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omments4.xml" ContentType="application/vnd.openxmlformats-officedocument.spreadsheetml.comments+xml"/>
  <Override PartName="/xl/drawings/drawing6.xml" ContentType="application/vnd.openxmlformats-officedocument.drawing+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8.xml" ContentType="application/vnd.openxmlformats-officedocument.drawing+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omments8.xml" ContentType="application/vnd.openxmlformats-officedocument.spreadsheetml.comments+xml"/>
  <Override PartName="/xl/drawings/drawing9.xml" ContentType="application/vnd.openxmlformats-officedocument.drawing+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25B9A445-8D5D-46F5-ABB3-55FBA21C77C2}" xr6:coauthVersionLast="47" xr6:coauthVersionMax="47" xr10:uidLastSave="{00000000-0000-0000-0000-000000000000}"/>
  <bookViews>
    <workbookView xWindow="-110" yWindow="-110" windowWidth="19420" windowHeight="10300" xr2:uid="{00000000-000D-0000-FFFF-FFFF00000000}"/>
  </bookViews>
  <sheets>
    <sheet name="様式説明" sheetId="13" r:id="rId1"/>
    <sheet name="【提出1-1】交付申請書" sheetId="1" r:id="rId2"/>
    <sheet name="記載例1-1" sheetId="9" r:id="rId3"/>
    <sheet name="【提出1-2】債権者登録申出書" sheetId="4" r:id="rId4"/>
    <sheet name="記載例1-2" sheetId="5" r:id="rId5"/>
    <sheet name="【提出2】変更なし・実績報告書" sheetId="6" r:id="rId6"/>
    <sheet name="記載例2" sheetId="10" r:id="rId7"/>
    <sheet name="【提出3-1】変更交付申請書" sheetId="8" r:id="rId8"/>
    <sheet name="記載例3-1" sheetId="11" r:id="rId9"/>
    <sheet name="【提出3-2】変更あり・実績報告書" sheetId="7" r:id="rId10"/>
    <sheet name="記載例3-2" sheetId="12" r:id="rId11"/>
    <sheet name="（計算用）基本・国内" sheetId="2" state="hidden" r:id="rId12"/>
    <sheet name="（計算用）基本・国際" sheetId="3" state="hidden" r:id="rId13"/>
  </sheets>
  <definedNames>
    <definedName name="_xlnm.Print_Area" localSheetId="1">'【提出1-1】交付申請書'!$A$1:$AI$225</definedName>
    <definedName name="_xlnm.Print_Area" localSheetId="3">'【提出1-2】債権者登録申出書'!$B$2:$AM$46</definedName>
    <definedName name="_xlnm.Print_Area" localSheetId="5">【提出2】変更なし・実績報告書!$A$1:$AI$150</definedName>
    <definedName name="_xlnm.Print_Area" localSheetId="7">'【提出3-1】変更交付申請書'!$A$1:$AI$99</definedName>
    <definedName name="_xlnm.Print_Area" localSheetId="9">'【提出3-2】変更あり・実績報告書'!$A$1:$AI$151</definedName>
    <definedName name="_xlnm.Print_Area" localSheetId="2">'記載例1-1'!$A$1:$AI$226</definedName>
    <definedName name="_xlnm.Print_Area" localSheetId="6">記載例2!$A$1:$AI$150</definedName>
    <definedName name="_xlnm.Print_Area" localSheetId="8">'記載例3-1'!$A$1:$AI$99</definedName>
    <definedName name="_xlnm.Print_Area" localSheetId="10">'記載例3-2'!$A$1:$AI$151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L6" i="6" l="1"/>
  <c r="AL7" i="6"/>
  <c r="Z148" i="1"/>
  <c r="AC148" i="1"/>
  <c r="AF148" i="1"/>
  <c r="J206" i="1"/>
  <c r="A69" i="1" l="1"/>
  <c r="F93" i="8"/>
  <c r="A12" i="6"/>
  <c r="P45" i="6"/>
  <c r="P46" i="7" s="1"/>
  <c r="G11" i="7"/>
  <c r="D11" i="7"/>
  <c r="J11" i="7"/>
  <c r="Q11" i="7"/>
  <c r="F96" i="8"/>
  <c r="J46" i="8"/>
  <c r="C17" i="8"/>
  <c r="J51" i="8" s="1"/>
  <c r="A69" i="9"/>
  <c r="AT17" i="1"/>
  <c r="I9" i="8"/>
  <c r="F76" i="10"/>
  <c r="L177" i="9"/>
  <c r="B94" i="6"/>
  <c r="L175" i="9"/>
  <c r="L173" i="9"/>
  <c r="P46" i="12"/>
  <c r="U146" i="12"/>
  <c r="U145" i="12"/>
  <c r="U120" i="12"/>
  <c r="M102" i="12"/>
  <c r="B102" i="12"/>
  <c r="B95" i="12"/>
  <c r="T81" i="12" s="1"/>
  <c r="A118" i="12"/>
  <c r="F118" i="12" s="1"/>
  <c r="AH56" i="12"/>
  <c r="AC56" i="12"/>
  <c r="Y56" i="12"/>
  <c r="U56" i="12"/>
  <c r="AH55" i="12"/>
  <c r="AC55" i="12"/>
  <c r="Y55" i="12"/>
  <c r="U55" i="12"/>
  <c r="X39" i="11"/>
  <c r="X33" i="12" s="1"/>
  <c r="I39" i="11"/>
  <c r="I33" i="12" s="1"/>
  <c r="I38" i="11"/>
  <c r="I32" i="12" s="1"/>
  <c r="X37" i="11"/>
  <c r="X31" i="12" s="1"/>
  <c r="I37" i="11"/>
  <c r="I31" i="12" s="1"/>
  <c r="I36" i="11"/>
  <c r="I30" i="12" s="1"/>
  <c r="C17" i="11"/>
  <c r="C18" i="12" s="1"/>
  <c r="V7" i="11"/>
  <c r="V7" i="12" s="1"/>
  <c r="V6" i="11"/>
  <c r="P49" i="11" s="1"/>
  <c r="V4" i="11"/>
  <c r="P48" i="11" s="1"/>
  <c r="Z92" i="11"/>
  <c r="M86" i="11"/>
  <c r="AD52" i="11"/>
  <c r="AA52" i="11"/>
  <c r="X52" i="11"/>
  <c r="R52" i="11"/>
  <c r="O52" i="11"/>
  <c r="L52" i="11"/>
  <c r="AD47" i="11"/>
  <c r="AA47" i="11"/>
  <c r="X47" i="11"/>
  <c r="R47" i="11"/>
  <c r="O47" i="11"/>
  <c r="L47" i="11"/>
  <c r="J46" i="11"/>
  <c r="P45" i="11"/>
  <c r="P44" i="11"/>
  <c r="P43" i="11"/>
  <c r="AA23" i="11"/>
  <c r="AE93" i="11" s="1"/>
  <c r="A12" i="10"/>
  <c r="K145" i="10"/>
  <c r="A117" i="10"/>
  <c r="F117" i="10" s="1"/>
  <c r="M102" i="10"/>
  <c r="X99" i="10" s="1"/>
  <c r="B94" i="10"/>
  <c r="T80" i="10" s="1"/>
  <c r="Z68" i="10"/>
  <c r="A68" i="10"/>
  <c r="Z67" i="10"/>
  <c r="J207" i="9"/>
  <c r="J149" i="9"/>
  <c r="G149" i="9"/>
  <c r="D149" i="9"/>
  <c r="K143" i="9"/>
  <c r="A115" i="9"/>
  <c r="F115" i="9" s="1"/>
  <c r="M100" i="9"/>
  <c r="X99" i="9" s="1"/>
  <c r="B92" i="9"/>
  <c r="T79" i="9" s="1"/>
  <c r="Z69" i="9"/>
  <c r="Z68" i="9"/>
  <c r="R11" i="9"/>
  <c r="D11" i="9"/>
  <c r="Z91" i="8"/>
  <c r="W71" i="8"/>
  <c r="F71" i="8" s="1"/>
  <c r="W69" i="8"/>
  <c r="F69" i="8" s="1"/>
  <c r="M84" i="8"/>
  <c r="M85" i="8"/>
  <c r="M83" i="8"/>
  <c r="B84" i="8"/>
  <c r="B85" i="8"/>
  <c r="B83" i="8"/>
  <c r="M78" i="8"/>
  <c r="M79" i="8"/>
  <c r="M77" i="8"/>
  <c r="B78" i="8"/>
  <c r="B79" i="8"/>
  <c r="B77" i="8"/>
  <c r="AA62" i="8"/>
  <c r="AA63" i="8"/>
  <c r="AA61" i="8"/>
  <c r="T62" i="8"/>
  <c r="T63" i="8"/>
  <c r="T61" i="8"/>
  <c r="A12" i="8" l="1"/>
  <c r="V4" i="12"/>
  <c r="V6" i="12"/>
  <c r="P50" i="11"/>
  <c r="A69" i="12"/>
  <c r="A13" i="12"/>
  <c r="Z68" i="12"/>
  <c r="Z69" i="12"/>
  <c r="K146" i="12"/>
  <c r="K147" i="12" s="1"/>
  <c r="M103" i="12"/>
  <c r="X101" i="12" s="1"/>
  <c r="J51" i="11"/>
  <c r="A12" i="11"/>
  <c r="F96" i="11" s="1"/>
  <c r="X83" i="11"/>
  <c r="X85" i="11"/>
  <c r="X84" i="11"/>
  <c r="M80" i="11"/>
  <c r="X100" i="10"/>
  <c r="X102" i="10" s="1"/>
  <c r="T81" i="10" s="1"/>
  <c r="X101" i="10"/>
  <c r="K146" i="10"/>
  <c r="K144" i="9"/>
  <c r="X98" i="9"/>
  <c r="X97" i="9"/>
  <c r="AD52" i="8"/>
  <c r="AA52" i="8"/>
  <c r="X52" i="8"/>
  <c r="R52" i="8"/>
  <c r="O52" i="8"/>
  <c r="L52" i="8"/>
  <c r="P45" i="8"/>
  <c r="P44" i="8"/>
  <c r="P43" i="8"/>
  <c r="L47" i="8"/>
  <c r="O47" i="8"/>
  <c r="R47" i="8"/>
  <c r="AD47" i="8"/>
  <c r="AA47" i="8"/>
  <c r="X47" i="8"/>
  <c r="Q11" i="8"/>
  <c r="M86" i="8"/>
  <c r="X84" i="8" s="1"/>
  <c r="X78" i="11" l="1"/>
  <c r="X79" i="11"/>
  <c r="X100" i="12"/>
  <c r="X102" i="12"/>
  <c r="X103" i="12" s="1"/>
  <c r="T82" i="12" s="1"/>
  <c r="F93" i="11"/>
  <c r="AA27" i="11"/>
  <c r="X77" i="11"/>
  <c r="X80" i="11" s="1"/>
  <c r="X86" i="11"/>
  <c r="K116" i="10"/>
  <c r="K129" i="10" s="1"/>
  <c r="P68" i="10" s="1"/>
  <c r="X100" i="9"/>
  <c r="Z92" i="8"/>
  <c r="X85" i="8"/>
  <c r="X83" i="8"/>
  <c r="X39" i="8"/>
  <c r="I39" i="8"/>
  <c r="I38" i="8"/>
  <c r="X37" i="8"/>
  <c r="I37" i="8"/>
  <c r="I36" i="8"/>
  <c r="V7" i="8"/>
  <c r="P50" i="8" s="1"/>
  <c r="V6" i="8"/>
  <c r="P49" i="8" s="1"/>
  <c r="V4" i="8"/>
  <c r="P48" i="8" s="1"/>
  <c r="AG2" i="8"/>
  <c r="AD2" i="8"/>
  <c r="AA2" i="8"/>
  <c r="U135" i="7"/>
  <c r="U136" i="7"/>
  <c r="U137" i="7"/>
  <c r="U138" i="7"/>
  <c r="U139" i="7"/>
  <c r="U140" i="7"/>
  <c r="U141" i="7"/>
  <c r="U142" i="7"/>
  <c r="U143" i="7"/>
  <c r="U144" i="7"/>
  <c r="U145" i="7"/>
  <c r="U146" i="7"/>
  <c r="U134" i="7"/>
  <c r="K135" i="7"/>
  <c r="K136" i="7"/>
  <c r="K137" i="7"/>
  <c r="K138" i="7"/>
  <c r="K139" i="7"/>
  <c r="K140" i="7"/>
  <c r="K141" i="7"/>
  <c r="K142" i="7"/>
  <c r="K143" i="7"/>
  <c r="K144" i="7"/>
  <c r="K134" i="7"/>
  <c r="A144" i="7"/>
  <c r="A135" i="7"/>
  <c r="A136" i="7"/>
  <c r="A137" i="7"/>
  <c r="A138" i="7"/>
  <c r="A139" i="7"/>
  <c r="A140" i="7"/>
  <c r="A141" i="7"/>
  <c r="A142" i="7"/>
  <c r="A143" i="7"/>
  <c r="A134" i="7"/>
  <c r="U129" i="7"/>
  <c r="U120" i="7"/>
  <c r="U121" i="7"/>
  <c r="U122" i="7"/>
  <c r="U123" i="7"/>
  <c r="U124" i="7"/>
  <c r="U125" i="7"/>
  <c r="U126" i="7"/>
  <c r="U127" i="7"/>
  <c r="U128" i="7"/>
  <c r="U119" i="7"/>
  <c r="K120" i="7"/>
  <c r="K121" i="7"/>
  <c r="K122" i="7"/>
  <c r="K123" i="7"/>
  <c r="K124" i="7"/>
  <c r="K125" i="7"/>
  <c r="K126" i="7"/>
  <c r="K127" i="7"/>
  <c r="K128" i="7"/>
  <c r="K129" i="7"/>
  <c r="K119" i="7"/>
  <c r="A120" i="7"/>
  <c r="A121" i="7"/>
  <c r="A122" i="7"/>
  <c r="A123" i="7"/>
  <c r="A124" i="7"/>
  <c r="A125" i="7"/>
  <c r="A126" i="7"/>
  <c r="A127" i="7"/>
  <c r="A128" i="7"/>
  <c r="A129" i="7"/>
  <c r="A119" i="7"/>
  <c r="M101" i="7"/>
  <c r="M102" i="7"/>
  <c r="M100" i="7"/>
  <c r="B102" i="7"/>
  <c r="B100" i="7"/>
  <c r="B101" i="7"/>
  <c r="P57" i="7"/>
  <c r="AH56" i="7"/>
  <c r="AH55" i="7"/>
  <c r="AH54" i="7"/>
  <c r="AC56" i="7"/>
  <c r="AC55" i="7"/>
  <c r="AC54" i="7"/>
  <c r="Y56" i="7"/>
  <c r="Y55" i="7"/>
  <c r="Y54" i="7"/>
  <c r="U56" i="7"/>
  <c r="U55" i="7"/>
  <c r="U54" i="7"/>
  <c r="K118" i="7"/>
  <c r="S95" i="7"/>
  <c r="B95" i="7" s="1"/>
  <c r="T81" i="7" s="1"/>
  <c r="W88" i="7"/>
  <c r="W87" i="7"/>
  <c r="W86" i="7"/>
  <c r="Z67" i="7"/>
  <c r="A118" i="7" s="1"/>
  <c r="F118" i="7" s="1"/>
  <c r="AH53" i="7"/>
  <c r="AH52" i="7"/>
  <c r="AC53" i="7"/>
  <c r="AC52" i="7"/>
  <c r="Y53" i="7"/>
  <c r="Y52" i="7"/>
  <c r="U53" i="7"/>
  <c r="U52" i="7"/>
  <c r="C18" i="7"/>
  <c r="V7" i="7"/>
  <c r="V6" i="7"/>
  <c r="V4" i="7"/>
  <c r="AG2" i="7"/>
  <c r="AD2" i="7"/>
  <c r="AA2" i="7"/>
  <c r="K146" i="7"/>
  <c r="X33" i="7"/>
  <c r="I33" i="7"/>
  <c r="I32" i="7"/>
  <c r="X31" i="7"/>
  <c r="I31" i="7"/>
  <c r="I30" i="7"/>
  <c r="F9" i="7"/>
  <c r="AL18" i="8"/>
  <c r="A69" i="7" l="1"/>
  <c r="A13" i="7"/>
  <c r="K147" i="7"/>
  <c r="F77" i="12"/>
  <c r="K117" i="12" s="1"/>
  <c r="K130" i="12" s="1"/>
  <c r="AE96" i="11"/>
  <c r="AA31" i="11"/>
  <c r="U68" i="10"/>
  <c r="AE68" i="10" s="1"/>
  <c r="T80" i="9"/>
  <c r="F75" i="9" s="1"/>
  <c r="K114" i="9" s="1"/>
  <c r="K127" i="9" s="1"/>
  <c r="M103" i="7"/>
  <c r="X102" i="7" s="1"/>
  <c r="M80" i="8"/>
  <c r="X77" i="8" s="1"/>
  <c r="Z68" i="7"/>
  <c r="Z69" i="7"/>
  <c r="AL19" i="8"/>
  <c r="C3" i="3"/>
  <c r="B8" i="3" s="1"/>
  <c r="C2" i="3"/>
  <c r="C3" i="2"/>
  <c r="B7" i="2" s="1"/>
  <c r="P69" i="12" l="1"/>
  <c r="P69" i="9"/>
  <c r="X101" i="7"/>
  <c r="X100" i="7"/>
  <c r="U69" i="12"/>
  <c r="AE69" i="12" s="1"/>
  <c r="U69" i="9"/>
  <c r="L12" i="9" s="1"/>
  <c r="X78" i="8"/>
  <c r="X79" i="8"/>
  <c r="B23" i="3"/>
  <c r="B21" i="3"/>
  <c r="B19" i="3"/>
  <c r="B17" i="3"/>
  <c r="B15" i="3"/>
  <c r="B13" i="3"/>
  <c r="B11" i="3"/>
  <c r="B9" i="3"/>
  <c r="B7" i="3"/>
  <c r="B6" i="3"/>
  <c r="E3" i="3" s="1"/>
  <c r="B22" i="3"/>
  <c r="B20" i="3"/>
  <c r="B18" i="3"/>
  <c r="B16" i="3"/>
  <c r="B14" i="3"/>
  <c r="B12" i="3"/>
  <c r="B10" i="3"/>
  <c r="B6" i="2"/>
  <c r="B56" i="2"/>
  <c r="B54" i="2"/>
  <c r="B52" i="2"/>
  <c r="B50" i="2"/>
  <c r="B48" i="2"/>
  <c r="B46" i="2"/>
  <c r="B44" i="2"/>
  <c r="B42" i="2"/>
  <c r="B40" i="2"/>
  <c r="B38" i="2"/>
  <c r="B36" i="2"/>
  <c r="B34" i="2"/>
  <c r="B32" i="2"/>
  <c r="B30" i="2"/>
  <c r="B28" i="2"/>
  <c r="B26" i="2"/>
  <c r="B24" i="2"/>
  <c r="B22" i="2"/>
  <c r="B20" i="2"/>
  <c r="B18" i="2"/>
  <c r="B16" i="2"/>
  <c r="B14" i="2"/>
  <c r="B12" i="2"/>
  <c r="B10" i="2"/>
  <c r="B8" i="2"/>
  <c r="B57" i="2"/>
  <c r="B55" i="2"/>
  <c r="B53" i="2"/>
  <c r="B51" i="2"/>
  <c r="B49" i="2"/>
  <c r="B47" i="2"/>
  <c r="B45" i="2"/>
  <c r="B43" i="2"/>
  <c r="B41" i="2"/>
  <c r="B39" i="2"/>
  <c r="B37" i="2"/>
  <c r="B35" i="2"/>
  <c r="B33" i="2"/>
  <c r="B31" i="2"/>
  <c r="B29" i="2"/>
  <c r="B27" i="2"/>
  <c r="B25" i="2"/>
  <c r="B23" i="2"/>
  <c r="B21" i="2"/>
  <c r="B19" i="2"/>
  <c r="B17" i="2"/>
  <c r="B15" i="2"/>
  <c r="B13" i="2"/>
  <c r="B11" i="2"/>
  <c r="B9" i="2"/>
  <c r="P60" i="6"/>
  <c r="P61" i="7" s="1"/>
  <c r="P58" i="6"/>
  <c r="P59" i="7" s="1"/>
  <c r="X32" i="6"/>
  <c r="I32" i="6"/>
  <c r="I31" i="6"/>
  <c r="X30" i="6"/>
  <c r="I30" i="6"/>
  <c r="I29" i="6"/>
  <c r="J11" i="8"/>
  <c r="G11" i="8"/>
  <c r="D11" i="8"/>
  <c r="F9" i="6"/>
  <c r="K145" i="6"/>
  <c r="A117" i="6"/>
  <c r="F117" i="6" s="1"/>
  <c r="M102" i="6"/>
  <c r="X101" i="6" s="1"/>
  <c r="T80" i="6"/>
  <c r="Z68" i="6"/>
  <c r="Z96" i="8" s="1"/>
  <c r="Z67" i="6"/>
  <c r="AE69" i="9" l="1"/>
  <c r="X103" i="7"/>
  <c r="T82" i="7" s="1"/>
  <c r="E3" i="2"/>
  <c r="G3" i="3" s="1"/>
  <c r="X86" i="8"/>
  <c r="X80" i="8"/>
  <c r="X100" i="6"/>
  <c r="K146" i="6"/>
  <c r="A68" i="6"/>
  <c r="X99" i="6"/>
  <c r="X102" i="6" l="1"/>
  <c r="T81" i="6" s="1"/>
  <c r="AD5" i="4"/>
  <c r="K142" i="1" l="1"/>
  <c r="Z69" i="1"/>
  <c r="Z93" i="8" s="1"/>
  <c r="Z68" i="1"/>
  <c r="A115" i="1"/>
  <c r="F115" i="1" s="1"/>
  <c r="A20" i="3"/>
  <c r="C2" i="2"/>
  <c r="A6" i="2" s="1"/>
  <c r="A56" i="2" l="1"/>
  <c r="A11" i="2"/>
  <c r="A6" i="3"/>
  <c r="A22" i="3"/>
  <c r="A14" i="3"/>
  <c r="A10" i="3"/>
  <c r="A18" i="3"/>
  <c r="A23" i="3"/>
  <c r="A8" i="3"/>
  <c r="A12" i="3"/>
  <c r="A16" i="3"/>
  <c r="A57" i="2"/>
  <c r="A12" i="2"/>
  <c r="A26" i="2"/>
  <c r="A42" i="2"/>
  <c r="A8" i="2"/>
  <c r="A18" i="2"/>
  <c r="A34" i="2"/>
  <c r="A50" i="2"/>
  <c r="A10" i="2"/>
  <c r="A14" i="2"/>
  <c r="A22" i="2"/>
  <c r="A30" i="2"/>
  <c r="A38" i="2"/>
  <c r="A46" i="2"/>
  <c r="A54" i="2"/>
  <c r="A16" i="2"/>
  <c r="A20" i="2"/>
  <c r="A24" i="2"/>
  <c r="A28" i="2"/>
  <c r="A32" i="2"/>
  <c r="A36" i="2"/>
  <c r="A40" i="2"/>
  <c r="A44" i="2"/>
  <c r="A48" i="2"/>
  <c r="A52" i="2"/>
  <c r="A7" i="3"/>
  <c r="A9" i="3"/>
  <c r="A11" i="3"/>
  <c r="A13" i="3"/>
  <c r="A15" i="3"/>
  <c r="A17" i="3"/>
  <c r="A19" i="3"/>
  <c r="A21" i="3"/>
  <c r="A7" i="2"/>
  <c r="A9" i="2"/>
  <c r="A13" i="2"/>
  <c r="A15" i="2"/>
  <c r="A17" i="2"/>
  <c r="A19" i="2"/>
  <c r="A21" i="2"/>
  <c r="A23" i="2"/>
  <c r="A25" i="2"/>
  <c r="A27" i="2"/>
  <c r="A29" i="2"/>
  <c r="A31" i="2"/>
  <c r="A33" i="2"/>
  <c r="A35" i="2"/>
  <c r="A37" i="2"/>
  <c r="A39" i="2"/>
  <c r="A41" i="2"/>
  <c r="A43" i="2"/>
  <c r="A45" i="2"/>
  <c r="A47" i="2"/>
  <c r="A49" i="2"/>
  <c r="A51" i="2"/>
  <c r="A53" i="2"/>
  <c r="A55" i="2"/>
  <c r="E2" i="2" l="1"/>
  <c r="E2" i="3"/>
  <c r="B92" i="1"/>
  <c r="T79" i="1" s="1"/>
  <c r="AA25" i="8" s="1"/>
  <c r="M100" i="1"/>
  <c r="D11" i="1"/>
  <c r="T78" i="1" l="1"/>
  <c r="T80" i="7" s="1"/>
  <c r="F77" i="7" s="1"/>
  <c r="X97" i="1"/>
  <c r="X98" i="1"/>
  <c r="X99" i="1"/>
  <c r="K143" i="1"/>
  <c r="AA24" i="8" l="1"/>
  <c r="T79" i="6"/>
  <c r="AL8" i="6" s="1"/>
  <c r="X100" i="1"/>
  <c r="T80" i="1" s="1"/>
  <c r="AA26" i="8" s="1"/>
  <c r="AA23" i="8" s="1"/>
  <c r="U93" i="8" s="1"/>
  <c r="K117" i="7"/>
  <c r="K130" i="7" s="1"/>
  <c r="P69" i="7" s="1"/>
  <c r="U69" i="7"/>
  <c r="F75" i="1"/>
  <c r="U69" i="1" s="1"/>
  <c r="L12" i="1" s="1"/>
  <c r="F76" i="6" l="1"/>
  <c r="AE69" i="7"/>
  <c r="AL20" i="8"/>
  <c r="K114" i="1"/>
  <c r="K127" i="1" s="1"/>
  <c r="P69" i="1" s="1"/>
  <c r="K116" i="6" l="1"/>
  <c r="K129" i="6" s="1"/>
  <c r="P68" i="6" s="1"/>
  <c r="AL9" i="6" s="1"/>
  <c r="U68" i="6"/>
  <c r="AA30" i="8"/>
  <c r="AA29" i="8"/>
  <c r="AA28" i="8"/>
  <c r="AE69" i="1"/>
  <c r="P93" i="8"/>
  <c r="AE93" i="8" s="1"/>
  <c r="AE68" i="6" l="1"/>
  <c r="P96" i="8"/>
  <c r="AL10" i="6"/>
  <c r="AL22" i="8" s="1"/>
  <c r="AA27" i="8"/>
  <c r="U96" i="8" s="1"/>
  <c r="AL21" i="8"/>
  <c r="AE96" i="8" l="1"/>
  <c r="AM4" i="6"/>
  <c r="AM4" i="8" s="1"/>
  <c r="AM4" i="11" s="1"/>
  <c r="AA31" i="8"/>
  <c r="AM4" i="7" l="1"/>
  <c r="AM4" i="12" s="1"/>
  <c r="AM4"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P55" authorId="0" shapeId="0" xr:uid="{E2F63ED4-9481-4955-B232-694723001A33}">
      <text>
        <r>
          <rPr>
            <sz val="11"/>
            <color indexed="81"/>
            <rFont val="MS P ゴシック"/>
            <family val="3"/>
            <charset val="128"/>
          </rPr>
          <t>人数ではなく、参加者の居住する範囲を記載してください。
（例）全国、西日本、中部、北信越　等</t>
        </r>
      </text>
    </comment>
    <comment ref="A60" authorId="0" shapeId="0" xr:uid="{00000000-0006-0000-0000-000001000000}">
      <text>
        <r>
          <rPr>
            <sz val="11"/>
            <color indexed="81"/>
            <rFont val="MS P ゴシック"/>
            <family val="3"/>
            <charset val="128"/>
          </rPr>
          <t>どちらかにチェックを入れてください。</t>
        </r>
      </text>
    </comment>
    <comment ref="Z67" authorId="0" shapeId="0" xr:uid="{00000000-0006-0000-0000-000002000000}">
      <text>
        <r>
          <rPr>
            <sz val="11"/>
            <color indexed="81"/>
            <rFont val="MS P ゴシック"/>
            <family val="3"/>
            <charset val="128"/>
          </rPr>
          <t>県内の自治体より、本補助金と同趣旨の補助金の交付を受ける場合、その市町名を入力、受けない場合は空欄にしてください。</t>
        </r>
      </text>
    </comment>
    <comment ref="R85" authorId="0" shapeId="0" xr:uid="{116DCE2A-2055-4397-BCFE-29DFAD1E75FE}">
      <text>
        <r>
          <rPr>
            <sz val="11"/>
            <color indexed="81"/>
            <rFont val="MS P ゴシック"/>
            <family val="3"/>
            <charset val="128"/>
          </rPr>
          <t>コンベンション当日において、日本国外に居住する者を言い、国籍は問いませ</t>
        </r>
        <r>
          <rPr>
            <sz val="9"/>
            <color indexed="81"/>
            <rFont val="MS P ゴシック"/>
            <family val="3"/>
            <charset val="128"/>
          </rPr>
          <t>ん。</t>
        </r>
      </text>
    </comment>
    <comment ref="S92" authorId="0" shapeId="0" xr:uid="{00000000-0006-0000-0000-000003000000}">
      <text>
        <r>
          <rPr>
            <sz val="11"/>
            <color indexed="81"/>
            <rFont val="MS P ゴシック"/>
            <family val="3"/>
            <charset val="128"/>
          </rPr>
          <t>シャトルバス等補助を申請する場合は入力してください。
添付書類のシャトルバス運行経費見積書記載の金額と一致すること。</t>
        </r>
      </text>
    </comment>
    <comment ref="B96" authorId="0" shapeId="0" xr:uid="{00000000-0006-0000-0000-000004000000}">
      <text>
        <r>
          <rPr>
            <sz val="11"/>
            <color indexed="81"/>
            <rFont val="MS P ゴシック"/>
            <family val="3"/>
            <charset val="128"/>
          </rPr>
          <t>加賀能登宿泊追加補助を申請する場合は入力してください。</t>
        </r>
      </text>
    </comment>
    <comment ref="M96" authorId="0" shapeId="0" xr:uid="{00000000-0006-0000-0000-000005000000}">
      <text>
        <r>
          <rPr>
            <sz val="9"/>
            <color indexed="81"/>
            <rFont val="MS P ゴシック"/>
            <family val="3"/>
            <charset val="128"/>
          </rPr>
          <t xml:space="preserve">
</t>
        </r>
      </text>
    </comment>
    <comment ref="K115" authorId="0" shapeId="0" xr:uid="{00000000-0006-0000-0000-000006000000}">
      <text>
        <r>
          <rPr>
            <sz val="11"/>
            <color indexed="81"/>
            <rFont val="MS P ゴシック"/>
            <family val="3"/>
            <charset val="128"/>
          </rPr>
          <t>県内の自治体より、本補助金と同趣旨の補助金の交付を受ける場合、その補助予定額を入力、受けない場合は－(ﾊｲﾌﾝ)を入力してください。</t>
        </r>
      </text>
    </comment>
    <comment ref="AI172" authorId="0" shapeId="0" xr:uid="{BDB7DA4A-4B8C-4B1E-9580-74532FC7F1AD}">
      <text>
        <r>
          <rPr>
            <sz val="11"/>
            <color indexed="81"/>
            <rFont val="MS P ゴシック"/>
            <family val="3"/>
            <charset val="128"/>
          </rPr>
          <t>誓約書の内容をご確認いただき、ご了承いただける場合は、交付申請書の表紙（１ページ目）記載のコンベンション名、団体名、代表者職氏名を記載してください。</t>
        </r>
      </text>
    </comment>
    <comment ref="K210" authorId="0" shapeId="0" xr:uid="{00000000-0006-0000-0000-000007000000}">
      <text>
        <r>
          <rPr>
            <sz val="11"/>
            <color indexed="81"/>
            <rFont val="MS P ゴシック"/>
            <family val="3"/>
            <charset val="128"/>
          </rPr>
          <t>可能、不可能どちらかに○印をつけてください。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60" authorId="0" shapeId="0" xr:uid="{C172526F-8DE8-4B77-AD32-AC1DB926108C}">
      <text>
        <r>
          <rPr>
            <sz val="9"/>
            <color indexed="81"/>
            <rFont val="MS P ゴシック"/>
            <family val="3"/>
            <charset val="128"/>
          </rPr>
          <t xml:space="preserve">どちらかにチェックを入れてください。
</t>
        </r>
      </text>
    </comment>
    <comment ref="Z67" authorId="0" shapeId="0" xr:uid="{46ECF14D-4EB5-485F-9B4F-A228F3CEF0AB}">
      <text>
        <r>
          <rPr>
            <sz val="9"/>
            <color indexed="81"/>
            <rFont val="MS P ゴシック"/>
            <family val="3"/>
            <charset val="128"/>
          </rPr>
          <t>県内の自治体より、本補助金と同趣旨の補助金の交付を受ける場合、その市町名を入力、受けない場合は空欄にしてください。</t>
        </r>
      </text>
    </comment>
    <comment ref="S92" authorId="0" shapeId="0" xr:uid="{B673263E-94B2-4A66-A65B-D7A49E2940F4}">
      <text>
        <r>
          <rPr>
            <sz val="9"/>
            <color indexed="81"/>
            <rFont val="MS P ゴシック"/>
            <family val="3"/>
            <charset val="128"/>
          </rPr>
          <t>シャトルバス等補助を申請する場合は入力してください。
添付書類のシャトルバス運行経費見積書記載の金額と一致すること。</t>
        </r>
      </text>
    </comment>
    <comment ref="B96" authorId="0" shapeId="0" xr:uid="{290D013C-0F24-4A93-9D8F-929C731D53E5}">
      <text>
        <r>
          <rPr>
            <sz val="9"/>
            <color indexed="81"/>
            <rFont val="MS P ゴシック"/>
            <family val="3"/>
            <charset val="128"/>
          </rPr>
          <t>加賀能登宿泊追加補助を申請する場合は入力してください。</t>
        </r>
      </text>
    </comment>
    <comment ref="M96" authorId="0" shapeId="0" xr:uid="{F40D6EFC-48DC-4F3E-80AC-DEAFAEAEB855}">
      <text>
        <r>
          <rPr>
            <sz val="9"/>
            <color indexed="81"/>
            <rFont val="MS P ゴシック"/>
            <family val="3"/>
            <charset val="128"/>
          </rPr>
          <t xml:space="preserve">
</t>
        </r>
      </text>
    </comment>
    <comment ref="K115" authorId="0" shapeId="0" xr:uid="{F31C7093-F409-4AE7-8736-286D72F9A70C}">
      <text>
        <r>
          <rPr>
            <sz val="9"/>
            <color indexed="81"/>
            <rFont val="MS P ゴシック"/>
            <family val="3"/>
            <charset val="128"/>
          </rPr>
          <t xml:space="preserve">県内の自治体より、本補助金と同趣旨の補助金の交付を受ける場合、その補助予定額を入力、受けない場合は－(ﾊｲﾌﾝ)を入力してください。
</t>
        </r>
      </text>
    </comment>
    <comment ref="AI173" authorId="0" shapeId="0" xr:uid="{2C05070A-5F1C-4985-A8FF-2A7C2532ED13}">
      <text>
        <r>
          <rPr>
            <sz val="14"/>
            <color indexed="81"/>
            <rFont val="MS P ゴシック"/>
            <family val="3"/>
            <charset val="128"/>
          </rPr>
          <t>誓約書の内容をご確認いただき、ご了承いただける場合は、交付申請書の表紙（１ページ目）記載のコンベンション名、団体名、代表者職氏名を記載してください。</t>
        </r>
      </text>
    </comment>
    <comment ref="K211" authorId="0" shapeId="0" xr:uid="{10D217E7-8787-4CE1-B5BE-109EBA56993D}">
      <text>
        <r>
          <rPr>
            <sz val="9"/>
            <color indexed="81"/>
            <rFont val="MS P ゴシック"/>
            <family val="3"/>
            <charset val="128"/>
          </rPr>
          <t xml:space="preserve">可能、不可能どちらかに○印をつけてください。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7" authorId="0" shapeId="0" xr:uid="{B9C2B908-7F9E-4514-96D9-F51C2FF384EC}">
      <text>
        <r>
          <rPr>
            <sz val="9"/>
            <color indexed="81"/>
            <rFont val="MS P ゴシック"/>
            <family val="3"/>
            <charset val="128"/>
          </rPr>
          <t>交付申請書１枚目右上の「所在地」と記載内容と一致させてください。</t>
        </r>
      </text>
    </comment>
    <comment ref="G22" authorId="0" shapeId="0" xr:uid="{552058EA-A347-4AC6-A104-25EEF970A84A}">
      <text>
        <r>
          <rPr>
            <sz val="9"/>
            <color indexed="81"/>
            <rFont val="MS P ゴシック"/>
            <family val="3"/>
            <charset val="128"/>
          </rPr>
          <t>交付申請書１枚目の右上の「団体名」と記載内容と一致させてください。</t>
        </r>
      </text>
    </comment>
    <comment ref="G24" authorId="0" shapeId="0" xr:uid="{AB95E205-89B0-45CB-86D3-BF3CFC77F875}">
      <text>
        <r>
          <rPr>
            <sz val="9"/>
            <color indexed="81"/>
            <rFont val="MS P ゴシック"/>
            <family val="3"/>
            <charset val="128"/>
          </rPr>
          <t>交付申請書１枚目の右上の「代表者職氏名」と一致させてください。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I2" authorId="0" shapeId="0" xr:uid="{00000000-0006-0000-0300-000001000000}">
      <text>
        <r>
          <rPr>
            <sz val="11"/>
            <color indexed="81"/>
            <rFont val="MS P ゴシック"/>
            <family val="3"/>
            <charset val="128"/>
          </rPr>
          <t>コンベンションが属する年度の3月31日まで又はコンベンション終了後30日以内のいずれか早い日までに提出すること。</t>
        </r>
      </text>
    </comment>
    <comment ref="V4" authorId="0" shapeId="0" xr:uid="{C191D89D-F602-45EF-9E80-BD4A3A1F5750}">
      <text>
        <r>
          <rPr>
            <sz val="11"/>
            <color indexed="81"/>
            <rFont val="MS P ゴシック"/>
            <family val="3"/>
            <charset val="128"/>
          </rPr>
          <t>交付申請時から変更が無い場合は、交付申請書の記載内容をそのままコピーし貼り付けてください。</t>
        </r>
      </text>
    </comment>
    <comment ref="AM4" authorId="0" shapeId="0" xr:uid="{60CF3F00-72A6-44A4-AF2C-23C2808CD468}">
      <text>
        <r>
          <rPr>
            <sz val="11"/>
            <color indexed="81"/>
            <rFont val="MS P ゴシック"/>
            <family val="3"/>
            <charset val="128"/>
          </rPr>
          <t>変更交付申請が「要」と表示された場合、本シートではなく、変更交付申請書及び変更ありの実績報告書を提出してください。</t>
        </r>
      </text>
    </comment>
    <comment ref="Q11" authorId="0" shapeId="0" xr:uid="{38977D4F-E4EF-4DA8-8D9C-C5A76474A2AD}">
      <text>
        <r>
          <rPr>
            <sz val="11"/>
            <color indexed="81"/>
            <rFont val="MS P ゴシック"/>
            <family val="3"/>
            <charset val="128"/>
          </rPr>
          <t>交付決定の発出日、発番（観戦第○号）については、交付決定通知書の右上をご確認ください。</t>
        </r>
      </text>
    </comment>
    <comment ref="C17" authorId="0" shapeId="0" xr:uid="{FBE32D35-9AF2-40E7-984F-95B16D751D65}">
      <text>
        <r>
          <rPr>
            <sz val="11"/>
            <color indexed="81"/>
            <rFont val="MS P ゴシック"/>
            <family val="3"/>
            <charset val="128"/>
          </rPr>
          <t>交付申請時から変更が無い場合は、交付申請書の記載内容をそのままコピーし貼り付けてください。</t>
        </r>
      </text>
    </comment>
    <comment ref="F37" authorId="0" shapeId="0" xr:uid="{DC7B88DC-D8ED-4CCE-A471-8B7669E86ECE}">
      <text>
        <r>
          <rPr>
            <sz val="11"/>
            <color indexed="81"/>
            <rFont val="MS P ゴシック"/>
            <family val="3"/>
            <charset val="128"/>
          </rPr>
          <t>県外参加者分だけでなく、参加者全員分の名簿が必要です。</t>
        </r>
      </text>
    </comment>
    <comment ref="A61" authorId="0" shapeId="0" xr:uid="{00000000-0006-0000-0300-000002000000}">
      <text>
        <r>
          <rPr>
            <sz val="11"/>
            <color indexed="81"/>
            <rFont val="MS P ゴシック"/>
            <family val="3"/>
            <charset val="128"/>
          </rPr>
          <t>どちらかにチェックを入れてください。</t>
        </r>
      </text>
    </comment>
    <comment ref="Z66" authorId="0" shapeId="0" xr:uid="{00000000-0006-0000-0300-000003000000}">
      <text>
        <r>
          <rPr>
            <sz val="11"/>
            <color indexed="81"/>
            <rFont val="MS P ゴシック"/>
            <family val="3"/>
            <charset val="128"/>
          </rPr>
          <t>県内の自治体より、本補助金と同趣旨の補助金の交付を受ける場合、その市町名を入力、受けない場合は空欄にしてください</t>
        </r>
        <r>
          <rPr>
            <sz val="9"/>
            <color indexed="81"/>
            <rFont val="MS P ゴシック"/>
            <family val="3"/>
            <charset val="128"/>
          </rPr>
          <t>。</t>
        </r>
      </text>
    </comment>
    <comment ref="R87" authorId="0" shapeId="0" xr:uid="{4AA203CF-956D-4A4B-814A-E20505DA5FDF}">
      <text>
        <r>
          <rPr>
            <sz val="11"/>
            <color indexed="81"/>
            <rFont val="MS P ゴシック"/>
            <family val="3"/>
            <charset val="128"/>
          </rPr>
          <t>コンベンション当日において、日本国外に居住する者を言い、国籍は問いません。</t>
        </r>
      </text>
    </comment>
    <comment ref="S94" authorId="0" shapeId="0" xr:uid="{00000000-0006-0000-0300-000004000000}">
      <text>
        <r>
          <rPr>
            <sz val="11"/>
            <color indexed="81"/>
            <rFont val="MS P ゴシック"/>
            <family val="3"/>
            <charset val="128"/>
          </rPr>
          <t>シャトルバス等補助を申請する場合は入力してください。
添付書類のシャトルバス運行経費請求書等に記載の金額と一致すること。</t>
        </r>
      </text>
    </comment>
    <comment ref="B98" authorId="0" shapeId="0" xr:uid="{00000000-0006-0000-0300-000005000000}">
      <text>
        <r>
          <rPr>
            <sz val="11"/>
            <color indexed="81"/>
            <rFont val="MS P ゴシック"/>
            <family val="3"/>
            <charset val="128"/>
          </rPr>
          <t>加賀能登宿泊追加補助を受ける場合は入力してください。
添付書類の宿泊証明書又は宿泊名簿に記載の人数と一致すること。</t>
        </r>
      </text>
    </comment>
    <comment ref="K117" authorId="0" shapeId="0" xr:uid="{00000000-0006-0000-0300-000006000000}">
      <text>
        <r>
          <rPr>
            <sz val="11"/>
            <color indexed="81"/>
            <rFont val="MS P ゴシック"/>
            <family val="3"/>
            <charset val="128"/>
          </rPr>
          <t>県内の自治体より、本補助金と同趣旨の補助金の交付を受ける場合、その補助予定額を入力、受けない場合は－(ﾊｲﾌﾝ)を入力してください。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I2" authorId="0" shapeId="0" xr:uid="{B10C839F-0207-41DB-A2E7-0F60F7D11013}">
      <text>
        <r>
          <rPr>
            <sz val="11"/>
            <color indexed="81"/>
            <rFont val="MS P ゴシック"/>
            <family val="3"/>
            <charset val="128"/>
          </rPr>
          <t>コンベンションが属する年度の3月31日まで又はコンベンション終了後30日以内のいずれか早い日までに提出すること。</t>
        </r>
      </text>
    </comment>
    <comment ref="AM4" authorId="0" shapeId="0" xr:uid="{A0776591-ED64-4956-B11E-67635A3DCE99}">
      <text>
        <r>
          <rPr>
            <sz val="11"/>
            <color indexed="81"/>
            <rFont val="MS P ゴシック"/>
            <family val="3"/>
            <charset val="128"/>
          </rPr>
          <t xml:space="preserve">変更交付申請が「要」と表示された場合、本シートではなく、変更交付申請書及び変更ありの実績報告書を提出してください。
</t>
        </r>
      </text>
    </comment>
    <comment ref="A61" authorId="0" shapeId="0" xr:uid="{641BDE62-C797-43A6-92B7-D4ECC7DF466F}">
      <text>
        <r>
          <rPr>
            <sz val="9"/>
            <color indexed="81"/>
            <rFont val="MS P ゴシック"/>
            <family val="3"/>
            <charset val="128"/>
          </rPr>
          <t xml:space="preserve">どちらかにチェックを入れてください。
</t>
        </r>
      </text>
    </comment>
    <comment ref="Z66" authorId="0" shapeId="0" xr:uid="{43E24C66-97A9-4FA4-A09D-A0175855EF9F}">
      <text>
        <r>
          <rPr>
            <sz val="11"/>
            <color indexed="81"/>
            <rFont val="MS P ゴシック"/>
            <family val="3"/>
            <charset val="128"/>
          </rPr>
          <t>県内の自治体より、本補助金と同趣旨の補助金の交付を受ける場合、その市町名を入力、受けない場合は空欄にしてください。</t>
        </r>
      </text>
    </comment>
    <comment ref="S94" authorId="0" shapeId="0" xr:uid="{540DB19D-9321-4607-999C-3817600B0EE1}">
      <text>
        <r>
          <rPr>
            <sz val="11"/>
            <color indexed="81"/>
            <rFont val="MS P ゴシック"/>
            <family val="3"/>
            <charset val="128"/>
          </rPr>
          <t>シャトルバス等補助を申請する場合は入力してください。
添付書類のシャトルバス運行経費請求書等に記載の金額と一致すること。</t>
        </r>
      </text>
    </comment>
    <comment ref="B98" authorId="0" shapeId="0" xr:uid="{89E87BC5-C3DD-4A65-B96E-0AB9D70AD194}">
      <text>
        <r>
          <rPr>
            <sz val="11"/>
            <color indexed="81"/>
            <rFont val="MS P ゴシック"/>
            <family val="3"/>
            <charset val="128"/>
          </rPr>
          <t>加賀能登宿泊追加補助を受ける場合は入力してください。
添付書類の宿泊証明書又は宿泊名簿に記載の人数と一致すること。</t>
        </r>
      </text>
    </comment>
    <comment ref="K117" authorId="0" shapeId="0" xr:uid="{0970EE03-9FAF-4FB4-9802-FF71CEB1CC76}">
      <text>
        <r>
          <rPr>
            <sz val="11"/>
            <color indexed="81"/>
            <rFont val="MS P ゴシック"/>
            <family val="3"/>
            <charset val="128"/>
          </rPr>
          <t>県内の自治体より、本補助金と同趣旨の補助金の交付を受ける場合、その補助予定額を入力、受けない場合は－(ﾊｲﾌﾝ)を入力してください。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I2" authorId="0" shapeId="0" xr:uid="{00000000-0006-0000-0400-000001000000}">
      <text>
        <r>
          <rPr>
            <sz val="11"/>
            <color indexed="81"/>
            <rFont val="MS P ゴシック"/>
            <family val="3"/>
            <charset val="128"/>
          </rPr>
          <t>コンベンションが属する年度の3月31日まで又はコンベンション終了後30日以内のいずれか早い日までに提出すること。</t>
        </r>
      </text>
    </comment>
    <comment ref="F18" authorId="0" shapeId="0" xr:uid="{F5DF9859-E380-4A37-A154-8AF8779FFE2D}">
      <text>
        <r>
          <rPr>
            <sz val="11"/>
            <color indexed="81"/>
            <rFont val="MS P ゴシック"/>
            <family val="3"/>
            <charset val="128"/>
          </rPr>
          <t>右側の該当判断に「TRUE」と表示されている変更の理由を転記してください。
複数ある場合は、すべて記載してください。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I2" authorId="0" shapeId="0" xr:uid="{E3F1CB1F-55E8-46C3-B002-CDE3322E7574}">
      <text>
        <r>
          <rPr>
            <sz val="9"/>
            <color indexed="81"/>
            <rFont val="MS P ゴシック"/>
            <family val="3"/>
            <charset val="128"/>
          </rPr>
          <t>コンベンションが属する年度の3月31日まで又はコンベンション終了後30日以内のいずれか早い日までに提出すること。</t>
        </r>
      </text>
    </comment>
    <comment ref="F18" authorId="0" shapeId="0" xr:uid="{298D5DAF-8489-48FB-B192-E6CCD33952AC}">
      <text>
        <r>
          <rPr>
            <sz val="9"/>
            <color indexed="81"/>
            <rFont val="MS P ゴシック"/>
            <family val="3"/>
            <charset val="128"/>
          </rPr>
          <t>右側の該当判断に「TRUE」と表示されている変更の理由を転記してください。
複数ある場合は、すべて記載してください。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I2" authorId="0" shapeId="0" xr:uid="{00000000-0006-0000-0500-000001000000}">
      <text>
        <r>
          <rPr>
            <sz val="11"/>
            <color indexed="81"/>
            <rFont val="MS P ゴシック"/>
            <family val="3"/>
            <charset val="128"/>
          </rPr>
          <t>コンベンションが属する年度の3月31日まで又はコンベンション終了後30日以内のいずれか早い日までに提出すること。</t>
        </r>
      </text>
    </comment>
    <comment ref="AI12" authorId="0" shapeId="0" xr:uid="{00000000-0006-0000-0500-000002000000}">
      <text>
        <r>
          <rPr>
            <sz val="11"/>
            <color indexed="81"/>
            <rFont val="MS P ゴシック"/>
            <family val="3"/>
            <charset val="128"/>
          </rPr>
          <t>変更交付決定の発出日、発番（観戦○号）については、変更交付申請書をご提出いただいたのちに、県からお伝えします。
変更交付申請「要」の場合は、変更交付決定の発出日、発番を空欄にしたまま、一度変更交付申請書及び実績報告書（本シート）をご提出ください。</t>
        </r>
      </text>
    </comment>
    <comment ref="F38" authorId="0" shapeId="0" xr:uid="{00ABF69D-EC1E-48AE-8BE6-7E90C910A76A}">
      <text>
        <r>
          <rPr>
            <sz val="11"/>
            <color indexed="81"/>
            <rFont val="MS P ゴシック"/>
            <family val="3"/>
            <charset val="128"/>
          </rPr>
          <t>県外参加者分だけでなく、参加者全員分の名簿が必要です。</t>
        </r>
      </text>
    </comment>
    <comment ref="A62" authorId="0" shapeId="0" xr:uid="{00000000-0006-0000-0500-000003000000}">
      <text>
        <r>
          <rPr>
            <sz val="11"/>
            <color indexed="81"/>
            <rFont val="MS P ゴシック"/>
            <family val="3"/>
            <charset val="128"/>
          </rPr>
          <t>どちらかにチェックを入れてください。</t>
        </r>
      </text>
    </comment>
    <comment ref="Q88" authorId="0" shapeId="0" xr:uid="{73EA31A8-0C16-42F6-9CC2-DC8854DD19F9}">
      <text>
        <r>
          <rPr>
            <sz val="11"/>
            <color indexed="81"/>
            <rFont val="MS P ゴシック"/>
            <family val="3"/>
            <charset val="128"/>
          </rPr>
          <t>コンベンション当日において、日本国外に居住する者を言い、国籍は問いません。</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I2" authorId="0" shapeId="0" xr:uid="{81ADEFB8-379D-48F9-BCD2-B7D0A4A8F8A1}">
      <text>
        <r>
          <rPr>
            <sz val="9"/>
            <color indexed="81"/>
            <rFont val="MS P ゴシック"/>
            <family val="3"/>
            <charset val="128"/>
          </rPr>
          <t>コンベンションが属する年度の3月31日まで又はコンベンション終了後30日以内のいずれか早い日までに提出すること。</t>
        </r>
      </text>
    </comment>
    <comment ref="AI12" authorId="0" shapeId="0" xr:uid="{11EF4E2E-EC57-4D99-95B2-8ACFF7EDA5B3}">
      <text>
        <r>
          <rPr>
            <sz val="9"/>
            <color indexed="81"/>
            <rFont val="MS P ゴシック"/>
            <family val="3"/>
            <charset val="128"/>
          </rPr>
          <t>変更交付決定の発出日、発番（観戦○号）については、変更交付申請書をご提出いただいたのちに、県からお伝えします。
変更交付申請「要」の場合は、変更交付決定の発出日、発番を空欄にしたまま、一度変更交付申請書及び実績報告書（本シート）をご提出ください。</t>
        </r>
      </text>
    </comment>
    <comment ref="A62" authorId="0" shapeId="0" xr:uid="{E3171130-025D-4C6B-BAD0-5B04E352786A}">
      <text>
        <r>
          <rPr>
            <sz val="9"/>
            <color indexed="81"/>
            <rFont val="MS P ゴシック"/>
            <family val="3"/>
            <charset val="128"/>
          </rPr>
          <t xml:space="preserve">どちらかにチェックを入れてください。
</t>
        </r>
      </text>
    </comment>
  </commentList>
</comments>
</file>

<file path=xl/sharedStrings.xml><?xml version="1.0" encoding="utf-8"?>
<sst xmlns="http://schemas.openxmlformats.org/spreadsheetml/2006/main" count="1642" uniqueCount="334">
  <si>
    <t>石川県知事</t>
    <rPh sb="0" eb="5">
      <t>イシカワケンチジ</t>
    </rPh>
    <phoneticPr fontId="2"/>
  </si>
  <si>
    <t>所在地</t>
    <rPh sb="0" eb="3">
      <t>ショザイチ</t>
    </rPh>
    <phoneticPr fontId="2"/>
  </si>
  <si>
    <t>団体名</t>
    <rPh sb="0" eb="3">
      <t>ダンタイメイ</t>
    </rPh>
    <phoneticPr fontId="2"/>
  </si>
  <si>
    <t>代表者職氏名</t>
    <rPh sb="0" eb="3">
      <t>ダイヒョウシャ</t>
    </rPh>
    <rPh sb="3" eb="6">
      <t>ショクシメイ</t>
    </rPh>
    <phoneticPr fontId="2"/>
  </si>
  <si>
    <t>記</t>
    <rPh sb="0" eb="1">
      <t>キ</t>
    </rPh>
    <phoneticPr fontId="2"/>
  </si>
  <si>
    <t>１　コンベンションの名称</t>
    <rPh sb="10" eb="12">
      <t>メイショウ</t>
    </rPh>
    <phoneticPr fontId="2"/>
  </si>
  <si>
    <t>２　コンベンションの概要及び経費の配分</t>
    <rPh sb="10" eb="12">
      <t>ガイヨウ</t>
    </rPh>
    <rPh sb="12" eb="13">
      <t>オヨ</t>
    </rPh>
    <rPh sb="14" eb="16">
      <t>ケイヒ</t>
    </rPh>
    <rPh sb="17" eb="19">
      <t>ハイブン</t>
    </rPh>
    <phoneticPr fontId="2"/>
  </si>
  <si>
    <t>３　補助金の算定基礎</t>
    <rPh sb="2" eb="5">
      <t>ホジョキン</t>
    </rPh>
    <rPh sb="6" eb="10">
      <t>サンテイキソ</t>
    </rPh>
    <phoneticPr fontId="2"/>
  </si>
  <si>
    <t>４　収支予算書</t>
    <rPh sb="2" eb="7">
      <t>シュウシヨサンショ</t>
    </rPh>
    <phoneticPr fontId="2"/>
  </si>
  <si>
    <t>５　申請書発行責任者及び担当者</t>
    <rPh sb="2" eb="5">
      <t>シンセイショ</t>
    </rPh>
    <rPh sb="5" eb="10">
      <t>ハッコウセキニンシャ</t>
    </rPh>
    <rPh sb="10" eb="11">
      <t>オヨ</t>
    </rPh>
    <rPh sb="12" eb="15">
      <t>タントウシャ</t>
    </rPh>
    <phoneticPr fontId="2"/>
  </si>
  <si>
    <t>　　別紙１のとおり</t>
    <rPh sb="2" eb="4">
      <t>ベッシ</t>
    </rPh>
    <phoneticPr fontId="2"/>
  </si>
  <si>
    <t>　　別紙２のとおり</t>
    <rPh sb="2" eb="4">
      <t>ベッシ</t>
    </rPh>
    <phoneticPr fontId="2"/>
  </si>
  <si>
    <t>　</t>
    <phoneticPr fontId="2"/>
  </si>
  <si>
    <t>　　</t>
    <phoneticPr fontId="2"/>
  </si>
  <si>
    <t>　　別紙３のとおり</t>
    <rPh sb="2" eb="4">
      <t>ベッシ</t>
    </rPh>
    <phoneticPr fontId="2"/>
  </si>
  <si>
    <t>　　（電話番号：　　　　　　　　　　　Email：　　　　　　　　　　）</t>
    <rPh sb="3" eb="7">
      <t>デンワバンゴウ</t>
    </rPh>
    <phoneticPr fontId="2"/>
  </si>
  <si>
    <t>６　その他添付書類</t>
    <rPh sb="4" eb="5">
      <t>ホカ</t>
    </rPh>
    <rPh sb="5" eb="9">
      <t>テンプショルイ</t>
    </rPh>
    <phoneticPr fontId="2"/>
  </si>
  <si>
    <t>　・プログラム等</t>
    <rPh sb="7" eb="8">
      <t>トウ</t>
    </rPh>
    <phoneticPr fontId="2"/>
  </si>
  <si>
    <t>　・誓約書</t>
    <rPh sb="2" eb="5">
      <t>セイヤクショ</t>
    </rPh>
    <phoneticPr fontId="2"/>
  </si>
  <si>
    <t>（別紙１）コンベンションの概要及び経費の配分</t>
    <rPh sb="1" eb="3">
      <t>ベッシ</t>
    </rPh>
    <rPh sb="13" eb="15">
      <t>ガイヨウ</t>
    </rPh>
    <rPh sb="15" eb="16">
      <t>オヨ</t>
    </rPh>
    <rPh sb="17" eb="19">
      <t>ケイヒ</t>
    </rPh>
    <rPh sb="20" eb="22">
      <t>ハイブン</t>
    </rPh>
    <phoneticPr fontId="2"/>
  </si>
  <si>
    <t>■コンベンションの概要</t>
    <rPh sb="9" eb="11">
      <t>ガイヨウ</t>
    </rPh>
    <phoneticPr fontId="2"/>
  </si>
  <si>
    <t>コンベンションの目的
及び内容</t>
    <rPh sb="8" eb="10">
      <t>モクテキ</t>
    </rPh>
    <rPh sb="11" eb="12">
      <t>オヨ</t>
    </rPh>
    <rPh sb="13" eb="15">
      <t>ナイヨウ</t>
    </rPh>
    <phoneticPr fontId="2"/>
  </si>
  <si>
    <t>開催概要</t>
    <rPh sb="0" eb="4">
      <t>カイサイガイヨウ</t>
    </rPh>
    <phoneticPr fontId="2"/>
  </si>
  <si>
    <t>事業実施時期</t>
    <rPh sb="0" eb="6">
      <t>ジギョウジッシジキ</t>
    </rPh>
    <phoneticPr fontId="2"/>
  </si>
  <si>
    <t>規模（参集範囲）</t>
    <rPh sb="0" eb="2">
      <t>キボ</t>
    </rPh>
    <rPh sb="3" eb="5">
      <t>サンシュウ</t>
    </rPh>
    <rPh sb="5" eb="7">
      <t>ハンイ</t>
    </rPh>
    <phoneticPr fontId="2"/>
  </si>
  <si>
    <t>開催場所</t>
    <rPh sb="0" eb="2">
      <t>カイサイ</t>
    </rPh>
    <rPh sb="2" eb="4">
      <t>バショ</t>
    </rPh>
    <phoneticPr fontId="2"/>
  </si>
  <si>
    <t>【主会場】</t>
    <rPh sb="1" eb="4">
      <t>シュカイジョウ</t>
    </rPh>
    <phoneticPr fontId="2"/>
  </si>
  <si>
    <t>【その他会場】</t>
    <rPh sb="3" eb="4">
      <t>ホカ</t>
    </rPh>
    <rPh sb="4" eb="6">
      <t>カイジョウ</t>
    </rPh>
    <phoneticPr fontId="2"/>
  </si>
  <si>
    <t>コンベンション区分</t>
    <rPh sb="7" eb="9">
      <t>クブン</t>
    </rPh>
    <phoneticPr fontId="2"/>
  </si>
  <si>
    <t>国内</t>
    <rPh sb="0" eb="2">
      <t>コクナイ</t>
    </rPh>
    <phoneticPr fontId="2"/>
  </si>
  <si>
    <t>国際</t>
    <rPh sb="0" eb="2">
      <t>コクサイ</t>
    </rPh>
    <phoneticPr fontId="2"/>
  </si>
  <si>
    <t>年度</t>
    <rPh sb="0" eb="2">
      <t>ネンド</t>
    </rPh>
    <phoneticPr fontId="2"/>
  </si>
  <si>
    <t>開催地</t>
    <rPh sb="0" eb="3">
      <t>カイサイチ</t>
    </rPh>
    <phoneticPr fontId="2"/>
  </si>
  <si>
    <t>（国・都市名）</t>
    <rPh sb="1" eb="2">
      <t>クニ</t>
    </rPh>
    <rPh sb="3" eb="6">
      <t>トシメイ</t>
    </rPh>
    <phoneticPr fontId="2"/>
  </si>
  <si>
    <t>過去の開催地</t>
    <rPh sb="0" eb="2">
      <t>カコ</t>
    </rPh>
    <rPh sb="3" eb="6">
      <t>カイサイチ</t>
    </rPh>
    <phoneticPr fontId="2"/>
  </si>
  <si>
    <t>（直近５回分）</t>
  </si>
  <si>
    <t>■経費の配分</t>
    <rPh sb="1" eb="3">
      <t>ケイヒ</t>
    </rPh>
    <rPh sb="4" eb="6">
      <t>ハイブン</t>
    </rPh>
    <phoneticPr fontId="2"/>
  </si>
  <si>
    <t>区分</t>
    <rPh sb="0" eb="2">
      <t>クブン</t>
    </rPh>
    <phoneticPr fontId="2"/>
  </si>
  <si>
    <t>補助事業に
要する経費
（事業費）</t>
    <rPh sb="0" eb="4">
      <t>ホジョジギョウ</t>
    </rPh>
    <rPh sb="6" eb="7">
      <t>ヨウ</t>
    </rPh>
    <rPh sb="9" eb="11">
      <t>ケイヒ</t>
    </rPh>
    <rPh sb="13" eb="16">
      <t>ジギョウヒ</t>
    </rPh>
    <phoneticPr fontId="2"/>
  </si>
  <si>
    <t>負担区分</t>
    <rPh sb="0" eb="4">
      <t>フタンクブン</t>
    </rPh>
    <phoneticPr fontId="2"/>
  </si>
  <si>
    <t>石川県補助金</t>
    <rPh sb="0" eb="3">
      <t>イシカワケン</t>
    </rPh>
    <rPh sb="3" eb="6">
      <t>ホジョキン</t>
    </rPh>
    <phoneticPr fontId="2"/>
  </si>
  <si>
    <t>その他
自己資金等</t>
    <rPh sb="2" eb="3">
      <t>ホカ</t>
    </rPh>
    <rPh sb="4" eb="9">
      <t>ジコシキントウ</t>
    </rPh>
    <phoneticPr fontId="2"/>
  </si>
  <si>
    <t>開催事業</t>
    <rPh sb="0" eb="4">
      <t>カイサイジギョウ</t>
    </rPh>
    <phoneticPr fontId="2"/>
  </si>
  <si>
    <t>年度石川県コンベンション誘致推進事業補助金交付申請書</t>
    <phoneticPr fontId="2"/>
  </si>
  <si>
    <t>令和　</t>
    <phoneticPr fontId="2"/>
  </si>
  <si>
    <t>年度において、下記のとおり</t>
    <phoneticPr fontId="2"/>
  </si>
  <si>
    <t>を実施したいので、補助金</t>
    <phoneticPr fontId="2"/>
  </si>
  <si>
    <t>円を交付されたく、石川県補助金交付規則及び</t>
    <phoneticPr fontId="2"/>
  </si>
  <si>
    <t>石川県コンベンション誘致推進事業補助金交付要綱の規定により関係書類を添えて申請します。</t>
    <phoneticPr fontId="2"/>
  </si>
  <si>
    <t>令和</t>
    <rPh sb="0" eb="2">
      <t>レイワ</t>
    </rPh>
    <phoneticPr fontId="2"/>
  </si>
  <si>
    <t>（別紙２）補助金の算定基礎</t>
    <rPh sb="1" eb="3">
      <t>ベッシ</t>
    </rPh>
    <rPh sb="5" eb="8">
      <t>ホジョキン</t>
    </rPh>
    <rPh sb="9" eb="13">
      <t>サンテイキソ</t>
    </rPh>
    <phoneticPr fontId="2"/>
  </si>
  <si>
    <t>■補助金額</t>
    <rPh sb="1" eb="4">
      <t>ホジョキン</t>
    </rPh>
    <rPh sb="4" eb="5">
      <t>ガク</t>
    </rPh>
    <phoneticPr fontId="2"/>
  </si>
  <si>
    <t>金</t>
  </si>
  <si>
    <t>金</t>
    <rPh sb="0" eb="1">
      <t>キン</t>
    </rPh>
    <phoneticPr fontId="2"/>
  </si>
  <si>
    <t>円</t>
    <rPh sb="0" eb="1">
      <t>エン</t>
    </rPh>
    <phoneticPr fontId="2"/>
  </si>
  <si>
    <t>（内訳）</t>
    <rPh sb="1" eb="3">
      <t>ウチワケ</t>
    </rPh>
    <phoneticPr fontId="2"/>
  </si>
  <si>
    <t>（１）基本補助</t>
    <rPh sb="3" eb="7">
      <t>キホンホジョ</t>
    </rPh>
    <phoneticPr fontId="2"/>
  </si>
  <si>
    <t>（２）シャトルバス等補助</t>
    <rPh sb="9" eb="10">
      <t>トウ</t>
    </rPh>
    <rPh sb="10" eb="12">
      <t>ホジョ</t>
    </rPh>
    <phoneticPr fontId="2"/>
  </si>
  <si>
    <t>（３）加賀能登宿泊追加補助</t>
    <rPh sb="3" eb="5">
      <t>カガ</t>
    </rPh>
    <rPh sb="5" eb="7">
      <t>ノト</t>
    </rPh>
    <rPh sb="7" eb="9">
      <t>シュクハク</t>
    </rPh>
    <rPh sb="9" eb="11">
      <t>ツイカ</t>
    </rPh>
    <rPh sb="11" eb="13">
      <t>ホジョ</t>
    </rPh>
    <phoneticPr fontId="2"/>
  </si>
  <si>
    <t>円(千円未満切り捨て)</t>
    <rPh sb="0" eb="1">
      <t>エン</t>
    </rPh>
    <rPh sb="2" eb="3">
      <t>セン</t>
    </rPh>
    <rPh sb="3" eb="4">
      <t>エン</t>
    </rPh>
    <rPh sb="4" eb="6">
      <t>ミマン</t>
    </rPh>
    <rPh sb="6" eb="7">
      <t>キ</t>
    </rPh>
    <rPh sb="8" eb="9">
      <t>ス</t>
    </rPh>
    <phoneticPr fontId="2"/>
  </si>
  <si>
    <t>（１）コンベンション参加者数（オンラインのみでの参加者数を除く）</t>
    <rPh sb="10" eb="14">
      <t>サンカシャスウ</t>
    </rPh>
    <rPh sb="24" eb="28">
      <t>サンカシャスウ</t>
    </rPh>
    <rPh sb="29" eb="30">
      <t>ノゾ</t>
    </rPh>
    <phoneticPr fontId="2"/>
  </si>
  <si>
    <t>（A）参加者数全体</t>
    <rPh sb="3" eb="9">
      <t>サンカシャスウゼンタイ</t>
    </rPh>
    <phoneticPr fontId="2"/>
  </si>
  <si>
    <t>（B）Aのうち県外参加者数【※算定基礎】</t>
    <rPh sb="7" eb="12">
      <t>ケンガイサンカシャ</t>
    </rPh>
    <rPh sb="12" eb="13">
      <t>スウ</t>
    </rPh>
    <rPh sb="15" eb="19">
      <t>サンテイキソ</t>
    </rPh>
    <phoneticPr fontId="2"/>
  </si>
  <si>
    <t>（C）Bのうち外国人参加者数</t>
    <rPh sb="7" eb="10">
      <t>ガイコクジン</t>
    </rPh>
    <rPh sb="10" eb="14">
      <t>サンカシャスウ</t>
    </rPh>
    <phoneticPr fontId="2"/>
  </si>
  <si>
    <t>人</t>
    <rPh sb="0" eb="1">
      <t>ヒト</t>
    </rPh>
    <phoneticPr fontId="2"/>
  </si>
  <si>
    <t>※（B）県外参加者数に応じて、補助金額が決定します。</t>
    <rPh sb="4" eb="10">
      <t>ケンガイサンカシャスウ</t>
    </rPh>
    <rPh sb="11" eb="12">
      <t>オウ</t>
    </rPh>
    <rPh sb="15" eb="19">
      <t>ホジョキンガク</t>
    </rPh>
    <rPh sb="20" eb="22">
      <t>ケッテイ</t>
    </rPh>
    <phoneticPr fontId="2"/>
  </si>
  <si>
    <t>（２）シャトルバス等補助（該当の場合のみ記載）※上限額：100万円</t>
    <rPh sb="9" eb="12">
      <t>トウホジョ</t>
    </rPh>
    <rPh sb="13" eb="15">
      <t>ガイトウ</t>
    </rPh>
    <rPh sb="16" eb="18">
      <t>バアイ</t>
    </rPh>
    <rPh sb="20" eb="22">
      <t>キサイ</t>
    </rPh>
    <rPh sb="24" eb="27">
      <t>ジョウゲンガク</t>
    </rPh>
    <rPh sb="31" eb="33">
      <t>マンエン</t>
    </rPh>
    <phoneticPr fontId="2"/>
  </si>
  <si>
    <t>シャトルバス等補助額</t>
    <rPh sb="6" eb="9">
      <t>トウホジョ</t>
    </rPh>
    <rPh sb="9" eb="10">
      <t>ガク</t>
    </rPh>
    <phoneticPr fontId="2"/>
  </si>
  <si>
    <t>※①×1/3または上限額のいずれか低い額</t>
    <rPh sb="9" eb="12">
      <t>ジョウゲンガク</t>
    </rPh>
    <rPh sb="17" eb="18">
      <t>ヒク</t>
    </rPh>
    <rPh sb="19" eb="20">
      <t>ガク</t>
    </rPh>
    <phoneticPr fontId="2"/>
  </si>
  <si>
    <t>（千円未満切り捨て）</t>
    <phoneticPr fontId="2"/>
  </si>
  <si>
    <t>＝</t>
    <phoneticPr fontId="2"/>
  </si>
  <si>
    <t>シャトルバス等借上に要する費用</t>
    <rPh sb="6" eb="7">
      <t>トウ</t>
    </rPh>
    <rPh sb="7" eb="9">
      <t>カリア</t>
    </rPh>
    <rPh sb="10" eb="11">
      <t>ヨウ</t>
    </rPh>
    <rPh sb="13" eb="15">
      <t>ヒヨウ</t>
    </rPh>
    <phoneticPr fontId="2"/>
  </si>
  <si>
    <t>…①</t>
    <phoneticPr fontId="2"/>
  </si>
  <si>
    <t>（３）加賀能登宿泊追加補助（該当の場合のみ記載）※上限額：50万円</t>
    <rPh sb="3" eb="7">
      <t>カガノト</t>
    </rPh>
    <rPh sb="7" eb="9">
      <t>シュクハク</t>
    </rPh>
    <rPh sb="9" eb="13">
      <t>ツイカホジョ</t>
    </rPh>
    <rPh sb="14" eb="16">
      <t>ガイトウ</t>
    </rPh>
    <rPh sb="17" eb="19">
      <t>バアイ</t>
    </rPh>
    <rPh sb="21" eb="23">
      <t>キサイ</t>
    </rPh>
    <rPh sb="25" eb="28">
      <t>ジョウゲンガク</t>
    </rPh>
    <rPh sb="31" eb="33">
      <t>マンエン</t>
    </rPh>
    <phoneticPr fontId="2"/>
  </si>
  <si>
    <t>宿泊施設所在市町</t>
    <rPh sb="0" eb="2">
      <t>シュクハク</t>
    </rPh>
    <rPh sb="2" eb="4">
      <t>シセツ</t>
    </rPh>
    <rPh sb="4" eb="6">
      <t>ショザイ</t>
    </rPh>
    <rPh sb="6" eb="8">
      <t>シマチ</t>
    </rPh>
    <phoneticPr fontId="2"/>
  </si>
  <si>
    <t>宿泊予定人数</t>
    <rPh sb="0" eb="6">
      <t>シュクハクヨテイニンズウ</t>
    </rPh>
    <phoneticPr fontId="2"/>
  </si>
  <si>
    <t>追加補助額</t>
    <rPh sb="0" eb="4">
      <t>ツイカホジョ</t>
    </rPh>
    <rPh sb="4" eb="5">
      <t>ガク</t>
    </rPh>
    <phoneticPr fontId="2"/>
  </si>
  <si>
    <t>合計</t>
    <rPh sb="0" eb="2">
      <t>ゴウケイ</t>
    </rPh>
    <phoneticPr fontId="2"/>
  </si>
  <si>
    <t>年度</t>
    <phoneticPr fontId="2"/>
  </si>
  <si>
    <t>（別紙３）収支予算書</t>
    <rPh sb="1" eb="3">
      <t>ベッシ</t>
    </rPh>
    <rPh sb="5" eb="10">
      <t>シュウシヨサンショ</t>
    </rPh>
    <phoneticPr fontId="2"/>
  </si>
  <si>
    <t>１　収入</t>
    <rPh sb="2" eb="4">
      <t>シュウニュウ</t>
    </rPh>
    <phoneticPr fontId="2"/>
  </si>
  <si>
    <t>科目</t>
    <rPh sb="0" eb="2">
      <t>カモク</t>
    </rPh>
    <phoneticPr fontId="2"/>
  </si>
  <si>
    <t>摘要</t>
    <rPh sb="0" eb="2">
      <t>テキヨウ</t>
    </rPh>
    <phoneticPr fontId="2"/>
  </si>
  <si>
    <t>２　支出</t>
    <rPh sb="2" eb="4">
      <t>シシュツ</t>
    </rPh>
    <phoneticPr fontId="2"/>
  </si>
  <si>
    <t>計</t>
    <rPh sb="0" eb="1">
      <t>ケイ</t>
    </rPh>
    <phoneticPr fontId="2"/>
  </si>
  <si>
    <t>コンベンション補助金</t>
    <rPh sb="7" eb="10">
      <t>ホジョキン</t>
    </rPh>
    <phoneticPr fontId="2"/>
  </si>
  <si>
    <t>シャトルバス等経費</t>
    <rPh sb="6" eb="7">
      <t>トウ</t>
    </rPh>
    <rPh sb="7" eb="9">
      <t>ケイヒ</t>
    </rPh>
    <phoneticPr fontId="2"/>
  </si>
  <si>
    <t>※収支は一致すること。</t>
    <rPh sb="1" eb="3">
      <t>シュウシ</t>
    </rPh>
    <rPh sb="4" eb="6">
      <t>イッチ</t>
    </rPh>
    <phoneticPr fontId="2"/>
  </si>
  <si>
    <t>誓約書</t>
    <rPh sb="0" eb="3">
      <t>セイヤクショ</t>
    </rPh>
    <phoneticPr fontId="2"/>
  </si>
  <si>
    <t>　補助金の要望をしたコンベンションは、下記の項目には該当しません。</t>
    <rPh sb="1" eb="4">
      <t>ホジョキン</t>
    </rPh>
    <rPh sb="5" eb="7">
      <t>ヨウボウ</t>
    </rPh>
    <rPh sb="19" eb="21">
      <t>カキ</t>
    </rPh>
    <rPh sb="22" eb="24">
      <t>コウモク</t>
    </rPh>
    <rPh sb="26" eb="28">
      <t>ガイトウ</t>
    </rPh>
    <phoneticPr fontId="2"/>
  </si>
  <si>
    <t>　また、下記の項目に該当すると認められる場合には、石川県補助金規則第17条の規定により、補助金の交付決定が取消された場合であっても異議を申し立てません。</t>
    <rPh sb="4" eb="6">
      <t>カキ</t>
    </rPh>
    <rPh sb="7" eb="9">
      <t>コウモク</t>
    </rPh>
    <rPh sb="10" eb="12">
      <t>ガイトウ</t>
    </rPh>
    <rPh sb="15" eb="16">
      <t>ミト</t>
    </rPh>
    <rPh sb="20" eb="22">
      <t>バアイ</t>
    </rPh>
    <rPh sb="25" eb="28">
      <t>イシカワケン</t>
    </rPh>
    <rPh sb="28" eb="33">
      <t>ホジョキンキソク</t>
    </rPh>
    <rPh sb="33" eb="34">
      <t>ダイ</t>
    </rPh>
    <rPh sb="36" eb="37">
      <t>ジョウ</t>
    </rPh>
    <rPh sb="38" eb="40">
      <t>キテイ</t>
    </rPh>
    <rPh sb="44" eb="47">
      <t>ホジョキン</t>
    </rPh>
    <rPh sb="48" eb="52">
      <t>コウフケッテイ</t>
    </rPh>
    <rPh sb="53" eb="55">
      <t>トリケ</t>
    </rPh>
    <rPh sb="58" eb="60">
      <t>バアイ</t>
    </rPh>
    <rPh sb="65" eb="67">
      <t>イギ</t>
    </rPh>
    <rPh sb="68" eb="69">
      <t>モウ</t>
    </rPh>
    <rPh sb="70" eb="71">
      <t>タ</t>
    </rPh>
    <phoneticPr fontId="2"/>
  </si>
  <si>
    <t>（１）宗教活動、政治活動を目的とするもの。</t>
    <rPh sb="3" eb="7">
      <t>シュウキョウカツドウ</t>
    </rPh>
    <rPh sb="8" eb="12">
      <t>セイジカツドウ</t>
    </rPh>
    <rPh sb="13" eb="15">
      <t>モクテキ</t>
    </rPh>
    <phoneticPr fontId="2"/>
  </si>
  <si>
    <t>（２）営利を目的とするもの。</t>
    <rPh sb="3" eb="5">
      <t>エイリ</t>
    </rPh>
    <rPh sb="6" eb="8">
      <t>モクテキ</t>
    </rPh>
    <phoneticPr fontId="2"/>
  </si>
  <si>
    <t>（３）公の秩序又は善良な風俗を乱すおそれのあるもの。</t>
    <rPh sb="3" eb="4">
      <t>オオヤケ</t>
    </rPh>
    <rPh sb="5" eb="7">
      <t>チツジョ</t>
    </rPh>
    <rPh sb="7" eb="8">
      <t>マタ</t>
    </rPh>
    <rPh sb="9" eb="11">
      <t>ゼンリョウ</t>
    </rPh>
    <rPh sb="12" eb="14">
      <t>フウゾク</t>
    </rPh>
    <rPh sb="15" eb="16">
      <t>ミダ</t>
    </rPh>
    <phoneticPr fontId="2"/>
  </si>
  <si>
    <t>（４）国又は地方公共団体が主催、或いは運営に関与するもの。</t>
    <rPh sb="3" eb="5">
      <t>クニマタ</t>
    </rPh>
    <rPh sb="6" eb="12">
      <t>チホウコウキョウダンタイ</t>
    </rPh>
    <rPh sb="13" eb="15">
      <t>シュサイ</t>
    </rPh>
    <rPh sb="16" eb="17">
      <t>アル</t>
    </rPh>
    <rPh sb="19" eb="21">
      <t>ウンエイ</t>
    </rPh>
    <rPh sb="22" eb="24">
      <t>カンヨ</t>
    </rPh>
    <phoneticPr fontId="2"/>
  </si>
  <si>
    <t>（５）国又は地方公共団体から補助金等の交付を受けるもの。ただし、県内の自治体がこの
　　　要綱と同一の趣旨で交付する補助金等は除く。</t>
    <rPh sb="3" eb="4">
      <t>クニ</t>
    </rPh>
    <rPh sb="4" eb="5">
      <t>マタ</t>
    </rPh>
    <rPh sb="6" eb="12">
      <t>チホウコウキョウダンタイ</t>
    </rPh>
    <rPh sb="14" eb="17">
      <t>ホジョキン</t>
    </rPh>
    <rPh sb="17" eb="18">
      <t>トウ</t>
    </rPh>
    <rPh sb="19" eb="21">
      <t>コウフ</t>
    </rPh>
    <rPh sb="22" eb="23">
      <t>ウ</t>
    </rPh>
    <rPh sb="32" eb="34">
      <t>ケンナイ</t>
    </rPh>
    <rPh sb="35" eb="38">
      <t>ジチタイ</t>
    </rPh>
    <rPh sb="45" eb="47">
      <t>ヨウコウ</t>
    </rPh>
    <rPh sb="48" eb="50">
      <t>ドウイツ</t>
    </rPh>
    <rPh sb="51" eb="53">
      <t>シュシ</t>
    </rPh>
    <rPh sb="54" eb="56">
      <t>コウフ</t>
    </rPh>
    <rPh sb="58" eb="62">
      <t>ホジョキントウ</t>
    </rPh>
    <rPh sb="63" eb="64">
      <t>ノゾ</t>
    </rPh>
    <phoneticPr fontId="2"/>
  </si>
  <si>
    <t>（６）開催順序が予め定められている持ち回りのもの。</t>
    <rPh sb="3" eb="7">
      <t>カイサイジュンジョ</t>
    </rPh>
    <rPh sb="8" eb="9">
      <t>アラカジ</t>
    </rPh>
    <rPh sb="10" eb="11">
      <t>サダ</t>
    </rPh>
    <rPh sb="17" eb="18">
      <t>モ</t>
    </rPh>
    <rPh sb="19" eb="20">
      <t>マワ</t>
    </rPh>
    <phoneticPr fontId="2"/>
  </si>
  <si>
    <t>（７）本県で連続開催されるもの。</t>
    <rPh sb="3" eb="5">
      <t>ホンケン</t>
    </rPh>
    <rPh sb="6" eb="10">
      <t>レンゾクカイサイ</t>
    </rPh>
    <phoneticPr fontId="2"/>
  </si>
  <si>
    <t>コンベンション名：</t>
    <rPh sb="7" eb="8">
      <t>メイ</t>
    </rPh>
    <phoneticPr fontId="2"/>
  </si>
  <si>
    <t>団体名：</t>
    <rPh sb="0" eb="3">
      <t>ダンタイメイ</t>
    </rPh>
    <phoneticPr fontId="2"/>
  </si>
  <si>
    <t>代表者職氏名：</t>
    <rPh sb="0" eb="4">
      <t>ダイヒョウシャショク</t>
    </rPh>
    <rPh sb="4" eb="6">
      <t>シメイ</t>
    </rPh>
    <phoneticPr fontId="2"/>
  </si>
  <si>
    <t>コンベンションに係るデータ提供のお願い</t>
    <rPh sb="8" eb="9">
      <t>カカ</t>
    </rPh>
    <rPh sb="13" eb="15">
      <t>テイキョウ</t>
    </rPh>
    <rPh sb="17" eb="18">
      <t>ネガ</t>
    </rPh>
    <phoneticPr fontId="2"/>
  </si>
  <si>
    <r>
      <t>　貴団体からご提出いただく、</t>
    </r>
    <r>
      <rPr>
        <u/>
        <sz val="11"/>
        <color theme="1"/>
        <rFont val="游ゴシック"/>
        <family val="3"/>
        <charset val="128"/>
        <scheme val="minor"/>
      </rPr>
      <t>補助金申請書および実績報告書に記載のコンベンションに関するデータ</t>
    </r>
    <r>
      <rPr>
        <sz val="11"/>
        <color theme="1"/>
        <rFont val="游ゴシック"/>
        <family val="2"/>
        <scheme val="minor"/>
      </rPr>
      <t>について、</t>
    </r>
    <r>
      <rPr>
        <u/>
        <sz val="11"/>
        <color theme="1"/>
        <rFont val="游ゴシック"/>
        <family val="3"/>
        <charset val="128"/>
        <scheme val="minor"/>
      </rPr>
      <t>各種機関や県の実施するコンベンションに関する統計やマスコミへの情報提供</t>
    </r>
    <r>
      <rPr>
        <sz val="11"/>
        <color theme="1"/>
        <rFont val="游ゴシック"/>
        <family val="2"/>
        <scheme val="minor"/>
      </rPr>
      <t>に使用させていただくことがあります。
　上記目的でのデータ使用の可・不可をご記載の上、</t>
    </r>
    <r>
      <rPr>
        <u/>
        <sz val="11"/>
        <color theme="1"/>
        <rFont val="游ゴシック"/>
        <family val="3"/>
        <charset val="128"/>
        <scheme val="minor"/>
      </rPr>
      <t>本紙を申請書提出時</t>
    </r>
    <r>
      <rPr>
        <sz val="11"/>
        <color theme="1"/>
        <rFont val="游ゴシック"/>
        <family val="2"/>
        <scheme val="minor"/>
      </rPr>
      <t>に併せてご提出ください。</t>
    </r>
    <rPh sb="1" eb="4">
      <t>キダンタイ</t>
    </rPh>
    <rPh sb="7" eb="9">
      <t>テイシュツ</t>
    </rPh>
    <rPh sb="14" eb="17">
      <t>ホジョキン</t>
    </rPh>
    <rPh sb="17" eb="20">
      <t>シンセイショ</t>
    </rPh>
    <rPh sb="106" eb="110">
      <t>ジョウキモクテキ</t>
    </rPh>
    <rPh sb="118" eb="119">
      <t>カ</t>
    </rPh>
    <rPh sb="120" eb="122">
      <t>フカ</t>
    </rPh>
    <rPh sb="124" eb="126">
      <t>キサイ</t>
    </rPh>
    <rPh sb="127" eb="128">
      <t>ウエ</t>
    </rPh>
    <rPh sb="129" eb="131">
      <t>ホンシ</t>
    </rPh>
    <rPh sb="132" eb="138">
      <t>シンセイショテイシュツジ</t>
    </rPh>
    <rPh sb="139" eb="140">
      <t>アワ</t>
    </rPh>
    <rPh sb="143" eb="145">
      <t>テイシュツ</t>
    </rPh>
    <phoneticPr fontId="2"/>
  </si>
  <si>
    <t>■使用する可能性のあるデータ</t>
    <rPh sb="1" eb="3">
      <t>シヨウ</t>
    </rPh>
    <rPh sb="5" eb="8">
      <t>カノウセイ</t>
    </rPh>
    <phoneticPr fontId="2"/>
  </si>
  <si>
    <t>　コンベンション名、開催日程、開催場所、参加者数（全体数、県外者数、外国人数）</t>
    <rPh sb="8" eb="9">
      <t>メイ</t>
    </rPh>
    <rPh sb="10" eb="14">
      <t>カイサイニッテイ</t>
    </rPh>
    <rPh sb="15" eb="19">
      <t>カイサイバショ</t>
    </rPh>
    <rPh sb="20" eb="24">
      <t>サンカシャスウ</t>
    </rPh>
    <rPh sb="25" eb="28">
      <t>ゼンタイスウ</t>
    </rPh>
    <rPh sb="29" eb="33">
      <t>ケンガイシャスウ</t>
    </rPh>
    <rPh sb="34" eb="38">
      <t>ガイコクジンスウ</t>
    </rPh>
    <phoneticPr fontId="2"/>
  </si>
  <si>
    <t>　（※それぞれ「予定」及び「実績」に係るもの）</t>
    <rPh sb="8" eb="10">
      <t>ヨテイ</t>
    </rPh>
    <rPh sb="11" eb="12">
      <t>オヨ</t>
    </rPh>
    <rPh sb="14" eb="16">
      <t>ジッセキ</t>
    </rPh>
    <rPh sb="18" eb="19">
      <t>カカ</t>
    </rPh>
    <phoneticPr fontId="2"/>
  </si>
  <si>
    <t>■使用の可否（該当に〇印を付してください）</t>
    <rPh sb="1" eb="3">
      <t>シヨウ</t>
    </rPh>
    <rPh sb="4" eb="6">
      <t>カヒ</t>
    </rPh>
    <rPh sb="7" eb="9">
      <t>ガイトウ</t>
    </rPh>
    <rPh sb="11" eb="12">
      <t>ジルシ</t>
    </rPh>
    <rPh sb="13" eb="14">
      <t>フ</t>
    </rPh>
    <phoneticPr fontId="2"/>
  </si>
  <si>
    <t>コンベンションに関する統計でのデータ使用</t>
    <rPh sb="8" eb="9">
      <t>カン</t>
    </rPh>
    <rPh sb="11" eb="13">
      <t>トウケイ</t>
    </rPh>
    <rPh sb="18" eb="20">
      <t>シヨウ</t>
    </rPh>
    <phoneticPr fontId="2"/>
  </si>
  <si>
    <t>マスコミへのデータ提供</t>
    <rPh sb="9" eb="11">
      <t>テイキョウ</t>
    </rPh>
    <phoneticPr fontId="2"/>
  </si>
  <si>
    <t>可能</t>
    <rPh sb="0" eb="2">
      <t>カノウ</t>
    </rPh>
    <phoneticPr fontId="2"/>
  </si>
  <si>
    <t>不可能</t>
    <rPh sb="0" eb="3">
      <t>フカノウ</t>
    </rPh>
    <phoneticPr fontId="2"/>
  </si>
  <si>
    <t>データ提供に関して
条件があればお書きください</t>
    <rPh sb="3" eb="5">
      <t>テイキョウ</t>
    </rPh>
    <rPh sb="6" eb="7">
      <t>カン</t>
    </rPh>
    <rPh sb="10" eb="12">
      <t>ジョウケン</t>
    </rPh>
    <rPh sb="17" eb="18">
      <t>カ</t>
    </rPh>
    <phoneticPr fontId="2"/>
  </si>
  <si>
    <t>人件費</t>
    <rPh sb="0" eb="3">
      <t>ジンケンヒ</t>
    </rPh>
    <phoneticPr fontId="2"/>
  </si>
  <si>
    <t>以上</t>
    <rPh sb="0" eb="2">
      <t>イジョウ</t>
    </rPh>
    <phoneticPr fontId="10"/>
  </si>
  <si>
    <t>以下</t>
    <rPh sb="0" eb="2">
      <t>イカ</t>
    </rPh>
    <phoneticPr fontId="10"/>
  </si>
  <si>
    <t>基本補助（円）</t>
    <rPh sb="0" eb="2">
      <t>キホン</t>
    </rPh>
    <rPh sb="2" eb="4">
      <t>ホジョ</t>
    </rPh>
    <rPh sb="5" eb="6">
      <t>エン</t>
    </rPh>
    <phoneticPr fontId="10"/>
  </si>
  <si>
    <t>・発行責任者：</t>
    <phoneticPr fontId="2"/>
  </si>
  <si>
    <t>（電話番号：　　　　　　　　　　　　　　　　　　　　　）</t>
    <phoneticPr fontId="2"/>
  </si>
  <si>
    <t>Email：</t>
    <phoneticPr fontId="2"/>
  </si>
  <si>
    <t>）</t>
    <phoneticPr fontId="2"/>
  </si>
  <si>
    <t>・担　当　者：</t>
    <rPh sb="1" eb="2">
      <t>タン</t>
    </rPh>
    <rPh sb="3" eb="4">
      <t>トウ</t>
    </rPh>
    <rPh sb="5" eb="6">
      <t>シャ</t>
    </rPh>
    <phoneticPr fontId="2"/>
  </si>
  <si>
    <t>年</t>
    <rPh sb="0" eb="1">
      <t>ネン</t>
    </rPh>
    <phoneticPr fontId="2"/>
  </si>
  <si>
    <t>月</t>
    <rPh sb="0" eb="1">
      <t>ツキ</t>
    </rPh>
    <phoneticPr fontId="2"/>
  </si>
  <si>
    <t>日</t>
    <rPh sb="0" eb="1">
      <t>ヒ</t>
    </rPh>
    <phoneticPr fontId="2"/>
  </si>
  <si>
    <t>1日目：</t>
    <rPh sb="1" eb="3">
      <t>カメ</t>
    </rPh>
    <phoneticPr fontId="2"/>
  </si>
  <si>
    <t>(</t>
    <phoneticPr fontId="2"/>
  </si>
  <si>
    <t>)</t>
    <phoneticPr fontId="2"/>
  </si>
  <si>
    <t>2日目：</t>
    <rPh sb="1" eb="3">
      <t>カメ</t>
    </rPh>
    <phoneticPr fontId="2"/>
  </si>
  <si>
    <t>3日目：</t>
    <rPh sb="1" eb="3">
      <t>カメ</t>
    </rPh>
    <phoneticPr fontId="2"/>
  </si>
  <si>
    <t>4日目：</t>
    <rPh sb="1" eb="3">
      <t>カメ</t>
    </rPh>
    <phoneticPr fontId="2"/>
  </si>
  <si>
    <t>5日目：</t>
    <rPh sb="1" eb="3">
      <t>カメ</t>
    </rPh>
    <phoneticPr fontId="2"/>
  </si>
  <si>
    <t>○○</t>
    <phoneticPr fontId="2"/>
  </si>
  <si>
    <t>石川県財務</t>
    <rPh sb="0" eb="3">
      <t>イシカワケン</t>
    </rPh>
    <rPh sb="3" eb="5">
      <t>ザイム</t>
    </rPh>
    <phoneticPr fontId="14"/>
  </si>
  <si>
    <t>債 権 者 登 録 申 出 書</t>
    <rPh sb="0" eb="1">
      <t>サイ</t>
    </rPh>
    <rPh sb="2" eb="3">
      <t>ケン</t>
    </rPh>
    <rPh sb="4" eb="5">
      <t>シャ</t>
    </rPh>
    <rPh sb="6" eb="7">
      <t>ノボル</t>
    </rPh>
    <rPh sb="8" eb="9">
      <t>ロク</t>
    </rPh>
    <rPh sb="10" eb="11">
      <t>サル</t>
    </rPh>
    <rPh sb="12" eb="13">
      <t>デ</t>
    </rPh>
    <rPh sb="14" eb="15">
      <t>ショ</t>
    </rPh>
    <phoneticPr fontId="14"/>
  </si>
  <si>
    <t xml:space="preserve"> 石川県知事　様</t>
    <rPh sb="1" eb="4">
      <t>イシカワケン</t>
    </rPh>
    <rPh sb="4" eb="6">
      <t>チジ</t>
    </rPh>
    <rPh sb="7" eb="8">
      <t>サマ</t>
    </rPh>
    <phoneticPr fontId="14"/>
  </si>
  <si>
    <t>下記の方法により支払い願いたく申し出ます。</t>
    <rPh sb="0" eb="2">
      <t>カキ</t>
    </rPh>
    <rPh sb="3" eb="5">
      <t>ホウホウ</t>
    </rPh>
    <rPh sb="8" eb="10">
      <t>シハライ</t>
    </rPh>
    <rPh sb="11" eb="12">
      <t>ネガ</t>
    </rPh>
    <rPh sb="15" eb="16">
      <t>モウ</t>
    </rPh>
    <rPh sb="17" eb="18">
      <t>デ</t>
    </rPh>
    <phoneticPr fontId="14"/>
  </si>
  <si>
    <t>なお、申出内容に変更が生じた場合は、所定の方法で直ちに申し出ます。</t>
    <rPh sb="3" eb="5">
      <t>モウシデ</t>
    </rPh>
    <rPh sb="5" eb="7">
      <t>ナイヨウ</t>
    </rPh>
    <rPh sb="8" eb="10">
      <t>ヘンコウ</t>
    </rPh>
    <rPh sb="11" eb="12">
      <t>ショウ</t>
    </rPh>
    <rPh sb="14" eb="16">
      <t>バアイ</t>
    </rPh>
    <rPh sb="18" eb="20">
      <t>ショテイ</t>
    </rPh>
    <rPh sb="21" eb="23">
      <t>ホウホウ</t>
    </rPh>
    <phoneticPr fontId="14"/>
  </si>
  <si>
    <t>債権者コード</t>
    <rPh sb="0" eb="3">
      <t>サイケンシャ</t>
    </rPh>
    <phoneticPr fontId="14"/>
  </si>
  <si>
    <t>新規</t>
    <rPh sb="0" eb="2">
      <t>シンキ</t>
    </rPh>
    <phoneticPr fontId="14"/>
  </si>
  <si>
    <t>変更</t>
    <rPh sb="0" eb="2">
      <t>ヘンコウ</t>
    </rPh>
    <phoneticPr fontId="14"/>
  </si>
  <si>
    <t>取消</t>
    <rPh sb="0" eb="2">
      <t>トリケシ</t>
    </rPh>
    <phoneticPr fontId="14"/>
  </si>
  <si>
    <t>　１　住所の変更
　２　氏名の変更
　３　口座情報の変更
　４　その他（　　　　　　　　　　　　　　　　　　　　　　　　　）</t>
    <rPh sb="3" eb="5">
      <t>ジュウショ</t>
    </rPh>
    <rPh sb="6" eb="8">
      <t>ヘンコウ</t>
    </rPh>
    <rPh sb="12" eb="14">
      <t>シメイ</t>
    </rPh>
    <rPh sb="15" eb="17">
      <t>ヘンコウ</t>
    </rPh>
    <rPh sb="21" eb="23">
      <t>コウザ</t>
    </rPh>
    <rPh sb="23" eb="25">
      <t>ジョウホウ</t>
    </rPh>
    <rPh sb="26" eb="28">
      <t>ヘンコウ</t>
    </rPh>
    <rPh sb="34" eb="35">
      <t>タ</t>
    </rPh>
    <phoneticPr fontId="14"/>
  </si>
  <si>
    <t>債　権　者</t>
    <rPh sb="0" eb="1">
      <t>サイ</t>
    </rPh>
    <rPh sb="2" eb="3">
      <t>ケン</t>
    </rPh>
    <rPh sb="4" eb="5">
      <t>シャ</t>
    </rPh>
    <phoneticPr fontId="14"/>
  </si>
  <si>
    <t>〒</t>
    <phoneticPr fontId="14"/>
  </si>
  <si>
    <t>－</t>
    <phoneticPr fontId="14"/>
  </si>
  <si>
    <t>電話番号</t>
    <rPh sb="0" eb="2">
      <t>デンワ</t>
    </rPh>
    <rPh sb="2" eb="4">
      <t>バンゴウ</t>
    </rPh>
    <phoneticPr fontId="14"/>
  </si>
  <si>
    <t>フリガナ</t>
    <phoneticPr fontId="14"/>
  </si>
  <si>
    <t>住　　所</t>
    <rPh sb="0" eb="1">
      <t>ジュウ</t>
    </rPh>
    <rPh sb="3" eb="4">
      <t>ショ</t>
    </rPh>
    <phoneticPr fontId="14"/>
  </si>
  <si>
    <t>住所コード</t>
    <rPh sb="0" eb="2">
      <t>ジュウショ</t>
    </rPh>
    <phoneticPr fontId="14"/>
  </si>
  <si>
    <t>氏名または
法人名称</t>
    <rPh sb="0" eb="1">
      <t>シ</t>
    </rPh>
    <rPh sb="1" eb="2">
      <t>メイ</t>
    </rPh>
    <rPh sb="6" eb="8">
      <t>ホウジン</t>
    </rPh>
    <rPh sb="8" eb="10">
      <t>メイショウ</t>
    </rPh>
    <phoneticPr fontId="14"/>
  </si>
  <si>
    <t>代表者職・
氏　名</t>
    <rPh sb="0" eb="3">
      <t>ダイヒョウシャ</t>
    </rPh>
    <rPh sb="3" eb="4">
      <t>ショク</t>
    </rPh>
    <rPh sb="6" eb="7">
      <t>シ</t>
    </rPh>
    <rPh sb="8" eb="9">
      <t>メイ</t>
    </rPh>
    <phoneticPr fontId="14"/>
  </si>
  <si>
    <t>担当者氏名</t>
    <rPh sb="0" eb="3">
      <t>タントウシャ</t>
    </rPh>
    <rPh sb="3" eb="5">
      <t>シメイ</t>
    </rPh>
    <phoneticPr fontId="14"/>
  </si>
  <si>
    <t>（連絡先（TEL）　　　　　　　　　　　　　　　　　　　　　　　　　　）</t>
    <rPh sb="1" eb="4">
      <t>レンラクサキ</t>
    </rPh>
    <phoneticPr fontId="14"/>
  </si>
  <si>
    <t>口座振替払</t>
    <rPh sb="0" eb="2">
      <t>コウザ</t>
    </rPh>
    <rPh sb="2" eb="4">
      <t>フリカエ</t>
    </rPh>
    <rPh sb="4" eb="5">
      <t>ハラ</t>
    </rPh>
    <phoneticPr fontId="14"/>
  </si>
  <si>
    <t>その他（　　　　　　　　　　　　　  　）</t>
    <rPh sb="1" eb="2">
      <t>タ</t>
    </rPh>
    <phoneticPr fontId="14"/>
  </si>
  <si>
    <t>←納付書払、現金払、隔地払（送金通知書）から選択</t>
    <rPh sb="1" eb="4">
      <t>ノウフショ</t>
    </rPh>
    <rPh sb="4" eb="5">
      <t>ハラ</t>
    </rPh>
    <rPh sb="6" eb="8">
      <t>ゲンキン</t>
    </rPh>
    <rPh sb="8" eb="9">
      <t>ハラ</t>
    </rPh>
    <rPh sb="10" eb="12">
      <t>カクチ</t>
    </rPh>
    <rPh sb="12" eb="13">
      <t>ハラ</t>
    </rPh>
    <rPh sb="14" eb="16">
      <t>ソウキン</t>
    </rPh>
    <rPh sb="16" eb="19">
      <t>ツウチショ</t>
    </rPh>
    <rPh sb="22" eb="24">
      <t>センタク</t>
    </rPh>
    <phoneticPr fontId="14"/>
  </si>
  <si>
    <t>金融機関コード</t>
    <rPh sb="0" eb="2">
      <t>キンユウ</t>
    </rPh>
    <rPh sb="2" eb="4">
      <t>キカン</t>
    </rPh>
    <phoneticPr fontId="14"/>
  </si>
  <si>
    <t>金融機関名</t>
    <rPh sb="0" eb="2">
      <t>キンユウ</t>
    </rPh>
    <rPh sb="2" eb="4">
      <t>キカン</t>
    </rPh>
    <rPh sb="4" eb="5">
      <t>メイ</t>
    </rPh>
    <phoneticPr fontId="14"/>
  </si>
  <si>
    <t>店 舗 名</t>
    <rPh sb="0" eb="1">
      <t>ミセ</t>
    </rPh>
    <rPh sb="2" eb="3">
      <t>ホ</t>
    </rPh>
    <rPh sb="4" eb="5">
      <t>メイ</t>
    </rPh>
    <phoneticPr fontId="14"/>
  </si>
  <si>
    <t>銀行
金庫
組合</t>
    <rPh sb="0" eb="2">
      <t>ギンコウ</t>
    </rPh>
    <rPh sb="3" eb="5">
      <t>キンコ</t>
    </rPh>
    <rPh sb="6" eb="8">
      <t>クミアイ</t>
    </rPh>
    <phoneticPr fontId="14"/>
  </si>
  <si>
    <t>支　店
支　所
出張所</t>
    <rPh sb="0" eb="1">
      <t>シ</t>
    </rPh>
    <rPh sb="2" eb="3">
      <t>ミセ</t>
    </rPh>
    <rPh sb="4" eb="5">
      <t>シ</t>
    </rPh>
    <rPh sb="6" eb="7">
      <t>ショ</t>
    </rPh>
    <rPh sb="8" eb="10">
      <t>シュッチョウ</t>
    </rPh>
    <rPh sb="10" eb="11">
      <t>ショ</t>
    </rPh>
    <phoneticPr fontId="14"/>
  </si>
  <si>
    <t>普通預金</t>
    <rPh sb="0" eb="2">
      <t>フツウ</t>
    </rPh>
    <rPh sb="2" eb="4">
      <t>ヨキン</t>
    </rPh>
    <phoneticPr fontId="14"/>
  </si>
  <si>
    <t>当座預金</t>
    <rPh sb="0" eb="1">
      <t>トウザヨキン</t>
    </rPh>
    <phoneticPr fontId="14"/>
  </si>
  <si>
    <t>貯蓄預金</t>
    <rPh sb="0" eb="2">
      <t>チョチク</t>
    </rPh>
    <rPh sb="2" eb="4">
      <t>ヨキン</t>
    </rPh>
    <phoneticPr fontId="14"/>
  </si>
  <si>
    <t>その他</t>
    <rPh sb="0" eb="1">
      <t>タ</t>
    </rPh>
    <phoneticPr fontId="14"/>
  </si>
  <si>
    <t>口 座 番 号</t>
    <rPh sb="0" eb="1">
      <t>クチ</t>
    </rPh>
    <rPh sb="2" eb="3">
      <t>ザ</t>
    </rPh>
    <rPh sb="4" eb="5">
      <t>バン</t>
    </rPh>
    <rPh sb="6" eb="7">
      <t>ゴウ</t>
    </rPh>
    <phoneticPr fontId="14"/>
  </si>
  <si>
    <t>通帳のカナ名義を記入してください。不明の場合は、金融機関に確認してください。</t>
    <rPh sb="0" eb="2">
      <t>ツウチョウ</t>
    </rPh>
    <rPh sb="5" eb="7">
      <t>メイギ</t>
    </rPh>
    <rPh sb="8" eb="10">
      <t>キニュウ</t>
    </rPh>
    <rPh sb="17" eb="19">
      <t>フメイ</t>
    </rPh>
    <rPh sb="20" eb="22">
      <t>バアイ</t>
    </rPh>
    <rPh sb="24" eb="26">
      <t>キンユウ</t>
    </rPh>
    <rPh sb="26" eb="28">
      <t>キカン</t>
    </rPh>
    <rPh sb="29" eb="31">
      <t>カクニン</t>
    </rPh>
    <phoneticPr fontId="14"/>
  </si>
  <si>
    <t>保証事業会社の保証の基づく、公共工事の前金払を受領する別口口座情報を記入してください。（該当する場合のみ）</t>
    <rPh sb="0" eb="2">
      <t>ホショウ</t>
    </rPh>
    <rPh sb="2" eb="4">
      <t>ジギョウ</t>
    </rPh>
    <rPh sb="4" eb="6">
      <t>カイシャ</t>
    </rPh>
    <rPh sb="7" eb="9">
      <t>ホショウ</t>
    </rPh>
    <rPh sb="10" eb="11">
      <t>モト</t>
    </rPh>
    <rPh sb="14" eb="16">
      <t>コウキョウ</t>
    </rPh>
    <rPh sb="16" eb="18">
      <t>コウジ</t>
    </rPh>
    <rPh sb="19" eb="21">
      <t>マエキン</t>
    </rPh>
    <rPh sb="21" eb="22">
      <t>ハラ</t>
    </rPh>
    <rPh sb="23" eb="25">
      <t>ジュリョウ</t>
    </rPh>
    <rPh sb="27" eb="28">
      <t>ベツ</t>
    </rPh>
    <rPh sb="28" eb="29">
      <t>クチ</t>
    </rPh>
    <rPh sb="29" eb="31">
      <t>コウザ</t>
    </rPh>
    <rPh sb="31" eb="33">
      <t>ジョウホウ</t>
    </rPh>
    <rPh sb="34" eb="36">
      <t>キニュウ</t>
    </rPh>
    <rPh sb="44" eb="46">
      <t>ガイトウ</t>
    </rPh>
    <rPh sb="48" eb="50">
      <t>バアイ</t>
    </rPh>
    <phoneticPr fontId="14"/>
  </si>
  <si>
    <t>預 金 種 別</t>
    <rPh sb="0" eb="1">
      <t>アズカリ</t>
    </rPh>
    <rPh sb="2" eb="3">
      <t>キン</t>
    </rPh>
    <rPh sb="4" eb="5">
      <t>タネ</t>
    </rPh>
    <rPh sb="6" eb="7">
      <t>ベツ</t>
    </rPh>
    <phoneticPr fontId="14"/>
  </si>
  <si>
    <t>［お知らせ］振込時には通帳に「ｲｼｶﾜｹﾝ+支払所属名」と印字されます。振込についてご不明な点がございましたら、お手数ですが、直接、支払所属へお問い合わせください。
詳しくは石川県ホームページ（http://www.pref.ishikawa.lg.jp/suitou/furikomi.html）をご覧ください。</t>
    <rPh sb="2" eb="3">
      <t>シ</t>
    </rPh>
    <rPh sb="6" eb="8">
      <t>フリコミ</t>
    </rPh>
    <rPh sb="8" eb="9">
      <t>ジ</t>
    </rPh>
    <rPh sb="11" eb="13">
      <t>ツウチョウ</t>
    </rPh>
    <rPh sb="22" eb="24">
      <t>シハライ</t>
    </rPh>
    <rPh sb="24" eb="26">
      <t>ショゾク</t>
    </rPh>
    <rPh sb="26" eb="27">
      <t>メイ</t>
    </rPh>
    <rPh sb="29" eb="31">
      <t>インジ</t>
    </rPh>
    <rPh sb="36" eb="38">
      <t>フリコミ</t>
    </rPh>
    <rPh sb="43" eb="45">
      <t>フメイ</t>
    </rPh>
    <rPh sb="46" eb="47">
      <t>テン</t>
    </rPh>
    <rPh sb="57" eb="59">
      <t>テスウ</t>
    </rPh>
    <rPh sb="63" eb="65">
      <t>チョクセツ</t>
    </rPh>
    <rPh sb="66" eb="68">
      <t>シハライ</t>
    </rPh>
    <rPh sb="68" eb="70">
      <t>ショゾク</t>
    </rPh>
    <rPh sb="72" eb="73">
      <t>ト</t>
    </rPh>
    <rPh sb="74" eb="75">
      <t>ア</t>
    </rPh>
    <rPh sb="83" eb="84">
      <t>クワ</t>
    </rPh>
    <rPh sb="87" eb="90">
      <t>イシカワケン</t>
    </rPh>
    <rPh sb="151" eb="152">
      <t>ラン</t>
    </rPh>
    <phoneticPr fontId="14"/>
  </si>
  <si>
    <t>受付所属名</t>
    <rPh sb="0" eb="2">
      <t>ウケツケ</t>
    </rPh>
    <rPh sb="2" eb="5">
      <t>ショゾクメイ</t>
    </rPh>
    <phoneticPr fontId="14"/>
  </si>
  <si>
    <t>受付担当者名（TEL）</t>
    <rPh sb="0" eb="2">
      <t>ウケツケ</t>
    </rPh>
    <rPh sb="2" eb="5">
      <t>タントウシャ</t>
    </rPh>
    <rPh sb="5" eb="6">
      <t>メイ</t>
    </rPh>
    <phoneticPr fontId="14"/>
  </si>
  <si>
    <r>
      <t>区　分</t>
    </r>
    <r>
      <rPr>
        <sz val="7"/>
        <color theme="1"/>
        <rFont val="ＭＳ Ｐゴシック"/>
        <family val="3"/>
        <charset val="128"/>
      </rPr>
      <t>（該当番号を○で囲んでください。）</t>
    </r>
    <rPh sb="0" eb="1">
      <t>ク</t>
    </rPh>
    <rPh sb="2" eb="3">
      <t>ブン</t>
    </rPh>
    <rPh sb="4" eb="6">
      <t>ガイトウ</t>
    </rPh>
    <rPh sb="6" eb="8">
      <t>バンゴウ</t>
    </rPh>
    <rPh sb="11" eb="12">
      <t>カコ</t>
    </rPh>
    <phoneticPr fontId="14"/>
  </si>
  <si>
    <r>
      <t>変更･取消理由</t>
    </r>
    <r>
      <rPr>
        <sz val="7"/>
        <color theme="1"/>
        <rFont val="ＭＳ Ｐゴシック"/>
        <family val="3"/>
        <charset val="128"/>
      </rPr>
      <t>（該当番号を○で囲んでください。）</t>
    </r>
    <rPh sb="0" eb="2">
      <t>ヘンコウ</t>
    </rPh>
    <rPh sb="3" eb="5">
      <t>トリケシ</t>
    </rPh>
    <rPh sb="5" eb="7">
      <t>リユウ</t>
    </rPh>
    <rPh sb="8" eb="10">
      <t>ガイトウ</t>
    </rPh>
    <rPh sb="10" eb="12">
      <t>バンゴウ</t>
    </rPh>
    <rPh sb="15" eb="16">
      <t>カコ</t>
    </rPh>
    <phoneticPr fontId="14"/>
  </si>
  <si>
    <r>
      <t>支　払　方　法（</t>
    </r>
    <r>
      <rPr>
        <sz val="7"/>
        <color theme="1"/>
        <rFont val="ＭＳ Ｐゴシック"/>
        <family val="3"/>
        <charset val="128"/>
      </rPr>
      <t>該当番号を○で囲んでください。）</t>
    </r>
    <rPh sb="0" eb="1">
      <t>シ</t>
    </rPh>
    <rPh sb="2" eb="3">
      <t>バライ</t>
    </rPh>
    <rPh sb="4" eb="5">
      <t>カタ</t>
    </rPh>
    <rPh sb="6" eb="7">
      <t>ホウ</t>
    </rPh>
    <rPh sb="8" eb="10">
      <t>ガイトウ</t>
    </rPh>
    <rPh sb="10" eb="12">
      <t>バンゴウ</t>
    </rPh>
    <rPh sb="15" eb="16">
      <t>カコ</t>
    </rPh>
    <phoneticPr fontId="14"/>
  </si>
  <si>
    <r>
      <t>通常払</t>
    </r>
    <r>
      <rPr>
        <sz val="8"/>
        <color theme="1"/>
        <rFont val="ＭＳ Ｐゴシック"/>
        <family val="3"/>
        <charset val="128"/>
      </rPr>
      <t>の振込口座</t>
    </r>
    <rPh sb="0" eb="1">
      <t>ツウ</t>
    </rPh>
    <rPh sb="1" eb="2">
      <t>ツネ</t>
    </rPh>
    <rPh sb="2" eb="3">
      <t>ハラ</t>
    </rPh>
    <rPh sb="4" eb="6">
      <t>フリコミ</t>
    </rPh>
    <rPh sb="6" eb="8">
      <t>コウザ</t>
    </rPh>
    <phoneticPr fontId="14"/>
  </si>
  <si>
    <r>
      <t>預 金 種 別</t>
    </r>
    <r>
      <rPr>
        <sz val="7"/>
        <color theme="1"/>
        <rFont val="ＭＳ Ｐゴシック"/>
        <family val="3"/>
        <charset val="128"/>
      </rPr>
      <t>（該当番号を○で囲んでください。）</t>
    </r>
    <rPh sb="0" eb="1">
      <t>アズカリ</t>
    </rPh>
    <rPh sb="2" eb="3">
      <t>キン</t>
    </rPh>
    <rPh sb="4" eb="5">
      <t>タネ</t>
    </rPh>
    <rPh sb="6" eb="7">
      <t>ベツ</t>
    </rPh>
    <rPh sb="8" eb="10">
      <t>ガイトウ</t>
    </rPh>
    <rPh sb="10" eb="12">
      <t>バンゴウ</t>
    </rPh>
    <rPh sb="15" eb="16">
      <t>カコ</t>
    </rPh>
    <phoneticPr fontId="14"/>
  </si>
  <si>
    <r>
      <t>口座名義人</t>
    </r>
    <r>
      <rPr>
        <b/>
        <sz val="9"/>
        <color theme="1"/>
        <rFont val="ＭＳ Ｐゴシック"/>
        <family val="3"/>
        <charset val="128"/>
      </rPr>
      <t>（カナ）</t>
    </r>
    <rPh sb="0" eb="2">
      <t>コウザ</t>
    </rPh>
    <rPh sb="2" eb="4">
      <t>メイギ</t>
    </rPh>
    <rPh sb="4" eb="5">
      <t>ニン</t>
    </rPh>
    <phoneticPr fontId="14"/>
  </si>
  <si>
    <r>
      <t>前金払</t>
    </r>
    <r>
      <rPr>
        <sz val="8"/>
        <color theme="1"/>
        <rFont val="ＭＳ Ｐゴシック"/>
        <family val="3"/>
        <charset val="128"/>
      </rPr>
      <t>の振込口座</t>
    </r>
    <rPh sb="0" eb="2">
      <t>マエキン</t>
    </rPh>
    <rPh sb="2" eb="3">
      <t>ハラ</t>
    </rPh>
    <rPh sb="4" eb="6">
      <t>フリコミ</t>
    </rPh>
    <rPh sb="6" eb="8">
      <t>コウザ</t>
    </rPh>
    <phoneticPr fontId="14"/>
  </si>
  <si>
    <t>　この債権者登録申出書は、石川県からの支払いを受ける際に必要な情報を、事前に登録するために必要なものです。必要事項を記入のうえ、取引先の県庁各課または各事務所まで提出してください。なお、内容に変更が生じた場合は、再度申出書の提出が必要となります。不明の点がありましたら、
取引先の県庁各課または各事務所までお問い合わせください。</t>
    <phoneticPr fontId="14"/>
  </si>
  <si>
    <t>注意：カナ文字による法人略語及び営業所略語は、略語を判別するため、次の区分によりカッコを付して記入してください。</t>
    <rPh sb="0" eb="2">
      <t>チュウイ</t>
    </rPh>
    <rPh sb="5" eb="7">
      <t>モジ</t>
    </rPh>
    <rPh sb="10" eb="12">
      <t>ホウジン</t>
    </rPh>
    <rPh sb="12" eb="14">
      <t>リャクゴ</t>
    </rPh>
    <rPh sb="14" eb="15">
      <t>オヨ</t>
    </rPh>
    <rPh sb="16" eb="19">
      <t>エイギョウショ</t>
    </rPh>
    <rPh sb="19" eb="21">
      <t>リャクゴ</t>
    </rPh>
    <rPh sb="23" eb="25">
      <t>リャクゴ</t>
    </rPh>
    <rPh sb="26" eb="28">
      <t>ハンベツ</t>
    </rPh>
    <rPh sb="33" eb="34">
      <t>ツギ</t>
    </rPh>
    <rPh sb="35" eb="37">
      <t>クブン</t>
    </rPh>
    <rPh sb="44" eb="45">
      <t>フ</t>
    </rPh>
    <rPh sb="47" eb="49">
      <t>キニュウ</t>
    </rPh>
    <phoneticPr fontId="14"/>
  </si>
  <si>
    <t>　・名称の先頭に略語がつく場合　→　略語と名称の間に 「　）」 を入れる。　　＜例＞　（株）石川建設　→　カ）イシカワケンセツ</t>
    <rPh sb="2" eb="4">
      <t>メイショウ</t>
    </rPh>
    <rPh sb="5" eb="7">
      <t>セントウ</t>
    </rPh>
    <rPh sb="8" eb="10">
      <t>リャクゴ</t>
    </rPh>
    <rPh sb="13" eb="15">
      <t>バアイ</t>
    </rPh>
    <rPh sb="18" eb="20">
      <t>リャクゴ</t>
    </rPh>
    <rPh sb="21" eb="23">
      <t>メイショウ</t>
    </rPh>
    <rPh sb="24" eb="25">
      <t>アイダ</t>
    </rPh>
    <rPh sb="33" eb="34">
      <t>イ</t>
    </rPh>
    <rPh sb="40" eb="41">
      <t>レイ</t>
    </rPh>
    <phoneticPr fontId="14"/>
  </si>
  <si>
    <t>　・名称の中に略語がつく場合　　 →　（　）でとじる。　　＜例＞　石川建設（株）広坂支店　→　イシカワケンセツ（カ）ヒロサカシテン</t>
    <rPh sb="2" eb="4">
      <t>メイショウ</t>
    </rPh>
    <rPh sb="5" eb="6">
      <t>ナカ</t>
    </rPh>
    <rPh sb="7" eb="9">
      <t>リャクゴ</t>
    </rPh>
    <rPh sb="12" eb="14">
      <t>バアイ</t>
    </rPh>
    <rPh sb="30" eb="31">
      <t>レイ</t>
    </rPh>
    <phoneticPr fontId="14"/>
  </si>
  <si>
    <t>　　　　　　　　　　　　　　　　　　　　　　　　　　　　　　　　　 　＜例＞　財務システム（株）出羽町営業所　→　ザイムシステム（カ）デワマチ（エイ</t>
    <rPh sb="36" eb="37">
      <t>レイ</t>
    </rPh>
    <rPh sb="39" eb="41">
      <t>ザイム</t>
    </rPh>
    <rPh sb="46" eb="47">
      <t>カブ</t>
    </rPh>
    <rPh sb="48" eb="51">
      <t>デワマチ</t>
    </rPh>
    <rPh sb="51" eb="54">
      <t>エイギョウショ</t>
    </rPh>
    <phoneticPr fontId="14"/>
  </si>
  <si>
    <t>　・名称の最後に略語がつく場合　→　名称と略語の間に 「（　」 を入れる。　　＜例＞　石川建設（株）　→　イシカワケンセツ（カ</t>
    <rPh sb="2" eb="4">
      <t>メイショウ</t>
    </rPh>
    <rPh sb="5" eb="7">
      <t>サイゴ</t>
    </rPh>
    <rPh sb="8" eb="10">
      <t>リャクゴ</t>
    </rPh>
    <rPh sb="13" eb="15">
      <t>バアイ</t>
    </rPh>
    <rPh sb="18" eb="20">
      <t>メイショウ</t>
    </rPh>
    <rPh sb="21" eb="23">
      <t>リャクゴ</t>
    </rPh>
    <rPh sb="24" eb="25">
      <t>アイダ</t>
    </rPh>
    <rPh sb="33" eb="34">
      <t>イ</t>
    </rPh>
    <rPh sb="40" eb="41">
      <t>レイ</t>
    </rPh>
    <rPh sb="43" eb="45">
      <t>イシカワ</t>
    </rPh>
    <rPh sb="45" eb="47">
      <t>ケンセツ</t>
    </rPh>
    <phoneticPr fontId="14"/>
  </si>
  <si>
    <t>　なお、事業略語については、カッコを付さないでそのまま記入してください。  ＜例＞　　広坂農業協同組合　→　ヒロサカノウキョウ</t>
    <rPh sb="4" eb="6">
      <t>ジギョウ</t>
    </rPh>
    <rPh sb="6" eb="8">
      <t>リャクゴ</t>
    </rPh>
    <rPh sb="18" eb="19">
      <t>フ</t>
    </rPh>
    <rPh sb="27" eb="29">
      <t>キニュウ</t>
    </rPh>
    <rPh sb="39" eb="40">
      <t>レイ</t>
    </rPh>
    <phoneticPr fontId="14"/>
  </si>
  <si>
    <t>日</t>
    <rPh sb="0" eb="1">
      <t>ヒ</t>
    </rPh>
    <phoneticPr fontId="2"/>
  </si>
  <si>
    <t>月</t>
    <rPh sb="0" eb="1">
      <t>ツキ</t>
    </rPh>
    <phoneticPr fontId="2"/>
  </si>
  <si>
    <t>年</t>
    <rPh sb="0" eb="1">
      <t>ネン</t>
    </rPh>
    <phoneticPr fontId="2"/>
  </si>
  <si>
    <t>令和</t>
    <rPh sb="0" eb="2">
      <t>レイワ</t>
    </rPh>
    <phoneticPr fontId="2"/>
  </si>
  <si>
    <t>年</t>
    <phoneticPr fontId="2"/>
  </si>
  <si>
    <t>号により補助金交付決定の通知があった</t>
    <rPh sb="0" eb="1">
      <t>ゴウ</t>
    </rPh>
    <rPh sb="4" eb="11">
      <t>ホジョキンコウフケッテイ</t>
    </rPh>
    <rPh sb="12" eb="14">
      <t>ツウチ</t>
    </rPh>
    <phoneticPr fontId="2"/>
  </si>
  <si>
    <t>を下記のとおり実施したので、石川県補助金</t>
    <rPh sb="1" eb="3">
      <t>カキ</t>
    </rPh>
    <rPh sb="7" eb="9">
      <t>ジッシ</t>
    </rPh>
    <rPh sb="14" eb="17">
      <t>イシカワケン</t>
    </rPh>
    <rPh sb="17" eb="20">
      <t>ホジョキン</t>
    </rPh>
    <phoneticPr fontId="2"/>
  </si>
  <si>
    <t>えて報告します。</t>
    <phoneticPr fontId="2"/>
  </si>
  <si>
    <t>交付規則及び石川県コンベンション誘致推進事業補助金交付要綱の規定により、関係書類を添</t>
    <rPh sb="0" eb="4">
      <t>コウフキソク</t>
    </rPh>
    <rPh sb="4" eb="5">
      <t>オヨ</t>
    </rPh>
    <phoneticPr fontId="2"/>
  </si>
  <si>
    <t>４　収支決算書</t>
    <rPh sb="2" eb="4">
      <t>シュウシ</t>
    </rPh>
    <rPh sb="4" eb="6">
      <t>ケッサン</t>
    </rPh>
    <rPh sb="6" eb="7">
      <t>ショ</t>
    </rPh>
    <phoneticPr fontId="2"/>
  </si>
  <si>
    <t>５　実績報告書発行責任者及び担当者</t>
    <rPh sb="2" eb="7">
      <t>ジッセキホウコクショ</t>
    </rPh>
    <rPh sb="7" eb="12">
      <t>ハッコウセキニンシャ</t>
    </rPh>
    <rPh sb="12" eb="13">
      <t>オヨ</t>
    </rPh>
    <rPh sb="14" eb="17">
      <t>タントウシャ</t>
    </rPh>
    <phoneticPr fontId="2"/>
  </si>
  <si>
    <t>　・コンベンション実施風景写真（A4用紙1枚に4～5枚程度）</t>
    <rPh sb="9" eb="11">
      <t>ジッシ</t>
    </rPh>
    <rPh sb="11" eb="13">
      <t>フウケイ</t>
    </rPh>
    <rPh sb="13" eb="15">
      <t>シャシン</t>
    </rPh>
    <rPh sb="18" eb="20">
      <t>ヨウシ</t>
    </rPh>
    <rPh sb="21" eb="22">
      <t>マイ</t>
    </rPh>
    <rPh sb="26" eb="27">
      <t>マイ</t>
    </rPh>
    <rPh sb="27" eb="29">
      <t>テイド</t>
    </rPh>
    <phoneticPr fontId="2"/>
  </si>
  <si>
    <t>　・参加者名簿（①氏名、②居住都道府県（外国人参加者は居住国又は地域）を記載）</t>
    <rPh sb="2" eb="5">
      <t>サンカシャ</t>
    </rPh>
    <rPh sb="5" eb="7">
      <t>メイボ</t>
    </rPh>
    <rPh sb="9" eb="11">
      <t>シメイ</t>
    </rPh>
    <rPh sb="13" eb="15">
      <t>キョジュウ</t>
    </rPh>
    <rPh sb="15" eb="19">
      <t>トドウフケン</t>
    </rPh>
    <rPh sb="20" eb="22">
      <t>ガイコク</t>
    </rPh>
    <rPh sb="22" eb="23">
      <t>ジン</t>
    </rPh>
    <rPh sb="23" eb="26">
      <t>サンカシャ</t>
    </rPh>
    <rPh sb="27" eb="29">
      <t>キョジュウ</t>
    </rPh>
    <rPh sb="29" eb="30">
      <t>コク</t>
    </rPh>
    <rPh sb="30" eb="31">
      <t>マタ</t>
    </rPh>
    <rPh sb="32" eb="34">
      <t>チイキ</t>
    </rPh>
    <rPh sb="36" eb="38">
      <t>キサイ</t>
    </rPh>
    <phoneticPr fontId="2"/>
  </si>
  <si>
    <t>　・【シャトルバス等補助を受ける場合】シャトルバス運行経費請求書又は領収書の写し</t>
    <rPh sb="25" eb="29">
      <t>ウンコウケイヒ</t>
    </rPh>
    <rPh sb="29" eb="32">
      <t>セイキュウショ</t>
    </rPh>
    <rPh sb="32" eb="33">
      <t>マタ</t>
    </rPh>
    <rPh sb="34" eb="37">
      <t>リョウシュウショ</t>
    </rPh>
    <rPh sb="38" eb="39">
      <t>ウツ</t>
    </rPh>
    <phoneticPr fontId="2"/>
  </si>
  <si>
    <t>　・【加賀能登宿泊追加補助を受ける場合】宿泊証明書又は宿泊者名簿（①氏名、②居住都道府県（外国</t>
    <rPh sb="3" eb="5">
      <t>カガ</t>
    </rPh>
    <rPh sb="5" eb="7">
      <t>ノト</t>
    </rPh>
    <rPh sb="7" eb="9">
      <t>シュクハク</t>
    </rPh>
    <rPh sb="9" eb="11">
      <t>ツイカ</t>
    </rPh>
    <rPh sb="11" eb="13">
      <t>ホジョ</t>
    </rPh>
    <rPh sb="14" eb="15">
      <t>ウ</t>
    </rPh>
    <rPh sb="17" eb="19">
      <t>バアイ</t>
    </rPh>
    <rPh sb="20" eb="22">
      <t>シュクハク</t>
    </rPh>
    <rPh sb="22" eb="25">
      <t>ショウメイショ</t>
    </rPh>
    <rPh sb="25" eb="26">
      <t>マタ</t>
    </rPh>
    <rPh sb="27" eb="29">
      <t>シュクハク</t>
    </rPh>
    <rPh sb="29" eb="30">
      <t>シャ</t>
    </rPh>
    <rPh sb="30" eb="32">
      <t>メイボ</t>
    </rPh>
    <rPh sb="34" eb="36">
      <t>シメイ</t>
    </rPh>
    <rPh sb="38" eb="40">
      <t>キョジュウ</t>
    </rPh>
    <rPh sb="40" eb="44">
      <t>トドウフケン</t>
    </rPh>
    <phoneticPr fontId="2"/>
  </si>
  <si>
    <t>　人参加者は居住国又は地域）、③宿泊施設、④宿泊施設所在市町を記載）</t>
    <rPh sb="1" eb="2">
      <t>ジン</t>
    </rPh>
    <rPh sb="2" eb="5">
      <t>サンカシャ</t>
    </rPh>
    <rPh sb="6" eb="8">
      <t>キョジュウ</t>
    </rPh>
    <rPh sb="8" eb="9">
      <t>コク</t>
    </rPh>
    <rPh sb="9" eb="10">
      <t>マタ</t>
    </rPh>
    <rPh sb="11" eb="13">
      <t>チイキ</t>
    </rPh>
    <rPh sb="16" eb="18">
      <t>シュクハク</t>
    </rPh>
    <rPh sb="18" eb="20">
      <t>シセツ</t>
    </rPh>
    <rPh sb="22" eb="24">
      <t>シュクハク</t>
    </rPh>
    <rPh sb="24" eb="26">
      <t>シセツ</t>
    </rPh>
    <rPh sb="26" eb="28">
      <t>ショザイ</t>
    </rPh>
    <rPh sb="28" eb="29">
      <t>シ</t>
    </rPh>
    <rPh sb="29" eb="30">
      <t>マチ</t>
    </rPh>
    <rPh sb="31" eb="33">
      <t>キサイ</t>
    </rPh>
    <phoneticPr fontId="2"/>
  </si>
  <si>
    <t>　・【国際コンベンションの場合】参加者募集に係る書類</t>
    <rPh sb="16" eb="21">
      <t>サンカシャボシュウ</t>
    </rPh>
    <rPh sb="22" eb="23">
      <t>カカ</t>
    </rPh>
    <rPh sb="24" eb="26">
      <t>ショルイ</t>
    </rPh>
    <phoneticPr fontId="2"/>
  </si>
  <si>
    <t>　・【シャトルバス等補助を受ける場合】シャトルバス運行経費見積書及び運行ルート図</t>
    <rPh sb="25" eb="29">
      <t>ウンコウケイヒ</t>
    </rPh>
    <rPh sb="29" eb="32">
      <t>ミツモリショ</t>
    </rPh>
    <rPh sb="32" eb="33">
      <t>オヨ</t>
    </rPh>
    <rPh sb="34" eb="36">
      <t>ウンコウ</t>
    </rPh>
    <rPh sb="39" eb="40">
      <t>ズ</t>
    </rPh>
    <phoneticPr fontId="2"/>
  </si>
  <si>
    <t>宿泊人数</t>
    <rPh sb="0" eb="2">
      <t>シュクハク</t>
    </rPh>
    <rPh sb="2" eb="4">
      <t>ニンズウ</t>
    </rPh>
    <phoneticPr fontId="2"/>
  </si>
  <si>
    <t>県外参加者数</t>
    <rPh sb="0" eb="6">
      <t>ケンガイサンカシャスウ</t>
    </rPh>
    <phoneticPr fontId="10"/>
  </si>
  <si>
    <t>申請</t>
    <rPh sb="0" eb="2">
      <t>シンセイ</t>
    </rPh>
    <phoneticPr fontId="10"/>
  </si>
  <si>
    <t>実績</t>
    <rPh sb="0" eb="2">
      <t>ジッセキ</t>
    </rPh>
    <phoneticPr fontId="10"/>
  </si>
  <si>
    <t>（別紙３）収支決算書</t>
    <rPh sb="1" eb="3">
      <t>ベッシ</t>
    </rPh>
    <rPh sb="5" eb="7">
      <t>シュウシ</t>
    </rPh>
    <rPh sb="7" eb="9">
      <t>ケッサン</t>
    </rPh>
    <rPh sb="9" eb="10">
      <t>ショ</t>
    </rPh>
    <phoneticPr fontId="2"/>
  </si>
  <si>
    <t>金額（単位：円）</t>
    <rPh sb="0" eb="2">
      <t>キンガク</t>
    </rPh>
    <rPh sb="3" eb="5">
      <t>タンイ</t>
    </rPh>
    <rPh sb="6" eb="7">
      <t>エン</t>
    </rPh>
    <phoneticPr fontId="2"/>
  </si>
  <si>
    <t>補助事業の主催者、名称又は開催期間に変更があったため</t>
    <rPh sb="0" eb="4">
      <t>ホジョジギョウ</t>
    </rPh>
    <rPh sb="5" eb="8">
      <t>シュサイシャ</t>
    </rPh>
    <rPh sb="9" eb="11">
      <t>メイショウ</t>
    </rPh>
    <rPh sb="11" eb="12">
      <t>マタ</t>
    </rPh>
    <rPh sb="13" eb="17">
      <t>カイサイキカン</t>
    </rPh>
    <rPh sb="18" eb="20">
      <t>ヘンコウ</t>
    </rPh>
    <phoneticPr fontId="2"/>
  </si>
  <si>
    <t>国際コンベンションから国内コンベンションに適用区分が変更となったため</t>
    <rPh sb="0" eb="2">
      <t>コクサイ</t>
    </rPh>
    <rPh sb="11" eb="13">
      <t>コクナイ</t>
    </rPh>
    <rPh sb="21" eb="25">
      <t>テキヨウクブン</t>
    </rPh>
    <rPh sb="26" eb="28">
      <t>ヘンコウ</t>
    </rPh>
    <phoneticPr fontId="2"/>
  </si>
  <si>
    <t>県外参加者数1,000人以上のコンベンションにあって、補助予定額が20％以上減少する見込となったため</t>
    <rPh sb="0" eb="6">
      <t>ケンガイサンカシャスウ</t>
    </rPh>
    <rPh sb="11" eb="14">
      <t>ヒトイジョウ</t>
    </rPh>
    <rPh sb="27" eb="32">
      <t>ホジョヨテイガク</t>
    </rPh>
    <rPh sb="36" eb="38">
      <t>イジョウ</t>
    </rPh>
    <rPh sb="38" eb="40">
      <t>ゲンショウ</t>
    </rPh>
    <rPh sb="42" eb="44">
      <t>ミコミ</t>
    </rPh>
    <phoneticPr fontId="2"/>
  </si>
  <si>
    <t>補助事業に要する経費の20％以上の増の見込となったため</t>
    <rPh sb="0" eb="4">
      <t>ホジョジギョウ</t>
    </rPh>
    <rPh sb="5" eb="6">
      <t>ヨウ</t>
    </rPh>
    <rPh sb="8" eb="10">
      <t>ケイヒ</t>
    </rPh>
    <rPh sb="14" eb="16">
      <t>イジョウ</t>
    </rPh>
    <rPh sb="17" eb="18">
      <t>ゾウ</t>
    </rPh>
    <rPh sb="19" eb="21">
      <t>ミコミ</t>
    </rPh>
    <phoneticPr fontId="2"/>
  </si>
  <si>
    <t>補助事業に要する経費の20％以上の減の見込となったため</t>
    <rPh sb="0" eb="4">
      <t>ホジョジギョウ</t>
    </rPh>
    <rPh sb="5" eb="6">
      <t>ヨウ</t>
    </rPh>
    <rPh sb="8" eb="10">
      <t>ケイヒ</t>
    </rPh>
    <rPh sb="14" eb="16">
      <t>イジョウ</t>
    </rPh>
    <rPh sb="17" eb="18">
      <t>ゲン</t>
    </rPh>
    <rPh sb="19" eb="21">
      <t>ミコミ</t>
    </rPh>
    <phoneticPr fontId="2"/>
  </si>
  <si>
    <t>変更交付申請</t>
    <rPh sb="0" eb="6">
      <t>ヘンコウコウフシンセイ</t>
    </rPh>
    <phoneticPr fontId="2"/>
  </si>
  <si>
    <t>号により変更交付決定の通知があった</t>
    <rPh sb="0" eb="1">
      <t>ゴウ</t>
    </rPh>
    <rPh sb="4" eb="6">
      <t>ヘンコウ</t>
    </rPh>
    <rPh sb="6" eb="8">
      <t>コウフ</t>
    </rPh>
    <rPh sb="8" eb="10">
      <t>ケッテイ</t>
    </rPh>
    <rPh sb="11" eb="13">
      <t>ツウチ</t>
    </rPh>
    <phoneticPr fontId="2"/>
  </si>
  <si>
    <t>号により補助金交付決定し、</t>
    <rPh sb="0" eb="1">
      <t>ゴウ</t>
    </rPh>
    <rPh sb="4" eb="11">
      <t>ホジョキンコウフケッテイ</t>
    </rPh>
    <phoneticPr fontId="2"/>
  </si>
  <si>
    <t>○○</t>
    <phoneticPr fontId="2"/>
  </si>
  <si>
    <t>年度石川県コンベンション誘致推進事業変更承認申請書</t>
    <rPh sb="18" eb="25">
      <t>ヘンコウショウニンシンセイショ</t>
    </rPh>
    <phoneticPr fontId="2"/>
  </si>
  <si>
    <t>令和　</t>
  </si>
  <si>
    <t>を下記のとおり変更したいので、石川県補助</t>
    <rPh sb="1" eb="3">
      <t>カキ</t>
    </rPh>
    <rPh sb="7" eb="9">
      <t>ヘンコウ</t>
    </rPh>
    <rPh sb="15" eb="18">
      <t>イシカワケン</t>
    </rPh>
    <phoneticPr fontId="2"/>
  </si>
  <si>
    <t>金交付規則及び石川県コンベンション誘致推進事業補助金交付要綱の規定により、関係書類を</t>
    <rPh sb="1" eb="5">
      <t>コウフキソク</t>
    </rPh>
    <rPh sb="5" eb="6">
      <t>オヨ</t>
    </rPh>
    <phoneticPr fontId="2"/>
  </si>
  <si>
    <t>２　変更の理由</t>
    <rPh sb="2" eb="4">
      <t>ヘンコウ</t>
    </rPh>
    <rPh sb="5" eb="7">
      <t>リユウ</t>
    </rPh>
    <phoneticPr fontId="2"/>
  </si>
  <si>
    <t>３　補助金額</t>
    <rPh sb="2" eb="5">
      <t>ホジョキン</t>
    </rPh>
    <rPh sb="5" eb="6">
      <t>ガク</t>
    </rPh>
    <phoneticPr fontId="2"/>
  </si>
  <si>
    <t>添えて申請します。</t>
    <rPh sb="3" eb="5">
      <t>シンセイ</t>
    </rPh>
    <phoneticPr fontId="2"/>
  </si>
  <si>
    <t>４　変更の内容</t>
    <rPh sb="2" eb="4">
      <t>ヘンコウ</t>
    </rPh>
    <rPh sb="5" eb="7">
      <t>ナイヨウ</t>
    </rPh>
    <phoneticPr fontId="2"/>
  </si>
  <si>
    <t>補助金合計</t>
    <rPh sb="0" eb="5">
      <t>ホジョキンゴウケイ</t>
    </rPh>
    <phoneticPr fontId="2"/>
  </si>
  <si>
    <t>内訳</t>
    <rPh sb="0" eb="2">
      <t>ウチワケ</t>
    </rPh>
    <phoneticPr fontId="2"/>
  </si>
  <si>
    <t>（１）基本補助</t>
    <rPh sb="3" eb="7">
      <t>キホンホジョ</t>
    </rPh>
    <phoneticPr fontId="2"/>
  </si>
  <si>
    <t>（２）シャトルバス等補助</t>
    <rPh sb="9" eb="10">
      <t>トウ</t>
    </rPh>
    <rPh sb="10" eb="12">
      <t>ホジョ</t>
    </rPh>
    <phoneticPr fontId="2"/>
  </si>
  <si>
    <t>（３）加賀能登宿泊追加補助</t>
    <rPh sb="3" eb="7">
      <t>カガノト</t>
    </rPh>
    <rPh sb="7" eb="13">
      <t>シュクハクツイカホジョ</t>
    </rPh>
    <phoneticPr fontId="2"/>
  </si>
  <si>
    <t>変更前</t>
    <rPh sb="0" eb="3">
      <t>ヘンコウマエ</t>
    </rPh>
    <phoneticPr fontId="2"/>
  </si>
  <si>
    <t>変更後</t>
    <rPh sb="0" eb="3">
      <t>ヘンコウゴ</t>
    </rPh>
    <phoneticPr fontId="2"/>
  </si>
  <si>
    <t>円</t>
    <rPh sb="0" eb="1">
      <t>エン</t>
    </rPh>
    <phoneticPr fontId="2"/>
  </si>
  <si>
    <t>変更交付申請額</t>
    <rPh sb="0" eb="2">
      <t>ヘンコウ</t>
    </rPh>
    <rPh sb="2" eb="4">
      <t>コウフ</t>
    </rPh>
    <rPh sb="4" eb="6">
      <t>シンセイ</t>
    </rPh>
    <rPh sb="6" eb="7">
      <t>ガク</t>
    </rPh>
    <phoneticPr fontId="2"/>
  </si>
  <si>
    <t>（別紙１）変更の内容</t>
    <rPh sb="1" eb="3">
      <t>ベッシ</t>
    </rPh>
    <rPh sb="5" eb="7">
      <t>ヘンコウ</t>
    </rPh>
    <rPh sb="8" eb="10">
      <t>ナイヨウ</t>
    </rPh>
    <phoneticPr fontId="2"/>
  </si>
  <si>
    <t>※変更理由該当部分のみを記載</t>
    <rPh sb="1" eb="9">
      <t>ヘンコウリユウガイトウブブン</t>
    </rPh>
    <rPh sb="12" eb="14">
      <t>キサイ</t>
    </rPh>
    <phoneticPr fontId="2"/>
  </si>
  <si>
    <t>１．補助対象コンベンションの主催者、名称又は開催期間の変更に関するもの</t>
    <rPh sb="2" eb="6">
      <t>ホジョタイショウ</t>
    </rPh>
    <rPh sb="14" eb="17">
      <t>シュサイシャ</t>
    </rPh>
    <rPh sb="18" eb="20">
      <t>メイショウ</t>
    </rPh>
    <rPh sb="20" eb="21">
      <t>マタ</t>
    </rPh>
    <rPh sb="22" eb="26">
      <t>カイサイキカン</t>
    </rPh>
    <rPh sb="27" eb="29">
      <t>ヘンコウ</t>
    </rPh>
    <rPh sb="30" eb="31">
      <t>カン</t>
    </rPh>
    <phoneticPr fontId="2"/>
  </si>
  <si>
    <t>主催者</t>
    <rPh sb="0" eb="3">
      <t>シュサイシャ</t>
    </rPh>
    <phoneticPr fontId="2"/>
  </si>
  <si>
    <t>団体名</t>
    <rPh sb="0" eb="3">
      <t>ダンタイメイ</t>
    </rPh>
    <phoneticPr fontId="2"/>
  </si>
  <si>
    <t>所在地</t>
    <rPh sb="0" eb="3">
      <t>ショザイチ</t>
    </rPh>
    <phoneticPr fontId="2"/>
  </si>
  <si>
    <t>代表者職氏名</t>
    <rPh sb="0" eb="3">
      <t>ダイヒョウシャ</t>
    </rPh>
    <rPh sb="3" eb="4">
      <t>ショク</t>
    </rPh>
    <rPh sb="4" eb="6">
      <t>シメイ</t>
    </rPh>
    <phoneticPr fontId="2"/>
  </si>
  <si>
    <t>名称</t>
    <rPh sb="0" eb="2">
      <t>メイショウ</t>
    </rPh>
    <phoneticPr fontId="2"/>
  </si>
  <si>
    <t>開催期間</t>
    <rPh sb="0" eb="4">
      <t>カイサイキカン</t>
    </rPh>
    <phoneticPr fontId="2"/>
  </si>
  <si>
    <t>令和</t>
    <rPh sb="0" eb="2">
      <t>レイワ</t>
    </rPh>
    <phoneticPr fontId="2"/>
  </si>
  <si>
    <t>年</t>
    <rPh sb="0" eb="1">
      <t>ネン</t>
    </rPh>
    <phoneticPr fontId="2"/>
  </si>
  <si>
    <t>月</t>
    <rPh sb="0" eb="1">
      <t>ツキ</t>
    </rPh>
    <phoneticPr fontId="2"/>
  </si>
  <si>
    <t>日～令和</t>
    <rPh sb="0" eb="1">
      <t>ヒ</t>
    </rPh>
    <rPh sb="2" eb="4">
      <t>レイワ</t>
    </rPh>
    <phoneticPr fontId="2"/>
  </si>
  <si>
    <t>日</t>
    <rPh sb="0" eb="1">
      <t>ヒ</t>
    </rPh>
    <phoneticPr fontId="2"/>
  </si>
  <si>
    <t>変更後</t>
    <rPh sb="0" eb="2">
      <t>ヘンコウ</t>
    </rPh>
    <rPh sb="2" eb="3">
      <t>アト</t>
    </rPh>
    <phoneticPr fontId="2"/>
  </si>
  <si>
    <t>２．コンベンションの区分変更に関するもの（○を記載）</t>
    <rPh sb="10" eb="14">
      <t>クブンヘンコウ</t>
    </rPh>
    <rPh sb="15" eb="16">
      <t>カン</t>
    </rPh>
    <rPh sb="23" eb="25">
      <t>キサイ</t>
    </rPh>
    <phoneticPr fontId="2"/>
  </si>
  <si>
    <t>・変更前</t>
    <rPh sb="1" eb="4">
      <t>ヘンコウマエ</t>
    </rPh>
    <phoneticPr fontId="2"/>
  </si>
  <si>
    <t>・変更後</t>
    <rPh sb="1" eb="3">
      <t>ヘンコウ</t>
    </rPh>
    <rPh sb="3" eb="4">
      <t>アト</t>
    </rPh>
    <phoneticPr fontId="2"/>
  </si>
  <si>
    <t>【</t>
    <phoneticPr fontId="2"/>
  </si>
  <si>
    <t>】国際</t>
    <rPh sb="1" eb="3">
      <t>コクサイ</t>
    </rPh>
    <phoneticPr fontId="2"/>
  </si>
  <si>
    <t>】国内</t>
    <rPh sb="1" eb="3">
      <t>コクナイ</t>
    </rPh>
    <phoneticPr fontId="2"/>
  </si>
  <si>
    <t>３．補助金額の減に関するもの（県外参加者1,000人以上のコンベンションに限る）</t>
    <rPh sb="2" eb="6">
      <t>ホジョキンガク</t>
    </rPh>
    <rPh sb="7" eb="8">
      <t>ゲン</t>
    </rPh>
    <rPh sb="9" eb="10">
      <t>カン</t>
    </rPh>
    <rPh sb="15" eb="20">
      <t>ケンガイサンカシャ</t>
    </rPh>
    <rPh sb="25" eb="28">
      <t>ヒトイジョウ</t>
    </rPh>
    <rPh sb="37" eb="38">
      <t>カギ</t>
    </rPh>
    <phoneticPr fontId="2"/>
  </si>
  <si>
    <t>（１）コンベンション参加者数（オンラインのみでの参加者数を除く）</t>
    <rPh sb="10" eb="14">
      <t>サンカシャスウ</t>
    </rPh>
    <phoneticPr fontId="2"/>
  </si>
  <si>
    <t>（A）参加者数全体</t>
    <rPh sb="3" eb="7">
      <t>サンカシャスウ</t>
    </rPh>
    <rPh sb="7" eb="9">
      <t>ゼンタイ</t>
    </rPh>
    <phoneticPr fontId="2"/>
  </si>
  <si>
    <t>（B）Aのうち県外参加者数【算定基礎】</t>
    <rPh sb="7" eb="13">
      <t>ケンガイサンカシャスウ</t>
    </rPh>
    <rPh sb="14" eb="18">
      <t>サンテイキソ</t>
    </rPh>
    <phoneticPr fontId="2"/>
  </si>
  <si>
    <t>（C）Bのうち外国人参加者数</t>
    <rPh sb="7" eb="10">
      <t>ガイコクジン</t>
    </rPh>
    <rPh sb="10" eb="14">
      <t>サンカシャスウ</t>
    </rPh>
    <phoneticPr fontId="2"/>
  </si>
  <si>
    <t>シャトルバス等借上に要する費用…①</t>
    <rPh sb="6" eb="7">
      <t>トウ</t>
    </rPh>
    <rPh sb="7" eb="9">
      <t>カリア</t>
    </rPh>
    <rPh sb="10" eb="11">
      <t>ヨウ</t>
    </rPh>
    <rPh sb="13" eb="15">
      <t>ヒヨウ</t>
    </rPh>
    <phoneticPr fontId="2"/>
  </si>
  <si>
    <t>・変更前</t>
    <rPh sb="1" eb="4">
      <t>ヘンコ</t>
    </rPh>
    <phoneticPr fontId="2"/>
  </si>
  <si>
    <t>４．補助事業に要する経費の配分の増減に関するもの</t>
    <rPh sb="2" eb="6">
      <t>ホジョジギョウ</t>
    </rPh>
    <rPh sb="7" eb="8">
      <t>ヨウ</t>
    </rPh>
    <rPh sb="10" eb="12">
      <t>ケイヒ</t>
    </rPh>
    <rPh sb="13" eb="15">
      <t>ハイブン</t>
    </rPh>
    <rPh sb="16" eb="18">
      <t>ゾウゲン</t>
    </rPh>
    <rPh sb="19" eb="20">
      <t>カン</t>
    </rPh>
    <phoneticPr fontId="2"/>
  </si>
  <si>
    <t>○</t>
    <phoneticPr fontId="2"/>
  </si>
  <si>
    <t>該当判断</t>
    <rPh sb="0" eb="4">
      <t>ガイトウハンダン</t>
    </rPh>
    <phoneticPr fontId="2"/>
  </si>
  <si>
    <t>変更の理由（左の該当判断が「TRUE」となっている理由を変更交付申請書内「２　変更の理由」に転記すること）</t>
    <rPh sb="0" eb="2">
      <t>ヘンコウ</t>
    </rPh>
    <rPh sb="3" eb="5">
      <t>リユウ</t>
    </rPh>
    <rPh sb="6" eb="7">
      <t>ヒダリ</t>
    </rPh>
    <rPh sb="8" eb="10">
      <t>ガイトウ</t>
    </rPh>
    <rPh sb="10" eb="12">
      <t>ハンダン</t>
    </rPh>
    <rPh sb="25" eb="27">
      <t>リユウ</t>
    </rPh>
    <rPh sb="28" eb="30">
      <t>ヘンコウ</t>
    </rPh>
    <rPh sb="30" eb="32">
      <t>コウフ</t>
    </rPh>
    <rPh sb="32" eb="35">
      <t>シンセイショ</t>
    </rPh>
    <rPh sb="35" eb="36">
      <t>ナイ</t>
    </rPh>
    <rPh sb="39" eb="41">
      <t>ヘンコウ</t>
    </rPh>
    <rPh sb="42" eb="44">
      <t>リユウ</t>
    </rPh>
    <rPh sb="46" eb="48">
      <t>テンキ</t>
    </rPh>
    <phoneticPr fontId="2"/>
  </si>
  <si>
    <t>石川県金沢市鞍月１－１</t>
    <rPh sb="0" eb="3">
      <t>イシカワケン</t>
    </rPh>
    <rPh sb="3" eb="6">
      <t>カナザワシ</t>
    </rPh>
    <rPh sb="6" eb="8">
      <t>クラツキ</t>
    </rPh>
    <phoneticPr fontId="2"/>
  </si>
  <si>
    <t>第１０回日本ABC学会実行委員会</t>
    <rPh sb="0" eb="1">
      <t>ダイ</t>
    </rPh>
    <rPh sb="3" eb="4">
      <t>カイ</t>
    </rPh>
    <rPh sb="4" eb="6">
      <t>ニホン</t>
    </rPh>
    <rPh sb="9" eb="11">
      <t>ガッカイ</t>
    </rPh>
    <rPh sb="11" eb="16">
      <t>ジッコウイインカイ</t>
    </rPh>
    <phoneticPr fontId="2"/>
  </si>
  <si>
    <t>実行委員長　石川　太郎</t>
    <rPh sb="0" eb="5">
      <t>ジッコウイインチョウ</t>
    </rPh>
    <rPh sb="6" eb="8">
      <t>イシカワ</t>
    </rPh>
    <rPh sb="9" eb="11">
      <t>タロウ</t>
    </rPh>
    <phoneticPr fontId="2"/>
  </si>
  <si>
    <t>第１０回日本ABC学会実行委員会　実行委員長　石川　太郎</t>
    <rPh sb="0" eb="1">
      <t>ダイ</t>
    </rPh>
    <rPh sb="3" eb="4">
      <t>カイ</t>
    </rPh>
    <rPh sb="4" eb="6">
      <t>ニホン</t>
    </rPh>
    <rPh sb="9" eb="16">
      <t>ガッカイジッコウイインカイ</t>
    </rPh>
    <rPh sb="17" eb="19">
      <t>ジッコウ</t>
    </rPh>
    <rPh sb="19" eb="22">
      <t>イインチョウ</t>
    </rPh>
    <rPh sb="23" eb="25">
      <t>イシカワ</t>
    </rPh>
    <rPh sb="26" eb="28">
      <t>タロウ</t>
    </rPh>
    <phoneticPr fontId="2"/>
  </si>
  <si>
    <t>０７６－２２５－００００</t>
    <phoneticPr fontId="2"/>
  </si>
  <si>
    <t>~~~~~@======</t>
    <phoneticPr fontId="2"/>
  </si>
  <si>
    <t>事務局　石川○○大学　金沢　花子</t>
    <rPh sb="0" eb="3">
      <t>ジムキョク</t>
    </rPh>
    <rPh sb="4" eb="6">
      <t>イシカワ</t>
    </rPh>
    <rPh sb="8" eb="10">
      <t>ダイガク</t>
    </rPh>
    <rPh sb="11" eb="13">
      <t>カナザワ</t>
    </rPh>
    <rPh sb="14" eb="16">
      <t>ハナコ</t>
    </rPh>
    <phoneticPr fontId="2"/>
  </si>
  <si>
    <t>０７６－２２５－０００１</t>
    <phoneticPr fontId="2"/>
  </si>
  <si>
    <t>******@~~~~~~</t>
    <phoneticPr fontId="2"/>
  </si>
  <si>
    <t>○○○に関する学術講演を主体とするもので、全国の大学・研究機関における研究結果を発表することを目的とする。また、会期中に○○○分野における先進地区である△△を視察し、地域住民との交流を深めつつ、○○○分野のさらなる理解を深める。
１日目及び２日目は、○○○分野の研究者らの研究発表を行い、３日目は現地視察会を行う。</t>
    <rPh sb="4" eb="5">
      <t>カン</t>
    </rPh>
    <rPh sb="7" eb="11">
      <t>ガクジュツコウエン</t>
    </rPh>
    <rPh sb="12" eb="14">
      <t>シュタイ</t>
    </rPh>
    <rPh sb="21" eb="23">
      <t>ゼンコク</t>
    </rPh>
    <rPh sb="24" eb="26">
      <t>ダイガク</t>
    </rPh>
    <rPh sb="27" eb="31">
      <t>ケンキュウキカン</t>
    </rPh>
    <rPh sb="35" eb="39">
      <t>ケンキュウケッカ</t>
    </rPh>
    <rPh sb="40" eb="42">
      <t>ハッピョウ</t>
    </rPh>
    <rPh sb="47" eb="49">
      <t>モクテキ</t>
    </rPh>
    <rPh sb="56" eb="59">
      <t>カイキチュウ</t>
    </rPh>
    <rPh sb="63" eb="65">
      <t>ブンヤ</t>
    </rPh>
    <rPh sb="69" eb="73">
      <t>センシンチク</t>
    </rPh>
    <rPh sb="79" eb="81">
      <t>シサツ</t>
    </rPh>
    <rPh sb="83" eb="87">
      <t>チイキジュウミン</t>
    </rPh>
    <rPh sb="89" eb="91">
      <t>コウリュウ</t>
    </rPh>
    <rPh sb="92" eb="93">
      <t>フカ</t>
    </rPh>
    <rPh sb="100" eb="102">
      <t>ブンヤ</t>
    </rPh>
    <rPh sb="107" eb="109">
      <t>リカイ</t>
    </rPh>
    <rPh sb="110" eb="111">
      <t>フカ</t>
    </rPh>
    <rPh sb="116" eb="117">
      <t>ヒ</t>
    </rPh>
    <rPh sb="117" eb="118">
      <t>メ</t>
    </rPh>
    <rPh sb="118" eb="119">
      <t>オヨ</t>
    </rPh>
    <rPh sb="121" eb="122">
      <t>ヒ</t>
    </rPh>
    <rPh sb="122" eb="123">
      <t>メ</t>
    </rPh>
    <rPh sb="125" eb="130">
      <t>マルマルマルブンヤ</t>
    </rPh>
    <rPh sb="131" eb="133">
      <t>ケンキュウ</t>
    </rPh>
    <rPh sb="133" eb="134">
      <t>シャ</t>
    </rPh>
    <rPh sb="136" eb="140">
      <t>ケンキュウハッピョウ</t>
    </rPh>
    <rPh sb="141" eb="142">
      <t>オコナ</t>
    </rPh>
    <rPh sb="145" eb="146">
      <t>ヒ</t>
    </rPh>
    <rPh sb="146" eb="147">
      <t>メ</t>
    </rPh>
    <rPh sb="148" eb="153">
      <t>ゲンチシサツカイ</t>
    </rPh>
    <rPh sb="154" eb="155">
      <t>オコナ</t>
    </rPh>
    <phoneticPr fontId="2"/>
  </si>
  <si>
    <t>全国</t>
    <rPh sb="0" eb="2">
      <t>ゼンコク</t>
    </rPh>
    <phoneticPr fontId="2"/>
  </si>
  <si>
    <t>県立音楽堂</t>
    <rPh sb="0" eb="5">
      <t>ケンリツオンガクドウ</t>
    </rPh>
    <phoneticPr fontId="2"/>
  </si>
  <si>
    <t>○○ホテル</t>
    <phoneticPr fontId="2"/>
  </si>
  <si>
    <t>三重県
津市</t>
    <rPh sb="0" eb="3">
      <t>ミエケン</t>
    </rPh>
    <rPh sb="4" eb="6">
      <t>ツシ</t>
    </rPh>
    <phoneticPr fontId="2"/>
  </si>
  <si>
    <t>神奈川県
横浜市</t>
    <rPh sb="0" eb="4">
      <t>カナガワケン</t>
    </rPh>
    <rPh sb="5" eb="8">
      <t>ヨコハマシ</t>
    </rPh>
    <phoneticPr fontId="2"/>
  </si>
  <si>
    <t>兵庫県
神戸市</t>
    <rPh sb="0" eb="3">
      <t>ヒョウゴケン</t>
    </rPh>
    <rPh sb="4" eb="7">
      <t>コウベシ</t>
    </rPh>
    <phoneticPr fontId="2"/>
  </si>
  <si>
    <t>福岡県
福岡市</t>
    <rPh sb="0" eb="3">
      <t>フクオカケン</t>
    </rPh>
    <rPh sb="4" eb="7">
      <t>フクオカシ</t>
    </rPh>
    <phoneticPr fontId="2"/>
  </si>
  <si>
    <t>宮城県
仙台市</t>
    <rPh sb="0" eb="3">
      <t>ミヤギケン</t>
    </rPh>
    <rPh sb="4" eb="7">
      <t>センダイシ</t>
    </rPh>
    <phoneticPr fontId="2"/>
  </si>
  <si>
    <t>金沢</t>
    <rPh sb="0" eb="2">
      <t>カナザワ</t>
    </rPh>
    <phoneticPr fontId="2"/>
  </si>
  <si>
    <t>小松市</t>
    <rPh sb="0" eb="3">
      <t>コマツシ</t>
    </rPh>
    <phoneticPr fontId="2"/>
  </si>
  <si>
    <t>加賀市</t>
    <rPh sb="0" eb="3">
      <t>カガシ</t>
    </rPh>
    <phoneticPr fontId="2"/>
  </si>
  <si>
    <t>コンベンション補助金(900千円)、MICE補助金(300千円)</t>
    <rPh sb="7" eb="10">
      <t>ホジョキン</t>
    </rPh>
    <rPh sb="14" eb="16">
      <t>センエン</t>
    </rPh>
    <rPh sb="22" eb="25">
      <t>ホジョキン</t>
    </rPh>
    <rPh sb="29" eb="31">
      <t>センエン</t>
    </rPh>
    <phoneticPr fontId="2"/>
  </si>
  <si>
    <t>参加費収入</t>
    <rPh sb="0" eb="5">
      <t>サンカヒシュウニュウ</t>
    </rPh>
    <phoneticPr fontId="2"/>
  </si>
  <si>
    <t>協賛企業協賛金</t>
    <rPh sb="0" eb="4">
      <t>キョウサンキギョウ</t>
    </rPh>
    <rPh sb="4" eb="7">
      <t>キョウサンキン</t>
    </rPh>
    <phoneticPr fontId="2"/>
  </si>
  <si>
    <t>1,700人×10,000円</t>
    <rPh sb="5" eb="6">
      <t>ヒト</t>
    </rPh>
    <rPh sb="13" eb="14">
      <t>エン</t>
    </rPh>
    <phoneticPr fontId="2"/>
  </si>
  <si>
    <t>会場借上費</t>
    <rPh sb="0" eb="4">
      <t>カイジョウカリア</t>
    </rPh>
    <rPh sb="4" eb="5">
      <t>ヒ</t>
    </rPh>
    <phoneticPr fontId="2"/>
  </si>
  <si>
    <t>印刷費</t>
    <rPh sb="0" eb="3">
      <t>インサツヒ</t>
    </rPh>
    <phoneticPr fontId="2"/>
  </si>
  <si>
    <t>接遇関係費</t>
    <rPh sb="0" eb="5">
      <t>セツグウカンケイヒ</t>
    </rPh>
    <phoneticPr fontId="2"/>
  </si>
  <si>
    <t>旅費交通費</t>
    <rPh sb="0" eb="5">
      <t>リョヒコウツウヒ</t>
    </rPh>
    <phoneticPr fontId="2"/>
  </si>
  <si>
    <t>委託費</t>
    <rPh sb="0" eb="3">
      <t>イタクヒ</t>
    </rPh>
    <phoneticPr fontId="2"/>
  </si>
  <si>
    <t>その他諸費</t>
    <rPh sb="2" eb="3">
      <t>ホカ</t>
    </rPh>
    <rPh sb="3" eb="5">
      <t>ショヒ</t>
    </rPh>
    <phoneticPr fontId="2"/>
  </si>
  <si>
    <t>運営担当、アルバイト等</t>
    <rPh sb="0" eb="4">
      <t>ウンエイタントウ</t>
    </rPh>
    <rPh sb="10" eb="11">
      <t>トウ</t>
    </rPh>
    <phoneticPr fontId="2"/>
  </si>
  <si>
    <t>県立音楽堂、○○ホテル</t>
    <rPh sb="0" eb="5">
      <t>ケンリツオンガクドウ</t>
    </rPh>
    <phoneticPr fontId="2"/>
  </si>
  <si>
    <t>抄録集</t>
    <rPh sb="0" eb="3">
      <t>ショウロクシュウ</t>
    </rPh>
    <phoneticPr fontId="2"/>
  </si>
  <si>
    <t>招待者宿泊、交通費、講師謝金</t>
    <rPh sb="0" eb="3">
      <t>ショウタイシャ</t>
    </rPh>
    <rPh sb="3" eb="5">
      <t>シュクハク</t>
    </rPh>
    <rPh sb="6" eb="9">
      <t>コウツウヒ</t>
    </rPh>
    <rPh sb="10" eb="14">
      <t>コウシシャキン</t>
    </rPh>
    <phoneticPr fontId="2"/>
  </si>
  <si>
    <t>事務局関係者宿泊費</t>
    <rPh sb="0" eb="6">
      <t>ジムキョクカンケイシャ</t>
    </rPh>
    <rPh sb="6" eb="9">
      <t>シュクハクヒ</t>
    </rPh>
    <phoneticPr fontId="2"/>
  </si>
  <si>
    <t>消耗品、通信費</t>
    <rPh sb="0" eb="3">
      <t>ショウモウヒン</t>
    </rPh>
    <rPh sb="4" eb="7">
      <t>ツウシンヒ</t>
    </rPh>
    <phoneticPr fontId="2"/>
  </si>
  <si>
    <t>○</t>
  </si>
  <si>
    <t>○○○に関する学術講演を主体とするもので、全国の大学・研究機関における研究結果を発表することを目的とする。また、会期中に○○○分野における先進地区である△△を視察し、地域住民との交流を深めつつ、○○○分野のさらなる理解を深める。
１日目及び２日目は、○○○分野の研究者らの研究発表を行い、３日目は現地視察会を行う。</t>
    <phoneticPr fontId="2"/>
  </si>
  <si>
    <t>全国</t>
  </si>
  <si>
    <t>協賛企業協賛金</t>
    <rPh sb="0" eb="7">
      <t>キョウサンキギョウキョウサンキン</t>
    </rPh>
    <phoneticPr fontId="2"/>
  </si>
  <si>
    <t>1,540人×10,000円</t>
    <rPh sb="5" eb="6">
      <t>ヒト</t>
    </rPh>
    <rPh sb="13" eb="14">
      <t>エン</t>
    </rPh>
    <phoneticPr fontId="2"/>
  </si>
  <si>
    <t>1,400人×10,000円</t>
    <rPh sb="5" eb="6">
      <t>ヒト</t>
    </rPh>
    <rPh sb="13" eb="14">
      <t>エン</t>
    </rPh>
    <phoneticPr fontId="2"/>
  </si>
  <si>
    <t>第１０回日本ABC学会</t>
    <rPh sb="0" eb="1">
      <t>ダイ</t>
    </rPh>
    <rPh sb="3" eb="4">
      <t>カイ</t>
    </rPh>
    <rPh sb="4" eb="6">
      <t>ニホン</t>
    </rPh>
    <rPh sb="9" eb="11">
      <t>ガッカイ</t>
    </rPh>
    <phoneticPr fontId="2"/>
  </si>
  <si>
    <t>第１０回日本ABC学会</t>
    <phoneticPr fontId="2"/>
  </si>
  <si>
    <t>　・債権者登録申出書</t>
    <phoneticPr fontId="2"/>
  </si>
  <si>
    <t>　・債権者登録申出書に記載した振込先口座の銀行通帳の写し（表紙とその次のページ）</t>
  </si>
  <si>
    <t>年度石川県コンベンション誘致推進事業補助金実績報告書</t>
    <rPh sb="21" eb="26">
      <t>ジッセキホウコクショ</t>
    </rPh>
    <phoneticPr fontId="2"/>
  </si>
  <si>
    <t>木</t>
    <rPh sb="0" eb="1">
      <t>モク</t>
    </rPh>
    <phoneticPr fontId="2"/>
  </si>
  <si>
    <t>付観戦第</t>
    <rPh sb="0" eb="1">
      <t>ツ</t>
    </rPh>
    <rPh sb="1" eb="3">
      <t>カンセン</t>
    </rPh>
    <rPh sb="3" eb="4">
      <t>ダイ</t>
    </rPh>
    <phoneticPr fontId="2"/>
  </si>
  <si>
    <t>付観戦第</t>
    <rPh sb="0" eb="1">
      <t>ツ</t>
    </rPh>
    <rPh sb="1" eb="2">
      <t>カン</t>
    </rPh>
    <rPh sb="3" eb="4">
      <t>ダイ</t>
    </rPh>
    <phoneticPr fontId="2"/>
  </si>
  <si>
    <t>土</t>
    <rPh sb="0" eb="1">
      <t>ツチ</t>
    </rPh>
    <phoneticPr fontId="2"/>
  </si>
  <si>
    <t>R7.5.１以降であれば可能</t>
    <rPh sb="6" eb="8">
      <t>イコウ</t>
    </rPh>
    <rPh sb="12" eb="14">
      <t>カノウ</t>
    </rPh>
    <phoneticPr fontId="2"/>
  </si>
  <si>
    <t>■本エクセルファイルに入っている様式</t>
    <rPh sb="1" eb="2">
      <t>ホン</t>
    </rPh>
    <rPh sb="11" eb="12">
      <t>ハイ</t>
    </rPh>
    <rPh sb="16" eb="18">
      <t>ヨウシキ</t>
    </rPh>
    <phoneticPr fontId="2"/>
  </si>
  <si>
    <t>　１．交付申請時に使用する様式（開催1月前までに提出）</t>
    <rPh sb="3" eb="5">
      <t>コウフ</t>
    </rPh>
    <rPh sb="5" eb="7">
      <t>シンセイ</t>
    </rPh>
    <rPh sb="7" eb="8">
      <t>トキ</t>
    </rPh>
    <rPh sb="9" eb="11">
      <t>シヨウ</t>
    </rPh>
    <rPh sb="13" eb="15">
      <t>ヨウシキ</t>
    </rPh>
    <rPh sb="16" eb="18">
      <t>カイサイ</t>
    </rPh>
    <phoneticPr fontId="2"/>
  </si>
  <si>
    <t>　　　・交付申請書【提出1-1】　　　　＋記載例</t>
    <rPh sb="4" eb="6">
      <t>コウフ</t>
    </rPh>
    <rPh sb="6" eb="9">
      <t>シンセイショ</t>
    </rPh>
    <rPh sb="21" eb="24">
      <t>キサイレイ</t>
    </rPh>
    <phoneticPr fontId="2"/>
  </si>
  <si>
    <t>　　　・債権者登録申出書【提出1-2】　＋記載例</t>
    <rPh sb="4" eb="7">
      <t>サイケンシャ</t>
    </rPh>
    <rPh sb="7" eb="9">
      <t>トウロク</t>
    </rPh>
    <rPh sb="9" eb="12">
      <t>モウシデショ</t>
    </rPh>
    <rPh sb="21" eb="24">
      <t>キサイレイ</t>
    </rPh>
    <phoneticPr fontId="2"/>
  </si>
  <si>
    <t>　　　・変更なし・実績報告書【提出２】　  ＋記載例</t>
    <rPh sb="4" eb="6">
      <t>ヘンコウ</t>
    </rPh>
    <rPh sb="9" eb="11">
      <t>ジッセキ</t>
    </rPh>
    <rPh sb="11" eb="14">
      <t>ホウコクショ</t>
    </rPh>
    <rPh sb="23" eb="26">
      <t>キサイレイ</t>
    </rPh>
    <phoneticPr fontId="2"/>
  </si>
  <si>
    <t>　　　・変更交付申請書【提出3-1】　　　　＋記載例</t>
    <rPh sb="23" eb="26">
      <t>キサイレイ</t>
    </rPh>
    <phoneticPr fontId="2"/>
  </si>
  <si>
    <t>　　　・変更あり・実績報告書【提出3-2】   ＋ 記載例</t>
    <phoneticPr fontId="2"/>
  </si>
  <si>
    <t>　・提出の際は、該当のシートをPDF化してご提出ください。</t>
    <rPh sb="2" eb="4">
      <t>テイシュツ</t>
    </rPh>
    <rPh sb="5" eb="6">
      <t>サイ</t>
    </rPh>
    <rPh sb="8" eb="10">
      <t>ガイトウ</t>
    </rPh>
    <rPh sb="18" eb="19">
      <t>カ</t>
    </rPh>
    <rPh sb="22" eb="24">
      <t>テイシュツ</t>
    </rPh>
    <phoneticPr fontId="2"/>
  </si>
  <si>
    <t>　・シート間で自動転記されるものもありますので、シートは削除しないでください。</t>
    <rPh sb="5" eb="6">
      <t>アイダ</t>
    </rPh>
    <rPh sb="7" eb="9">
      <t>ジドウ</t>
    </rPh>
    <rPh sb="9" eb="11">
      <t>テンキ</t>
    </rPh>
    <rPh sb="28" eb="30">
      <t>サクジョ</t>
    </rPh>
    <phoneticPr fontId="2"/>
  </si>
  <si>
    <t>（ご留意いただきたい点）</t>
    <rPh sb="2" eb="4">
      <t>リュウイ</t>
    </rPh>
    <rPh sb="10" eb="11">
      <t>テン</t>
    </rPh>
    <phoneticPr fontId="2"/>
  </si>
  <si>
    <t>日</t>
    <rPh sb="0" eb="1">
      <t>ニチ</t>
    </rPh>
    <phoneticPr fontId="2"/>
  </si>
  <si>
    <t>　２．実績報告時に使用する様式（コンベンション終了後30日以内または令和9年3月31日のいずれか早い日までに提出）</t>
    <rPh sb="3" eb="5">
      <t>ジッセキ</t>
    </rPh>
    <rPh sb="5" eb="7">
      <t>ホウコク</t>
    </rPh>
    <rPh sb="7" eb="8">
      <t>ジ</t>
    </rPh>
    <rPh sb="9" eb="11">
      <t>シヨウ</t>
    </rPh>
    <rPh sb="13" eb="15">
      <t>ヨウシキ</t>
    </rPh>
    <phoneticPr fontId="2"/>
  </si>
  <si>
    <t>山野　之義　様</t>
    <rPh sb="0" eb="2">
      <t>ヤマノ</t>
    </rPh>
    <rPh sb="3" eb="4">
      <t>コレ</t>
    </rPh>
    <rPh sb="4" eb="5">
      <t>タダシ</t>
    </rPh>
    <rPh sb="6" eb="7">
      <t>サマ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</si>
</sst>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0_);[Red]\(#,##0\)"/>
    <numFmt numFmtId="178" formatCode="#,##0_ "/>
    <numFmt numFmtId="179" formatCode="#,##0&quot;人&quot;"/>
    <numFmt numFmtId="180" formatCode="#,##0;&quot;▲ &quot;#,##0"/>
  </numFmts>
  <fonts count="42">
    <font>
      <sz val="11"/>
      <color theme="1"/>
      <name val="游ゴシック"/>
      <family val="2"/>
      <scheme val="minor"/>
    </font>
    <font>
      <sz val="11"/>
      <color theme="1"/>
      <name val="游ゴシック"/>
      <family val="2"/>
      <charset val="128"/>
      <scheme val="minor"/>
    </font>
    <font>
      <sz val="6"/>
      <name val="游ゴシック"/>
      <family val="3"/>
      <charset val="128"/>
      <scheme val="minor"/>
    </font>
    <font>
      <sz val="10"/>
      <color theme="1"/>
      <name val="游ゴシック"/>
      <family val="2"/>
      <scheme val="minor"/>
    </font>
    <font>
      <sz val="9"/>
      <color theme="1"/>
      <name val="游ゴシック"/>
      <family val="2"/>
      <scheme val="minor"/>
    </font>
    <font>
      <sz val="8"/>
      <color theme="1"/>
      <name val="游ゴシック"/>
      <family val="2"/>
      <scheme val="minor"/>
    </font>
    <font>
      <sz val="9"/>
      <color theme="1"/>
      <name val="游ゴシック"/>
      <family val="3"/>
      <charset val="128"/>
      <scheme val="minor"/>
    </font>
    <font>
      <sz val="12"/>
      <color theme="1"/>
      <name val="游ゴシック"/>
      <family val="2"/>
      <scheme val="minor"/>
    </font>
    <font>
      <u/>
      <sz val="11"/>
      <color theme="1"/>
      <name val="游ゴシック"/>
      <family val="3"/>
      <charset val="128"/>
      <scheme val="minor"/>
    </font>
    <font>
      <sz val="11"/>
      <color theme="1"/>
      <name val="ＭＳ Ｐゴシック"/>
      <family val="2"/>
      <charset val="128"/>
    </font>
    <font>
      <sz val="6"/>
      <name val="ＭＳ Ｐゴシック"/>
      <family val="2"/>
      <charset val="128"/>
    </font>
    <font>
      <sz val="11"/>
      <color rgb="FFFF0000"/>
      <name val="ＭＳ Ｐゴシック"/>
      <family val="2"/>
      <charset val="128"/>
    </font>
    <font>
      <sz val="11"/>
      <color theme="0"/>
      <name val="游ゴシック"/>
      <family val="2"/>
      <scheme val="minor"/>
    </font>
    <font>
      <sz val="9"/>
      <color indexed="81"/>
      <name val="MS P ゴシック"/>
      <family val="3"/>
      <charset val="128"/>
    </font>
    <font>
      <sz val="6"/>
      <name val="游ゴシック"/>
      <family val="2"/>
      <charset val="128"/>
      <scheme val="minor"/>
    </font>
    <font>
      <sz val="7"/>
      <color theme="1"/>
      <name val="游ゴシック"/>
      <family val="3"/>
      <charset val="128"/>
      <scheme val="minor"/>
    </font>
    <font>
      <sz val="9"/>
      <color theme="1"/>
      <name val="ＭＳ Ｐゴシック"/>
      <family val="3"/>
      <charset val="128"/>
    </font>
    <font>
      <sz val="7"/>
      <color theme="1"/>
      <name val="游ゴシック"/>
      <family val="2"/>
      <charset val="128"/>
      <scheme val="minor"/>
    </font>
    <font>
      <sz val="11"/>
      <color theme="1"/>
      <name val="ＭＳ Ｐゴシック"/>
      <family val="3"/>
      <charset val="128"/>
    </font>
    <font>
      <sz val="10"/>
      <color theme="1"/>
      <name val="ＭＳ Ｐゴシック"/>
      <family val="3"/>
      <charset val="128"/>
    </font>
    <font>
      <sz val="20"/>
      <color theme="1"/>
      <name val="ＭＳ Ｐゴシック"/>
      <family val="3"/>
      <charset val="128"/>
    </font>
    <font>
      <sz val="14"/>
      <color theme="1"/>
      <name val="ＭＳ Ｐゴシック"/>
      <family val="3"/>
      <charset val="128"/>
    </font>
    <font>
      <sz val="8"/>
      <color theme="1"/>
      <name val="ＭＳ Ｐゴシック"/>
      <family val="3"/>
      <charset val="128"/>
    </font>
    <font>
      <sz val="7"/>
      <color theme="1"/>
      <name val="ＭＳ Ｐゴシック"/>
      <family val="3"/>
      <charset val="128"/>
    </font>
    <font>
      <sz val="12"/>
      <color theme="1"/>
      <name val="ＭＳ Ｐゴシック"/>
      <family val="3"/>
      <charset val="128"/>
    </font>
    <font>
      <sz val="13"/>
      <color theme="1"/>
      <name val="ＭＳ Ｐゴシック"/>
      <family val="3"/>
      <charset val="128"/>
    </font>
    <font>
      <sz val="15"/>
      <color theme="1"/>
      <name val="ＭＳ Ｐゴシック"/>
      <family val="3"/>
      <charset val="128"/>
    </font>
    <font>
      <b/>
      <sz val="9"/>
      <color theme="1"/>
      <name val="ＭＳ Ｐゴシック"/>
      <family val="3"/>
      <charset val="128"/>
    </font>
    <font>
      <u/>
      <sz val="11"/>
      <color theme="1"/>
      <name val="ＭＳ Ｐゴシック"/>
      <family val="3"/>
      <charset val="128"/>
    </font>
    <font>
      <sz val="7"/>
      <color theme="1"/>
      <name val="ＭＳ Ｐ明朝"/>
      <family val="1"/>
      <charset val="128"/>
    </font>
    <font>
      <b/>
      <sz val="14"/>
      <color rgb="FFFF0000"/>
      <name val="游ゴシック"/>
      <family val="3"/>
      <charset val="128"/>
      <scheme val="minor"/>
    </font>
    <font>
      <sz val="11"/>
      <color theme="0" tint="-0.499984740745262"/>
      <name val="游ゴシック"/>
      <family val="2"/>
      <scheme val="minor"/>
    </font>
    <font>
      <sz val="11"/>
      <color theme="1"/>
      <name val="游ゴシック"/>
      <family val="2"/>
      <scheme val="minor"/>
    </font>
    <font>
      <sz val="11"/>
      <color rgb="FFFF0000"/>
      <name val="游ゴシック"/>
      <family val="2"/>
      <scheme val="minor"/>
    </font>
    <font>
      <b/>
      <sz val="11"/>
      <color rgb="FFFF0000"/>
      <name val="游ゴシック"/>
      <family val="3"/>
      <charset val="128"/>
      <scheme val="minor"/>
    </font>
    <font>
      <sz val="11"/>
      <color rgb="FFFF0000"/>
      <name val="游ゴシック"/>
      <family val="3"/>
      <charset val="128"/>
      <scheme val="minor"/>
    </font>
    <font>
      <u/>
      <sz val="11"/>
      <color theme="10"/>
      <name val="游ゴシック"/>
      <family val="2"/>
      <scheme val="minor"/>
    </font>
    <font>
      <sz val="11"/>
      <name val="游ゴシック"/>
      <family val="3"/>
      <charset val="128"/>
      <scheme val="minor"/>
    </font>
    <font>
      <sz val="14"/>
      <color indexed="81"/>
      <name val="MS P ゴシック"/>
      <family val="3"/>
      <charset val="128"/>
    </font>
    <font>
      <b/>
      <sz val="14"/>
      <color theme="1"/>
      <name val="游ゴシック"/>
      <family val="3"/>
      <charset val="128"/>
      <scheme val="minor"/>
    </font>
    <font>
      <b/>
      <sz val="11"/>
      <color theme="1"/>
      <name val="游ゴシック"/>
      <family val="3"/>
      <charset val="128"/>
      <scheme val="minor"/>
    </font>
    <font>
      <sz val="11"/>
      <color indexed="81"/>
      <name val="MS P 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s>
  <borders count="1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dotted">
        <color indexed="64"/>
      </right>
      <top style="dotted">
        <color indexed="64"/>
      </top>
      <bottom style="thin">
        <color indexed="64"/>
      </bottom>
      <diagonal/>
    </border>
    <border>
      <left style="hair">
        <color indexed="64"/>
      </left>
      <right/>
      <top style="dotted">
        <color indexed="64"/>
      </top>
      <bottom style="thin">
        <color indexed="64"/>
      </bottom>
      <diagonal/>
    </border>
    <border>
      <left style="hair">
        <color indexed="64"/>
      </left>
      <right style="thin">
        <color indexed="64"/>
      </right>
      <top style="dotted">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bottom/>
      <diagonal/>
    </border>
    <border>
      <left style="hair">
        <color indexed="64"/>
      </left>
      <right/>
      <top/>
      <bottom style="hair">
        <color indexed="64"/>
      </bottom>
      <diagonal/>
    </border>
    <border>
      <left/>
      <right/>
      <top/>
      <bottom style="hair">
        <color indexed="64"/>
      </bottom>
      <diagonal/>
    </border>
    <border>
      <left style="dotted">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dotted">
        <color indexed="64"/>
      </left>
      <right/>
      <top style="hair">
        <color indexed="64"/>
      </top>
      <bottom style="dotted">
        <color indexed="64"/>
      </bottom>
      <diagonal/>
    </border>
    <border>
      <left/>
      <right/>
      <top style="hair">
        <color indexed="64"/>
      </top>
      <bottom style="dotted">
        <color indexed="64"/>
      </bottom>
      <diagonal/>
    </border>
    <border>
      <left/>
      <right style="thin">
        <color indexed="64"/>
      </right>
      <top style="hair">
        <color indexed="64"/>
      </top>
      <bottom style="dotted">
        <color indexed="64"/>
      </bottom>
      <diagonal/>
    </border>
    <border>
      <left style="dotted">
        <color indexed="64"/>
      </left>
      <right/>
      <top style="dotted">
        <color indexed="64"/>
      </top>
      <bottom style="hair">
        <color indexed="64"/>
      </bottom>
      <diagonal/>
    </border>
    <border>
      <left/>
      <right/>
      <top style="dotted">
        <color indexed="64"/>
      </top>
      <bottom style="hair">
        <color indexed="64"/>
      </bottom>
      <diagonal/>
    </border>
    <border>
      <left/>
      <right/>
      <top style="dotted">
        <color indexed="64"/>
      </top>
      <bottom/>
      <diagonal/>
    </border>
    <border>
      <left/>
      <right style="thin">
        <color indexed="64"/>
      </right>
      <top style="dotted">
        <color indexed="64"/>
      </top>
      <bottom/>
      <diagonal/>
    </border>
    <border>
      <left style="dotted">
        <color indexed="64"/>
      </left>
      <right/>
      <top style="hair">
        <color indexed="64"/>
      </top>
      <bottom/>
      <diagonal/>
    </border>
    <border>
      <left/>
      <right/>
      <top style="hair">
        <color indexed="64"/>
      </top>
      <bottom/>
      <diagonal/>
    </border>
    <border>
      <left style="hair">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dotted">
        <color indexed="64"/>
      </left>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style="hair">
        <color indexed="64"/>
      </bottom>
      <diagonal/>
    </border>
    <border>
      <left/>
      <right/>
      <top/>
      <bottom style="dotted">
        <color indexed="64"/>
      </bottom>
      <diagonal/>
    </border>
    <border>
      <left/>
      <right style="thin">
        <color indexed="64"/>
      </right>
      <top style="hair">
        <color indexed="64"/>
      </top>
      <bottom/>
      <diagonal/>
    </border>
    <border>
      <left style="dotted">
        <color indexed="64"/>
      </left>
      <right/>
      <top style="dotted">
        <color indexed="64"/>
      </top>
      <bottom/>
      <diagonal/>
    </border>
    <border>
      <left style="dotted">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bottom style="dotted">
        <color indexed="64"/>
      </bottom>
      <diagonal/>
    </border>
    <border>
      <left/>
      <right style="thin">
        <color indexed="64"/>
      </right>
      <top/>
      <bottom style="dotted">
        <color indexed="64"/>
      </bottom>
      <diagonal/>
    </border>
    <border>
      <left style="thin">
        <color indexed="64"/>
      </left>
      <right style="dotted">
        <color indexed="64"/>
      </right>
      <top style="dotted">
        <color indexed="64"/>
      </top>
      <bottom style="dotted">
        <color indexed="64"/>
      </bottom>
      <diagonal/>
    </border>
    <border>
      <left style="hair">
        <color indexed="64"/>
      </left>
      <right/>
      <top style="dotted">
        <color indexed="64"/>
      </top>
      <bottom/>
      <diagonal/>
    </border>
    <border>
      <left style="hair">
        <color indexed="64"/>
      </left>
      <right style="dotted">
        <color indexed="64"/>
      </right>
      <top style="dotted">
        <color indexed="64"/>
      </top>
      <bottom/>
      <diagonal/>
    </border>
    <border>
      <left/>
      <right style="hair">
        <color indexed="64"/>
      </right>
      <top style="dotted">
        <color indexed="64"/>
      </top>
      <bottom style="hair">
        <color indexed="64"/>
      </bottom>
      <diagonal/>
    </border>
    <border>
      <left style="hair">
        <color indexed="64"/>
      </left>
      <right style="hair">
        <color indexed="64"/>
      </right>
      <top style="dotted">
        <color indexed="64"/>
      </top>
      <bottom style="hair">
        <color indexed="64"/>
      </bottom>
      <diagonal/>
    </border>
    <border>
      <left style="hair">
        <color indexed="64"/>
      </left>
      <right/>
      <top style="dotted">
        <color indexed="64"/>
      </top>
      <bottom style="hair">
        <color indexed="64"/>
      </bottom>
      <diagonal/>
    </border>
    <border>
      <left/>
      <right style="dotted">
        <color indexed="64"/>
      </right>
      <top style="dotted">
        <color indexed="64"/>
      </top>
      <bottom/>
      <diagonal/>
    </border>
    <border>
      <left style="dotted">
        <color indexed="64"/>
      </left>
      <right style="hair">
        <color indexed="64"/>
      </right>
      <top style="dotted">
        <color indexed="64"/>
      </top>
      <bottom style="hair">
        <color indexed="64"/>
      </bottom>
      <diagonal/>
    </border>
    <border>
      <left style="dotted">
        <color indexed="64"/>
      </left>
      <right/>
      <top/>
      <bottom/>
      <diagonal/>
    </border>
    <border>
      <left style="hair">
        <color indexed="64"/>
      </left>
      <right/>
      <top/>
      <bottom/>
      <diagonal/>
    </border>
    <border>
      <left style="hair">
        <color indexed="64"/>
      </left>
      <right style="dotted">
        <color indexed="64"/>
      </right>
      <top/>
      <bottom/>
      <diagonal/>
    </border>
    <border>
      <left style="hair">
        <color indexed="64"/>
      </left>
      <right style="hair">
        <color indexed="64"/>
      </right>
      <top style="hair">
        <color indexed="64"/>
      </top>
      <bottom style="hair">
        <color indexed="64"/>
      </bottom>
      <diagonal/>
    </border>
    <border>
      <left/>
      <right style="dotted">
        <color indexed="64"/>
      </right>
      <top/>
      <bottom/>
      <diagonal/>
    </border>
    <border>
      <left style="dotted">
        <color indexed="64"/>
      </left>
      <right style="hair">
        <color indexed="64"/>
      </right>
      <top style="hair">
        <color indexed="64"/>
      </top>
      <bottom style="hair">
        <color indexed="64"/>
      </bottom>
      <diagonal/>
    </border>
    <border>
      <left style="hair">
        <color indexed="64"/>
      </left>
      <right/>
      <top/>
      <bottom style="dotted">
        <color indexed="64"/>
      </bottom>
      <diagonal/>
    </border>
    <border>
      <left style="hair">
        <color indexed="64"/>
      </left>
      <right style="dotted">
        <color indexed="64"/>
      </right>
      <top/>
      <bottom style="dotted">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dotted">
        <color indexed="64"/>
      </left>
      <right style="hair">
        <color indexed="64"/>
      </right>
      <top style="hair">
        <color indexed="64"/>
      </top>
      <bottom/>
      <diagonal/>
    </border>
    <border>
      <left/>
      <right style="dotted">
        <color indexed="64"/>
      </right>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hair">
        <color indexed="64"/>
      </left>
      <right style="dotted">
        <color indexed="64"/>
      </right>
      <top style="dotted">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dotted">
        <color indexed="64"/>
      </left>
      <right style="dotted">
        <color indexed="64"/>
      </right>
      <top/>
      <bottom style="dotted">
        <color indexed="64"/>
      </bottom>
      <diagonal/>
    </border>
    <border>
      <left style="thin">
        <color indexed="64"/>
      </left>
      <right style="dotted">
        <color indexed="64"/>
      </right>
      <top/>
      <bottom style="thin">
        <color indexed="64"/>
      </bottom>
      <diagonal/>
    </border>
    <border>
      <left style="dotted">
        <color indexed="64"/>
      </left>
      <right style="hair">
        <color indexed="64"/>
      </right>
      <top style="dotted">
        <color indexed="64"/>
      </top>
      <bottom style="thin">
        <color indexed="64"/>
      </bottom>
      <diagonal/>
    </border>
    <border>
      <left/>
      <right style="hair">
        <color indexed="64"/>
      </right>
      <top/>
      <bottom/>
      <diagonal/>
    </border>
    <border>
      <left/>
      <right style="hair">
        <color indexed="64"/>
      </right>
      <top/>
      <bottom style="hair">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medium">
        <color indexed="64"/>
      </top>
      <bottom style="thin">
        <color indexed="64"/>
      </bottom>
      <diagonal/>
    </border>
  </borders>
  <cellStyleXfs count="6">
    <xf numFmtId="0" fontId="0" fillId="0" borderId="0"/>
    <xf numFmtId="0" fontId="9" fillId="0" borderId="0">
      <alignment vertical="center"/>
    </xf>
    <xf numFmtId="38" fontId="9" fillId="0" borderId="0" applyFont="0" applyFill="0" applyBorder="0" applyAlignment="0" applyProtection="0">
      <alignment vertical="center"/>
    </xf>
    <xf numFmtId="0" fontId="1" fillId="0" borderId="0">
      <alignment vertical="center"/>
    </xf>
    <xf numFmtId="38" fontId="32" fillId="0" borderId="0" applyFont="0" applyFill="0" applyBorder="0" applyAlignment="0" applyProtection="0">
      <alignment vertical="center"/>
    </xf>
    <xf numFmtId="0" fontId="36" fillId="0" borderId="0" applyNumberFormat="0" applyFill="0" applyBorder="0" applyAlignment="0" applyProtection="0"/>
  </cellStyleXfs>
  <cellXfs count="673">
    <xf numFmtId="0" fontId="0" fillId="0" borderId="0" xfId="0"/>
    <xf numFmtId="0" fontId="9" fillId="0" borderId="1" xfId="1" applyBorder="1">
      <alignment vertical="center"/>
    </xf>
    <xf numFmtId="38" fontId="11" fillId="0" borderId="1" xfId="1" applyNumberFormat="1" applyFont="1" applyBorder="1">
      <alignment vertical="center"/>
    </xf>
    <xf numFmtId="0" fontId="9" fillId="0" borderId="0" xfId="1">
      <alignment vertical="center"/>
    </xf>
    <xf numFmtId="0" fontId="9" fillId="0" borderId="1" xfId="1" applyBorder="1" applyAlignment="1">
      <alignment horizontal="center" vertical="center"/>
    </xf>
    <xf numFmtId="0" fontId="11" fillId="0" borderId="1" xfId="1" applyFont="1" applyBorder="1">
      <alignment vertical="center"/>
    </xf>
    <xf numFmtId="38" fontId="0" fillId="0" borderId="0" xfId="2" applyFont="1">
      <alignment vertical="center"/>
    </xf>
    <xf numFmtId="38" fontId="0" fillId="0" borderId="1" xfId="2" applyFont="1" applyBorder="1" applyAlignment="1">
      <alignment horizontal="center" vertical="center"/>
    </xf>
    <xf numFmtId="38" fontId="0" fillId="0" borderId="1" xfId="2" applyFont="1" applyBorder="1">
      <alignment vertical="center"/>
    </xf>
    <xf numFmtId="0" fontId="0" fillId="0" borderId="0" xfId="0" applyFill="1" applyAlignment="1">
      <alignment vertical="center"/>
    </xf>
    <xf numFmtId="176" fontId="0" fillId="0" borderId="0" xfId="0" applyNumberFormat="1" applyFill="1" applyAlignment="1">
      <alignment vertical="center"/>
    </xf>
    <xf numFmtId="0" fontId="0" fillId="0" borderId="0" xfId="0" applyFill="1" applyAlignment="1">
      <alignment vertical="top" wrapText="1" shrinkToFit="1"/>
    </xf>
    <xf numFmtId="0" fontId="0" fillId="0" borderId="0" xfId="0" applyFill="1" applyAlignment="1">
      <alignment vertical="center" shrinkToFit="1"/>
    </xf>
    <xf numFmtId="0" fontId="0" fillId="0" borderId="0" xfId="0" applyFill="1" applyAlignment="1">
      <alignment vertical="center" wrapText="1"/>
    </xf>
    <xf numFmtId="0" fontId="0" fillId="0" borderId="0" xfId="0" applyFill="1" applyAlignment="1">
      <alignment horizontal="center" vertical="center" shrinkToFit="1"/>
    </xf>
    <xf numFmtId="177" fontId="0" fillId="0" borderId="0" xfId="0" applyNumberFormat="1" applyFill="1" applyAlignment="1">
      <alignment horizontal="center" vertical="center"/>
    </xf>
    <xf numFmtId="0" fontId="0" fillId="0" borderId="0" xfId="0" applyFill="1" applyAlignment="1">
      <alignment horizontal="center" vertical="center"/>
    </xf>
    <xf numFmtId="0" fontId="3" fillId="0" borderId="0" xfId="0" applyFont="1" applyFill="1" applyAlignment="1">
      <alignment vertical="center"/>
    </xf>
    <xf numFmtId="0" fontId="4" fillId="0" borderId="0" xfId="0" applyFont="1" applyFill="1" applyAlignment="1">
      <alignment vertical="center"/>
    </xf>
    <xf numFmtId="0" fontId="0" fillId="0" borderId="0" xfId="0" applyFill="1" applyBorder="1" applyAlignment="1">
      <alignment vertical="center"/>
    </xf>
    <xf numFmtId="0" fontId="0" fillId="0" borderId="2" xfId="0" applyFill="1" applyBorder="1" applyAlignment="1">
      <alignment vertical="center"/>
    </xf>
    <xf numFmtId="0" fontId="0" fillId="0" borderId="3" xfId="0" applyFill="1" applyBorder="1" applyAlignment="1">
      <alignment vertical="center"/>
    </xf>
    <xf numFmtId="0" fontId="0" fillId="0" borderId="4" xfId="0" applyFill="1" applyBorder="1" applyAlignment="1">
      <alignment vertical="center"/>
    </xf>
    <xf numFmtId="0" fontId="0" fillId="0" borderId="5" xfId="0" applyFill="1" applyBorder="1" applyAlignment="1">
      <alignment vertical="center"/>
    </xf>
    <xf numFmtId="0" fontId="0" fillId="0" borderId="6" xfId="0" applyFill="1" applyBorder="1" applyAlignment="1">
      <alignment vertical="center"/>
    </xf>
    <xf numFmtId="0" fontId="0" fillId="0" borderId="11" xfId="0" applyFill="1" applyBorder="1" applyAlignment="1">
      <alignment vertical="center"/>
    </xf>
    <xf numFmtId="0" fontId="0" fillId="0" borderId="11" xfId="0" applyFill="1" applyBorder="1" applyAlignment="1">
      <alignment horizontal="center" vertical="center"/>
    </xf>
    <xf numFmtId="0" fontId="0" fillId="0" borderId="12" xfId="0" applyFill="1" applyBorder="1" applyAlignment="1">
      <alignment vertical="center"/>
    </xf>
    <xf numFmtId="0" fontId="0" fillId="0" borderId="0" xfId="0" applyFill="1" applyBorder="1" applyAlignment="1">
      <alignment horizontal="center" vertical="center"/>
    </xf>
    <xf numFmtId="177" fontId="0" fillId="0" borderId="0" xfId="0" applyNumberFormat="1" applyFill="1" applyBorder="1" applyAlignment="1">
      <alignment horizontal="center" vertical="center"/>
    </xf>
    <xf numFmtId="0" fontId="0" fillId="0" borderId="7" xfId="0" applyFill="1" applyBorder="1" applyAlignment="1">
      <alignment vertical="center"/>
    </xf>
    <xf numFmtId="0" fontId="0" fillId="0" borderId="8" xfId="0" applyFill="1" applyBorder="1" applyAlignment="1">
      <alignment vertical="center"/>
    </xf>
    <xf numFmtId="0" fontId="0" fillId="0" borderId="9" xfId="0" applyFill="1" applyBorder="1" applyAlignment="1">
      <alignment vertical="center"/>
    </xf>
    <xf numFmtId="0" fontId="0" fillId="0" borderId="10" xfId="0" applyFill="1" applyBorder="1" applyAlignment="1">
      <alignment vertical="center"/>
    </xf>
    <xf numFmtId="0" fontId="0" fillId="0" borderId="13" xfId="0" applyFill="1" applyBorder="1" applyAlignment="1">
      <alignment vertical="center"/>
    </xf>
    <xf numFmtId="0" fontId="0" fillId="0" borderId="14" xfId="0" applyFill="1" applyBorder="1" applyAlignment="1">
      <alignment vertical="center"/>
    </xf>
    <xf numFmtId="0" fontId="0" fillId="0" borderId="16" xfId="0" applyFill="1" applyBorder="1" applyAlignment="1">
      <alignment vertical="center"/>
    </xf>
    <xf numFmtId="0" fontId="5" fillId="0" borderId="0" xfId="0" applyFont="1" applyFill="1" applyAlignment="1">
      <alignment vertical="center"/>
    </xf>
    <xf numFmtId="0" fontId="6" fillId="0" borderId="0" xfId="0" applyFont="1" applyFill="1" applyAlignment="1">
      <alignment vertical="center" wrapText="1"/>
    </xf>
    <xf numFmtId="0" fontId="7" fillId="0" borderId="0" xfId="0" applyFont="1" applyFill="1" applyAlignment="1">
      <alignment horizontal="center" vertical="center"/>
    </xf>
    <xf numFmtId="0" fontId="0" fillId="0" borderId="0" xfId="0" applyFill="1" applyBorder="1" applyAlignment="1"/>
    <xf numFmtId="0" fontId="0" fillId="0" borderId="8" xfId="0" applyFill="1" applyBorder="1" applyAlignment="1"/>
    <xf numFmtId="0" fontId="0" fillId="0" borderId="3" xfId="0" applyFill="1" applyBorder="1" applyAlignment="1"/>
    <xf numFmtId="0" fontId="0" fillId="0" borderId="0" xfId="0" applyFill="1" applyAlignment="1">
      <alignment vertical="top" wrapText="1"/>
    </xf>
    <xf numFmtId="0" fontId="0" fillId="0" borderId="0" xfId="0" applyFill="1" applyBorder="1" applyAlignment="1">
      <alignment horizontal="center" vertical="center" wrapText="1"/>
    </xf>
    <xf numFmtId="0" fontId="0" fillId="0" borderId="0" xfId="0" applyFill="1" applyBorder="1" applyAlignment="1">
      <alignment horizontal="left" vertical="center" wrapText="1"/>
    </xf>
    <xf numFmtId="0" fontId="0" fillId="0" borderId="0" xfId="0" applyFill="1" applyBorder="1" applyAlignment="1">
      <alignment vertical="top" wrapText="1"/>
    </xf>
    <xf numFmtId="0" fontId="0" fillId="0" borderId="12" xfId="0" applyFill="1" applyBorder="1" applyAlignment="1">
      <alignment horizontal="center" vertical="center"/>
    </xf>
    <xf numFmtId="176" fontId="0" fillId="0" borderId="0" xfId="0" applyNumberFormat="1" applyFill="1" applyAlignment="1">
      <alignment vertical="center"/>
    </xf>
    <xf numFmtId="0" fontId="1" fillId="0" borderId="0" xfId="3">
      <alignment vertical="center"/>
    </xf>
    <xf numFmtId="0" fontId="1" fillId="0" borderId="0" xfId="3" applyAlignment="1">
      <alignment vertical="center"/>
    </xf>
    <xf numFmtId="0" fontId="18" fillId="0" borderId="0" xfId="3" applyFont="1">
      <alignment vertical="center"/>
    </xf>
    <xf numFmtId="0" fontId="20" fillId="0" borderId="0" xfId="3" applyFont="1" applyAlignment="1">
      <alignment horizontal="center" vertical="center"/>
    </xf>
    <xf numFmtId="0" fontId="18" fillId="0" borderId="0" xfId="3" applyFont="1" applyAlignment="1">
      <alignment vertical="center"/>
    </xf>
    <xf numFmtId="0" fontId="21" fillId="0" borderId="0" xfId="3" applyFont="1">
      <alignment vertical="center"/>
    </xf>
    <xf numFmtId="0" fontId="19" fillId="0" borderId="0" xfId="3" applyFont="1">
      <alignment vertical="center"/>
    </xf>
    <xf numFmtId="0" fontId="22" fillId="0" borderId="0" xfId="3" applyFont="1" applyBorder="1" applyAlignment="1">
      <alignment vertical="top"/>
    </xf>
    <xf numFmtId="0" fontId="18" fillId="0" borderId="0" xfId="3" applyFont="1" applyBorder="1">
      <alignment vertical="center"/>
    </xf>
    <xf numFmtId="0" fontId="16" fillId="0" borderId="0" xfId="3" applyFont="1" applyAlignment="1"/>
    <xf numFmtId="0" fontId="19" fillId="0" borderId="34" xfId="3" applyFont="1" applyBorder="1">
      <alignment vertical="center"/>
    </xf>
    <xf numFmtId="0" fontId="19" fillId="0" borderId="35" xfId="3" applyFont="1" applyBorder="1">
      <alignment vertical="center"/>
    </xf>
    <xf numFmtId="0" fontId="19" fillId="0" borderId="36" xfId="3" applyFont="1" applyBorder="1">
      <alignment vertical="center"/>
    </xf>
    <xf numFmtId="0" fontId="24" fillId="0" borderId="34" xfId="3" applyFont="1" applyBorder="1" applyAlignment="1">
      <alignment horizontal="center" vertical="center"/>
    </xf>
    <xf numFmtId="0" fontId="24" fillId="0" borderId="37" xfId="3" applyFont="1" applyBorder="1" applyAlignment="1">
      <alignment horizontal="center" vertical="center"/>
    </xf>
    <xf numFmtId="0" fontId="24" fillId="0" borderId="38" xfId="3" applyFont="1" applyBorder="1" applyAlignment="1">
      <alignment horizontal="center" vertical="center"/>
    </xf>
    <xf numFmtId="0" fontId="18" fillId="0" borderId="4" xfId="3" applyFont="1" applyBorder="1">
      <alignment vertical="center"/>
    </xf>
    <xf numFmtId="0" fontId="18" fillId="0" borderId="3" xfId="3" applyFont="1" applyBorder="1">
      <alignment vertical="center"/>
    </xf>
    <xf numFmtId="0" fontId="18" fillId="0" borderId="6" xfId="3" applyFont="1" applyBorder="1">
      <alignment vertical="center"/>
    </xf>
    <xf numFmtId="49" fontId="25" fillId="0" borderId="11" xfId="3" applyNumberFormat="1" applyFont="1" applyBorder="1" applyAlignment="1">
      <alignment horizontal="center" vertical="center"/>
    </xf>
    <xf numFmtId="0" fontId="16" fillId="2" borderId="0" xfId="3" applyFont="1" applyFill="1" applyBorder="1" applyAlignment="1">
      <alignment horizontal="center" vertical="center"/>
    </xf>
    <xf numFmtId="0" fontId="16" fillId="2" borderId="8" xfId="3" applyFont="1" applyFill="1" applyBorder="1" applyAlignment="1">
      <alignment horizontal="center" vertical="center"/>
    </xf>
    <xf numFmtId="0" fontId="24" fillId="0" borderId="60" xfId="3" applyFont="1" applyBorder="1" applyAlignment="1">
      <alignment horizontal="center" vertical="center"/>
    </xf>
    <xf numFmtId="0" fontId="24" fillId="0" borderId="61" xfId="3" applyFont="1" applyBorder="1" applyAlignment="1">
      <alignment horizontal="center" vertical="center"/>
    </xf>
    <xf numFmtId="0" fontId="18" fillId="0" borderId="0" xfId="3" applyFont="1" applyBorder="1" applyAlignment="1">
      <alignment horizontal="center" vertical="center"/>
    </xf>
    <xf numFmtId="0" fontId="16" fillId="0" borderId="0" xfId="3" applyFont="1" applyBorder="1" applyAlignment="1">
      <alignment horizontal="center" vertical="center"/>
    </xf>
    <xf numFmtId="0" fontId="16" fillId="0" borderId="5" xfId="3" applyFont="1" applyBorder="1" applyAlignment="1">
      <alignment horizontal="center" vertical="center"/>
    </xf>
    <xf numFmtId="0" fontId="19" fillId="0" borderId="69" xfId="3" applyFont="1" applyBorder="1" applyAlignment="1">
      <alignment horizontal="left" vertical="center"/>
    </xf>
    <xf numFmtId="0" fontId="19" fillId="0" borderId="70" xfId="3" quotePrefix="1" applyFont="1" applyBorder="1" applyAlignment="1">
      <alignment horizontal="left" vertical="center"/>
    </xf>
    <xf numFmtId="0" fontId="19" fillId="0" borderId="70" xfId="3" applyFont="1" applyBorder="1" applyAlignment="1">
      <alignment horizontal="left" vertical="center"/>
    </xf>
    <xf numFmtId="0" fontId="19" fillId="0" borderId="70" xfId="3" applyFont="1" applyBorder="1" applyAlignment="1">
      <alignment horizontal="right" vertical="center"/>
    </xf>
    <xf numFmtId="0" fontId="23" fillId="0" borderId="70" xfId="3" applyFont="1" applyBorder="1" applyAlignment="1">
      <alignment horizontal="left" vertical="center"/>
    </xf>
    <xf numFmtId="0" fontId="19" fillId="0" borderId="70" xfId="3" applyFont="1" applyBorder="1">
      <alignment vertical="center"/>
    </xf>
    <xf numFmtId="0" fontId="18" fillId="0" borderId="7" xfId="3" applyFont="1" applyBorder="1" applyAlignment="1">
      <alignment horizontal="left" vertical="center"/>
    </xf>
    <xf numFmtId="0" fontId="18" fillId="0" borderId="8" xfId="3" applyFont="1" applyBorder="1">
      <alignment vertical="center"/>
    </xf>
    <xf numFmtId="0" fontId="18" fillId="0" borderId="5" xfId="3" applyFont="1" applyBorder="1">
      <alignment vertical="center"/>
    </xf>
    <xf numFmtId="0" fontId="19" fillId="0" borderId="65" xfId="3" applyFont="1" applyBorder="1" applyAlignment="1">
      <alignment horizontal="left"/>
    </xf>
    <xf numFmtId="0" fontId="19" fillId="0" borderId="52" xfId="3" quotePrefix="1" applyFont="1" applyBorder="1" applyAlignment="1">
      <alignment horizontal="center"/>
    </xf>
    <xf numFmtId="0" fontId="19" fillId="0" borderId="52" xfId="3" applyFont="1" applyBorder="1" applyAlignment="1">
      <alignment horizontal="left"/>
    </xf>
    <xf numFmtId="0" fontId="19" fillId="0" borderId="52" xfId="3" applyFont="1" applyBorder="1" applyAlignment="1">
      <alignment horizontal="center"/>
    </xf>
    <xf numFmtId="0" fontId="19" fillId="0" borderId="52" xfId="3" quotePrefix="1" applyFont="1" applyBorder="1" applyAlignment="1">
      <alignment horizontal="left"/>
    </xf>
    <xf numFmtId="0" fontId="19" fillId="0" borderId="53" xfId="3" applyFont="1" applyBorder="1" applyAlignment="1">
      <alignment horizontal="left"/>
    </xf>
    <xf numFmtId="0" fontId="19" fillId="0" borderId="85" xfId="3" applyFont="1" applyBorder="1" applyAlignment="1">
      <alignment horizontal="left" vertical="center"/>
    </xf>
    <xf numFmtId="0" fontId="19" fillId="0" borderId="0" xfId="3" quotePrefix="1" applyFont="1" applyBorder="1" applyAlignment="1">
      <alignment horizontal="center" vertical="center"/>
    </xf>
    <xf numFmtId="0" fontId="19" fillId="0" borderId="0" xfId="3" applyFont="1" applyBorder="1" applyAlignment="1">
      <alignment horizontal="left" vertical="center"/>
    </xf>
    <xf numFmtId="0" fontId="19" fillId="0" borderId="0" xfId="3" applyFont="1" applyBorder="1" applyAlignment="1">
      <alignment horizontal="center" vertical="center"/>
    </xf>
    <xf numFmtId="0" fontId="19" fillId="0" borderId="0" xfId="3" quotePrefix="1" applyFont="1" applyBorder="1" applyAlignment="1">
      <alignment horizontal="left" vertical="center"/>
    </xf>
    <xf numFmtId="0" fontId="19" fillId="0" borderId="6" xfId="3" applyFont="1" applyBorder="1" applyAlignment="1">
      <alignment horizontal="left" vertical="center"/>
    </xf>
    <xf numFmtId="0" fontId="19" fillId="0" borderId="85" xfId="3" applyFont="1" applyBorder="1" applyAlignment="1">
      <alignment horizontal="left" vertical="top"/>
    </xf>
    <xf numFmtId="0" fontId="19" fillId="0" borderId="0" xfId="3" quotePrefix="1" applyFont="1" applyBorder="1" applyAlignment="1">
      <alignment horizontal="center" vertical="top"/>
    </xf>
    <xf numFmtId="0" fontId="19" fillId="0" borderId="0" xfId="3" applyFont="1" applyBorder="1" applyAlignment="1">
      <alignment horizontal="left" vertical="top"/>
    </xf>
    <xf numFmtId="0" fontId="19" fillId="0" borderId="0" xfId="3" applyFont="1" applyBorder="1" applyAlignment="1">
      <alignment horizontal="center" vertical="top"/>
    </xf>
    <xf numFmtId="0" fontId="19" fillId="0" borderId="0" xfId="3" quotePrefix="1" applyFont="1" applyBorder="1" applyAlignment="1">
      <alignment horizontal="left" vertical="top"/>
    </xf>
    <xf numFmtId="0" fontId="19" fillId="0" borderId="6" xfId="3" applyFont="1" applyBorder="1" applyAlignment="1">
      <alignment horizontal="left" vertical="top"/>
    </xf>
    <xf numFmtId="0" fontId="25" fillId="0" borderId="100" xfId="3" applyFont="1" applyBorder="1" applyAlignment="1">
      <alignment horizontal="center" vertical="center"/>
    </xf>
    <xf numFmtId="0" fontId="25" fillId="0" borderId="37" xfId="3" applyFont="1" applyBorder="1" applyAlignment="1">
      <alignment horizontal="center" vertical="center"/>
    </xf>
    <xf numFmtId="0" fontId="25" fillId="0" borderId="101" xfId="3" applyFont="1" applyBorder="1" applyAlignment="1">
      <alignment horizontal="center" vertical="center"/>
    </xf>
    <xf numFmtId="0" fontId="25" fillId="0" borderId="59" xfId="3" applyFont="1" applyBorder="1" applyAlignment="1">
      <alignment horizontal="center" vertical="center"/>
    </xf>
    <xf numFmtId="0" fontId="25" fillId="0" borderId="60" xfId="3" applyFont="1" applyBorder="1" applyAlignment="1">
      <alignment horizontal="center" vertical="center"/>
    </xf>
    <xf numFmtId="0" fontId="25" fillId="0" borderId="61" xfId="3" applyFont="1" applyBorder="1" applyAlignment="1">
      <alignment horizontal="center" vertical="center"/>
    </xf>
    <xf numFmtId="0" fontId="16" fillId="0" borderId="0" xfId="3" applyFont="1" applyFill="1" applyBorder="1" applyAlignment="1">
      <alignment vertical="center" textRotation="255"/>
    </xf>
    <xf numFmtId="0" fontId="25" fillId="0" borderId="0" xfId="3" applyFont="1" applyBorder="1" applyAlignment="1">
      <alignment horizontal="center" vertical="center"/>
    </xf>
    <xf numFmtId="0" fontId="19" fillId="0" borderId="2" xfId="3" applyFont="1" applyBorder="1" applyAlignment="1">
      <alignment horizontal="center" vertical="center"/>
    </xf>
    <xf numFmtId="0" fontId="19" fillId="0" borderId="3" xfId="3" applyFont="1" applyBorder="1" applyAlignment="1">
      <alignment horizontal="center" vertical="center"/>
    </xf>
    <xf numFmtId="0" fontId="18" fillId="0" borderId="0" xfId="3" applyFont="1" applyBorder="1" applyAlignment="1">
      <alignment horizontal="right" vertical="center"/>
    </xf>
    <xf numFmtId="0" fontId="18" fillId="0" borderId="0" xfId="3" quotePrefix="1" applyFont="1" applyBorder="1">
      <alignment vertical="center"/>
    </xf>
    <xf numFmtId="0" fontId="18" fillId="0" borderId="7" xfId="3" applyFont="1" applyBorder="1">
      <alignment vertical="center"/>
    </xf>
    <xf numFmtId="0" fontId="18" fillId="0" borderId="8" xfId="3" applyFont="1" applyBorder="1" applyAlignment="1">
      <alignment horizontal="right" vertical="center"/>
    </xf>
    <xf numFmtId="0" fontId="18" fillId="0" borderId="8" xfId="3" quotePrefix="1" applyFont="1" applyBorder="1">
      <alignment vertical="center"/>
    </xf>
    <xf numFmtId="0" fontId="25" fillId="0" borderId="106" xfId="3" applyFont="1" applyBorder="1" applyAlignment="1">
      <alignment horizontal="center" vertical="center"/>
    </xf>
    <xf numFmtId="0" fontId="22" fillId="0" borderId="0" xfId="3" applyFont="1" applyBorder="1" applyAlignment="1">
      <alignment vertical="center" wrapText="1"/>
    </xf>
    <xf numFmtId="0" fontId="16" fillId="0" borderId="0" xfId="3" applyFont="1" applyBorder="1" applyAlignment="1">
      <alignment vertical="center"/>
    </xf>
    <xf numFmtId="0" fontId="19" fillId="0" borderId="43" xfId="3" applyFont="1" applyBorder="1" applyAlignment="1"/>
    <xf numFmtId="0" fontId="22" fillId="0" borderId="43" xfId="3" applyFont="1" applyBorder="1" applyAlignment="1">
      <alignment vertical="center" wrapText="1"/>
    </xf>
    <xf numFmtId="0" fontId="16" fillId="0" borderId="43" xfId="3" applyFont="1" applyBorder="1" applyAlignment="1">
      <alignment vertical="center"/>
    </xf>
    <xf numFmtId="0" fontId="19" fillId="0" borderId="0" xfId="3" applyFont="1" applyBorder="1" applyAlignment="1"/>
    <xf numFmtId="0" fontId="19" fillId="0" borderId="24" xfId="3" applyFont="1" applyBorder="1" applyAlignment="1"/>
    <xf numFmtId="0" fontId="28" fillId="0" borderId="24" xfId="3" applyFont="1" applyBorder="1">
      <alignment vertical="center"/>
    </xf>
    <xf numFmtId="0" fontId="17" fillId="0" borderId="0" xfId="3" applyFont="1" applyAlignment="1">
      <alignment vertical="center"/>
    </xf>
    <xf numFmtId="0" fontId="15" fillId="0" borderId="0" xfId="3" applyFont="1" applyAlignment="1">
      <alignment vertical="center"/>
    </xf>
    <xf numFmtId="0" fontId="29" fillId="0" borderId="0" xfId="3" applyFont="1" applyFill="1" applyBorder="1" applyAlignment="1">
      <alignment vertical="center"/>
    </xf>
    <xf numFmtId="0" fontId="29" fillId="0" borderId="0" xfId="3" applyFont="1" applyFill="1" applyBorder="1">
      <alignment vertical="center"/>
    </xf>
    <xf numFmtId="0" fontId="29" fillId="0" borderId="0" xfId="3" applyFont="1" applyBorder="1">
      <alignment vertical="center"/>
    </xf>
    <xf numFmtId="0" fontId="29" fillId="0" borderId="0" xfId="3" applyFont="1">
      <alignment vertical="center"/>
    </xf>
    <xf numFmtId="0" fontId="16" fillId="0" borderId="0" xfId="3" applyFont="1" applyAlignment="1">
      <alignment vertical="center"/>
    </xf>
    <xf numFmtId="0" fontId="0" fillId="0" borderId="0" xfId="0" applyFill="1" applyAlignment="1">
      <alignment horizontal="center" vertical="center"/>
    </xf>
    <xf numFmtId="0" fontId="0" fillId="0" borderId="11" xfId="0" applyFill="1" applyBorder="1" applyAlignment="1">
      <alignment horizontal="center" vertical="center"/>
    </xf>
    <xf numFmtId="0" fontId="0" fillId="0" borderId="12" xfId="0" applyFill="1" applyBorder="1" applyAlignment="1">
      <alignment horizontal="center" vertical="center"/>
    </xf>
    <xf numFmtId="0" fontId="0" fillId="0" borderId="0" xfId="0" applyFill="1" applyAlignment="1">
      <alignment vertical="center" shrinkToFit="1"/>
    </xf>
    <xf numFmtId="0" fontId="0" fillId="0" borderId="0" xfId="0" applyFill="1" applyAlignment="1">
      <alignment vertical="top" wrapText="1" shrinkToFit="1"/>
    </xf>
    <xf numFmtId="0" fontId="0" fillId="0" borderId="0" xfId="0" applyFill="1" applyAlignment="1">
      <alignment horizontal="center" vertical="center" shrinkToFit="1"/>
    </xf>
    <xf numFmtId="0" fontId="0" fillId="0" borderId="5" xfId="0" applyFill="1" applyBorder="1" applyAlignment="1">
      <alignment vertical="center"/>
    </xf>
    <xf numFmtId="0" fontId="0" fillId="0" borderId="0" xfId="0" applyFill="1" applyBorder="1" applyAlignment="1">
      <alignment vertical="center"/>
    </xf>
    <xf numFmtId="0" fontId="0" fillId="0" borderId="6" xfId="0" applyFill="1" applyBorder="1" applyAlignment="1">
      <alignment vertical="center"/>
    </xf>
    <xf numFmtId="0" fontId="0" fillId="0" borderId="7" xfId="0" applyFill="1" applyBorder="1" applyAlignment="1">
      <alignment vertical="center"/>
    </xf>
    <xf numFmtId="0" fontId="0" fillId="0" borderId="8" xfId="0" applyFill="1" applyBorder="1" applyAlignment="1">
      <alignment vertical="center"/>
    </xf>
    <xf numFmtId="0" fontId="0" fillId="0" borderId="9" xfId="0" applyFill="1" applyBorder="1" applyAlignment="1">
      <alignment vertical="center"/>
    </xf>
    <xf numFmtId="177" fontId="0" fillId="0" borderId="0" xfId="0" applyNumberFormat="1" applyFill="1" applyAlignment="1">
      <alignment horizontal="center" vertical="center"/>
    </xf>
    <xf numFmtId="0" fontId="0" fillId="0" borderId="11" xfId="0" applyFill="1" applyBorder="1" applyAlignment="1">
      <alignment vertical="center"/>
    </xf>
    <xf numFmtId="0" fontId="0" fillId="0" borderId="12" xfId="0" applyFill="1" applyBorder="1" applyAlignment="1">
      <alignment vertical="center"/>
    </xf>
    <xf numFmtId="0" fontId="0" fillId="0" borderId="0" xfId="0" applyFill="1" applyAlignment="1">
      <alignment vertical="center"/>
    </xf>
    <xf numFmtId="0" fontId="0" fillId="0" borderId="0" xfId="0" applyFill="1" applyBorder="1" applyAlignment="1">
      <alignment horizontal="center" vertical="center"/>
    </xf>
    <xf numFmtId="0" fontId="6" fillId="0" borderId="0" xfId="0" applyFont="1" applyFill="1" applyAlignment="1">
      <alignment vertical="center" wrapText="1"/>
    </xf>
    <xf numFmtId="0" fontId="0" fillId="0" borderId="0" xfId="0" applyFill="1" applyAlignment="1">
      <alignment vertical="center" wrapText="1"/>
    </xf>
    <xf numFmtId="0" fontId="0" fillId="0" borderId="0" xfId="0" applyFill="1" applyAlignment="1">
      <alignment horizontal="center" vertical="center"/>
    </xf>
    <xf numFmtId="0" fontId="0" fillId="0" borderId="0" xfId="0" applyFill="1" applyAlignment="1">
      <alignment vertical="center"/>
    </xf>
    <xf numFmtId="0" fontId="0" fillId="0" borderId="0" xfId="0" applyFill="1" applyBorder="1" applyAlignment="1">
      <alignment horizontal="center" vertical="center"/>
    </xf>
    <xf numFmtId="0" fontId="6" fillId="0" borderId="0" xfId="0" applyFont="1" applyFill="1" applyAlignment="1">
      <alignment vertical="center" wrapText="1"/>
    </xf>
    <xf numFmtId="0" fontId="0" fillId="0" borderId="0" xfId="0" applyFill="1" applyAlignment="1">
      <alignment horizontal="center" vertical="center" shrinkToFit="1"/>
    </xf>
    <xf numFmtId="0" fontId="0" fillId="0" borderId="0" xfId="0" applyFill="1" applyAlignment="1">
      <alignment vertical="center" shrinkToFit="1"/>
    </xf>
    <xf numFmtId="0" fontId="0" fillId="0" borderId="0" xfId="0" applyFill="1" applyBorder="1" applyAlignment="1">
      <alignment vertical="center"/>
    </xf>
    <xf numFmtId="0" fontId="0" fillId="0" borderId="0" xfId="0" applyFill="1" applyAlignment="1">
      <alignment horizontal="center" vertical="center"/>
    </xf>
    <xf numFmtId="0" fontId="0" fillId="0" borderId="12" xfId="0" applyFill="1" applyBorder="1" applyAlignment="1">
      <alignment horizontal="center" vertical="center"/>
    </xf>
    <xf numFmtId="0" fontId="6" fillId="0" borderId="0" xfId="0" applyFont="1" applyFill="1" applyAlignment="1">
      <alignment vertical="center" wrapText="1"/>
    </xf>
    <xf numFmtId="0" fontId="0" fillId="0" borderId="0" xfId="0" applyFill="1" applyBorder="1" applyAlignment="1">
      <alignment horizontal="center" vertical="center"/>
    </xf>
    <xf numFmtId="0" fontId="0" fillId="0" borderId="11" xfId="0" applyFill="1" applyBorder="1" applyAlignment="1">
      <alignment horizontal="center" vertical="center"/>
    </xf>
    <xf numFmtId="0" fontId="0" fillId="0" borderId="5" xfId="0" applyFill="1" applyBorder="1" applyAlignment="1">
      <alignment vertical="center"/>
    </xf>
    <xf numFmtId="0" fontId="0" fillId="0" borderId="0" xfId="0" applyFill="1" applyBorder="1" applyAlignment="1">
      <alignment vertical="center"/>
    </xf>
    <xf numFmtId="0" fontId="0" fillId="0" borderId="6" xfId="0" applyFill="1" applyBorder="1" applyAlignment="1">
      <alignment vertical="center"/>
    </xf>
    <xf numFmtId="0" fontId="0" fillId="0" borderId="7" xfId="0" applyFill="1" applyBorder="1" applyAlignment="1">
      <alignment vertical="center"/>
    </xf>
    <xf numFmtId="0" fontId="0" fillId="0" borderId="8" xfId="0" applyFill="1" applyBorder="1" applyAlignment="1">
      <alignment vertical="center"/>
    </xf>
    <xf numFmtId="0" fontId="0" fillId="0" borderId="9" xfId="0" applyFill="1" applyBorder="1" applyAlignment="1">
      <alignment vertical="center"/>
    </xf>
    <xf numFmtId="0" fontId="0" fillId="0" borderId="0" xfId="0" applyFill="1" applyAlignment="1">
      <alignment vertical="center"/>
    </xf>
    <xf numFmtId="0" fontId="0" fillId="0" borderId="0" xfId="0" applyFill="1" applyAlignment="1">
      <alignment horizontal="left" vertical="center"/>
    </xf>
    <xf numFmtId="0" fontId="0" fillId="0" borderId="0" xfId="0" applyFill="1" applyAlignment="1">
      <alignment horizontal="center" vertical="center" shrinkToFit="1"/>
    </xf>
    <xf numFmtId="177" fontId="0" fillId="0" borderId="0" xfId="0" applyNumberFormat="1" applyFill="1" applyAlignment="1">
      <alignment horizontal="center" vertical="center"/>
    </xf>
    <xf numFmtId="0" fontId="0" fillId="0" borderId="0" xfId="0" applyFill="1" applyAlignment="1">
      <alignment vertical="center" shrinkToFit="1"/>
    </xf>
    <xf numFmtId="0" fontId="0" fillId="0" borderId="11" xfId="0" applyFill="1" applyBorder="1" applyAlignment="1">
      <alignment vertical="center"/>
    </xf>
    <xf numFmtId="0" fontId="0" fillId="0" borderId="12" xfId="0" applyFill="1" applyBorder="1" applyAlignment="1">
      <alignment vertical="center"/>
    </xf>
    <xf numFmtId="0" fontId="0" fillId="0" borderId="0" xfId="0" applyFill="1" applyAlignment="1">
      <alignment vertical="center" wrapText="1"/>
    </xf>
    <xf numFmtId="38" fontId="11" fillId="0" borderId="1" xfId="1" applyNumberFormat="1" applyFont="1" applyBorder="1" applyAlignment="1">
      <alignment horizontal="center" vertical="center"/>
    </xf>
    <xf numFmtId="0" fontId="0" fillId="0" borderId="0" xfId="0" applyFill="1" applyAlignment="1">
      <alignment horizontal="center" vertical="center"/>
    </xf>
    <xf numFmtId="0" fontId="0" fillId="0" borderId="0" xfId="0" applyFill="1" applyAlignment="1">
      <alignment vertical="center"/>
    </xf>
    <xf numFmtId="0" fontId="0" fillId="0" borderId="0" xfId="0" applyFill="1" applyBorder="1" applyAlignment="1">
      <alignment horizontal="center" vertical="center"/>
    </xf>
    <xf numFmtId="0" fontId="0" fillId="0" borderId="11" xfId="0" applyFill="1" applyBorder="1" applyAlignment="1">
      <alignment horizontal="left" vertical="center"/>
    </xf>
    <xf numFmtId="0" fontId="0" fillId="0" borderId="12" xfId="0" applyFill="1" applyBorder="1" applyAlignment="1">
      <alignment horizontal="left" vertical="center"/>
    </xf>
    <xf numFmtId="0" fontId="0" fillId="0" borderId="11" xfId="0" applyFill="1" applyBorder="1" applyAlignment="1">
      <alignment vertical="center"/>
    </xf>
    <xf numFmtId="0" fontId="0" fillId="0" borderId="12" xfId="0" applyFill="1" applyBorder="1" applyAlignment="1">
      <alignment vertical="center"/>
    </xf>
    <xf numFmtId="0" fontId="0" fillId="0" borderId="0" xfId="0" applyFill="1" applyBorder="1" applyAlignment="1">
      <alignment vertical="center"/>
    </xf>
    <xf numFmtId="0" fontId="0" fillId="0" borderId="6" xfId="0" applyFill="1" applyBorder="1" applyAlignment="1">
      <alignment vertical="center"/>
    </xf>
    <xf numFmtId="0" fontId="0" fillId="0" borderId="7" xfId="0" applyFill="1" applyBorder="1" applyAlignment="1">
      <alignment vertical="center"/>
    </xf>
    <xf numFmtId="0" fontId="0" fillId="0" borderId="8" xfId="0" applyFill="1" applyBorder="1" applyAlignment="1">
      <alignment vertical="center"/>
    </xf>
    <xf numFmtId="0" fontId="0" fillId="0" borderId="9" xfId="0" applyFill="1" applyBorder="1" applyAlignment="1">
      <alignment vertical="center"/>
    </xf>
    <xf numFmtId="0" fontId="0" fillId="0" borderId="0" xfId="0" applyFill="1" applyAlignment="1">
      <alignment vertical="center" shrinkToFit="1"/>
    </xf>
    <xf numFmtId="0" fontId="0" fillId="0" borderId="114" xfId="0" applyFill="1" applyBorder="1" applyAlignment="1">
      <alignment vertical="center"/>
    </xf>
    <xf numFmtId="0" fontId="0" fillId="0" borderId="115" xfId="0" applyFill="1" applyBorder="1" applyAlignment="1">
      <alignment vertical="center"/>
    </xf>
    <xf numFmtId="0" fontId="0" fillId="0" borderId="116" xfId="0" applyFill="1" applyBorder="1" applyAlignment="1">
      <alignment vertical="center"/>
    </xf>
    <xf numFmtId="0" fontId="0" fillId="0" borderId="119" xfId="0" applyFill="1" applyBorder="1" applyAlignment="1">
      <alignment vertical="center"/>
    </xf>
    <xf numFmtId="0" fontId="0" fillId="0" borderId="0" xfId="0" applyFill="1" applyBorder="1" applyAlignment="1">
      <alignment vertical="center" shrinkToFit="1"/>
    </xf>
    <xf numFmtId="177" fontId="0" fillId="0" borderId="0" xfId="0" applyNumberFormat="1" applyFill="1" applyBorder="1" applyAlignment="1">
      <alignment vertical="center"/>
    </xf>
    <xf numFmtId="0" fontId="0" fillId="0" borderId="10" xfId="0" applyFill="1" applyBorder="1" applyAlignment="1">
      <alignment horizontal="left" vertical="center"/>
    </xf>
    <xf numFmtId="0" fontId="0" fillId="0" borderId="0" xfId="0" applyFill="1" applyAlignment="1">
      <alignment horizontal="center" vertical="center"/>
    </xf>
    <xf numFmtId="0" fontId="0" fillId="0" borderId="11" xfId="0" applyFill="1" applyBorder="1" applyAlignment="1">
      <alignment horizontal="center" vertical="center"/>
    </xf>
    <xf numFmtId="0" fontId="0" fillId="0" borderId="12" xfId="0" applyFill="1" applyBorder="1" applyAlignment="1">
      <alignment horizontal="center" vertical="center"/>
    </xf>
    <xf numFmtId="0" fontId="0" fillId="0" borderId="0" xfId="0" applyFill="1" applyAlignment="1">
      <alignment vertical="top" wrapText="1"/>
    </xf>
    <xf numFmtId="0" fontId="0" fillId="0" borderId="0" xfId="0" applyFill="1" applyAlignment="1">
      <alignment vertical="center" wrapText="1"/>
    </xf>
    <xf numFmtId="0" fontId="7" fillId="0" borderId="0" xfId="0" applyFont="1" applyFill="1" applyAlignment="1">
      <alignment horizontal="center" vertical="center"/>
    </xf>
    <xf numFmtId="0" fontId="0" fillId="0" borderId="11" xfId="0" applyFill="1" applyBorder="1" applyAlignment="1">
      <alignment vertical="center"/>
    </xf>
    <xf numFmtId="0" fontId="0" fillId="0" borderId="12" xfId="0" applyFill="1" applyBorder="1" applyAlignment="1">
      <alignment vertical="center"/>
    </xf>
    <xf numFmtId="0" fontId="0" fillId="0" borderId="0" xfId="0" applyFill="1" applyBorder="1" applyAlignment="1">
      <alignment horizontal="center" vertical="center"/>
    </xf>
    <xf numFmtId="0" fontId="6" fillId="0" borderId="0" xfId="0" applyFont="1" applyFill="1" applyAlignment="1">
      <alignment vertical="center" wrapText="1"/>
    </xf>
    <xf numFmtId="0" fontId="0" fillId="0" borderId="5" xfId="0" applyFill="1" applyBorder="1" applyAlignment="1">
      <alignment vertical="center"/>
    </xf>
    <xf numFmtId="0" fontId="0" fillId="0" borderId="0" xfId="0" applyFill="1" applyBorder="1" applyAlignment="1">
      <alignment vertical="center"/>
    </xf>
    <xf numFmtId="0" fontId="0" fillId="0" borderId="6" xfId="0" applyFill="1" applyBorder="1" applyAlignment="1">
      <alignment vertical="center"/>
    </xf>
    <xf numFmtId="0" fontId="0" fillId="0" borderId="7" xfId="0" applyFill="1" applyBorder="1" applyAlignment="1">
      <alignment vertical="center"/>
    </xf>
    <xf numFmtId="0" fontId="0" fillId="0" borderId="8" xfId="0" applyFill="1" applyBorder="1" applyAlignment="1">
      <alignment vertical="center"/>
    </xf>
    <xf numFmtId="0" fontId="0" fillId="0" borderId="9" xfId="0" applyFill="1" applyBorder="1" applyAlignment="1">
      <alignment vertical="center"/>
    </xf>
    <xf numFmtId="0" fontId="0" fillId="0" borderId="0" xfId="0" applyFill="1" applyBorder="1" applyAlignment="1">
      <alignment horizontal="left" vertical="center" wrapText="1"/>
    </xf>
    <xf numFmtId="0" fontId="0" fillId="0" borderId="0" xfId="0" applyFill="1" applyAlignment="1">
      <alignment horizontal="center" vertical="center" shrinkToFit="1"/>
    </xf>
    <xf numFmtId="177" fontId="0" fillId="0" borderId="0" xfId="0" applyNumberFormat="1" applyFill="1" applyAlignment="1">
      <alignment horizontal="center" vertical="center"/>
    </xf>
    <xf numFmtId="0" fontId="0" fillId="0" borderId="0" xfId="0" applyFill="1" applyAlignment="1">
      <alignment vertical="center" shrinkToFit="1"/>
    </xf>
    <xf numFmtId="0" fontId="0" fillId="0" borderId="0" xfId="0" applyFill="1" applyAlignment="1">
      <alignment vertical="center"/>
    </xf>
    <xf numFmtId="0" fontId="0" fillId="0" borderId="13" xfId="0" applyFill="1" applyBorder="1" applyAlignment="1">
      <alignment vertical="center"/>
    </xf>
    <xf numFmtId="0" fontId="0" fillId="0" borderId="14" xfId="0" applyFill="1" applyBorder="1" applyAlignment="1">
      <alignment vertical="center"/>
    </xf>
    <xf numFmtId="177" fontId="0" fillId="0" borderId="0" xfId="0" applyNumberFormat="1" applyFill="1" applyBorder="1" applyAlignment="1">
      <alignment horizontal="center" vertical="center"/>
    </xf>
    <xf numFmtId="0" fontId="0" fillId="0" borderId="11" xfId="0" applyFill="1" applyBorder="1" applyAlignment="1">
      <alignment horizontal="center" vertical="center"/>
    </xf>
    <xf numFmtId="0" fontId="0" fillId="0" borderId="12" xfId="0" applyFill="1" applyBorder="1" applyAlignment="1">
      <alignment horizontal="center" vertical="center"/>
    </xf>
    <xf numFmtId="0" fontId="0" fillId="0" borderId="0" xfId="0" applyFill="1" applyAlignment="1">
      <alignment horizontal="center" vertical="center"/>
    </xf>
    <xf numFmtId="0" fontId="0" fillId="0" borderId="0" xfId="0" applyFill="1" applyAlignment="1">
      <alignment horizontal="center" vertical="center" shrinkToFit="1"/>
    </xf>
    <xf numFmtId="0" fontId="0" fillId="0" borderId="11" xfId="0" applyFill="1" applyBorder="1" applyAlignment="1">
      <alignment horizontal="left" vertical="center"/>
    </xf>
    <xf numFmtId="0" fontId="0" fillId="0" borderId="12" xfId="0" applyFill="1" applyBorder="1" applyAlignment="1">
      <alignment horizontal="left" vertical="center"/>
    </xf>
    <xf numFmtId="0" fontId="0" fillId="0" borderId="0" xfId="0" applyFill="1" applyAlignment="1">
      <alignment horizontal="left" vertical="center"/>
    </xf>
    <xf numFmtId="177" fontId="0" fillId="0" borderId="0" xfId="0" applyNumberFormat="1" applyFill="1" applyAlignment="1">
      <alignment horizontal="center" vertical="center"/>
    </xf>
    <xf numFmtId="0" fontId="0" fillId="0" borderId="0" xfId="0" applyFill="1" applyAlignment="1">
      <alignment vertical="center" shrinkToFit="1"/>
    </xf>
    <xf numFmtId="0" fontId="0" fillId="0" borderId="0" xfId="0" applyFill="1" applyAlignment="1">
      <alignment vertical="center"/>
    </xf>
    <xf numFmtId="0" fontId="0" fillId="0" borderId="5" xfId="0" applyFill="1" applyBorder="1" applyAlignment="1">
      <alignment vertical="center"/>
    </xf>
    <xf numFmtId="0" fontId="0" fillId="0" borderId="0" xfId="0" applyFill="1" applyBorder="1" applyAlignment="1">
      <alignment vertical="center"/>
    </xf>
    <xf numFmtId="0" fontId="0" fillId="0" borderId="6" xfId="0" applyFill="1" applyBorder="1" applyAlignment="1">
      <alignment vertical="center"/>
    </xf>
    <xf numFmtId="0" fontId="0" fillId="0" borderId="7" xfId="0" applyFill="1" applyBorder="1" applyAlignment="1">
      <alignment vertical="center"/>
    </xf>
    <xf numFmtId="0" fontId="0" fillId="0" borderId="8" xfId="0" applyFill="1" applyBorder="1" applyAlignment="1">
      <alignment vertical="center"/>
    </xf>
    <xf numFmtId="0" fontId="0" fillId="0" borderId="9" xfId="0" applyFill="1" applyBorder="1" applyAlignment="1">
      <alignment vertical="center"/>
    </xf>
    <xf numFmtId="0" fontId="0" fillId="0" borderId="11" xfId="0" applyFill="1" applyBorder="1" applyAlignment="1">
      <alignment vertical="center"/>
    </xf>
    <xf numFmtId="0" fontId="0" fillId="0" borderId="12" xfId="0" applyFill="1" applyBorder="1" applyAlignment="1">
      <alignment vertical="center"/>
    </xf>
    <xf numFmtId="0" fontId="0" fillId="0" borderId="0" xfId="0" applyFill="1" applyBorder="1" applyAlignment="1">
      <alignment horizontal="center" vertical="center"/>
    </xf>
    <xf numFmtId="0" fontId="6" fillId="0" borderId="0" xfId="0" applyFont="1" applyFill="1" applyAlignment="1">
      <alignment vertical="center" wrapText="1"/>
    </xf>
    <xf numFmtId="0" fontId="0" fillId="0" borderId="0" xfId="0" applyFill="1" applyAlignment="1">
      <alignment vertical="center" wrapText="1"/>
    </xf>
    <xf numFmtId="177" fontId="0" fillId="0" borderId="0" xfId="0" applyNumberFormat="1" applyFill="1" applyBorder="1" applyAlignment="1">
      <alignment horizontal="center" vertical="center"/>
    </xf>
    <xf numFmtId="0" fontId="0" fillId="0" borderId="13" xfId="0" applyFill="1" applyBorder="1" applyAlignment="1">
      <alignment vertical="center"/>
    </xf>
    <xf numFmtId="0" fontId="0" fillId="0" borderId="14" xfId="0" applyFill="1" applyBorder="1" applyAlignment="1">
      <alignment vertical="center"/>
    </xf>
    <xf numFmtId="0" fontId="0" fillId="0" borderId="1" xfId="0" applyFill="1" applyBorder="1" applyAlignment="1">
      <alignment vertical="center" shrinkToFit="1"/>
    </xf>
    <xf numFmtId="0" fontId="0" fillId="3" borderId="1" xfId="0" applyFill="1" applyBorder="1" applyAlignment="1">
      <alignment horizontal="center" vertical="center" shrinkToFit="1"/>
    </xf>
    <xf numFmtId="0" fontId="34" fillId="0" borderId="11" xfId="0" applyFont="1" applyFill="1" applyBorder="1" applyAlignment="1">
      <alignment horizontal="center" vertical="center"/>
    </xf>
    <xf numFmtId="0" fontId="0" fillId="0" borderId="0" xfId="0" applyFill="1" applyAlignment="1">
      <alignment vertical="center"/>
    </xf>
    <xf numFmtId="38" fontId="9" fillId="0" borderId="0" xfId="1" applyNumberFormat="1">
      <alignment vertical="center"/>
    </xf>
    <xf numFmtId="0" fontId="0" fillId="0" borderId="0" xfId="0" applyFill="1" applyAlignment="1">
      <alignment horizontal="center" vertical="center"/>
    </xf>
    <xf numFmtId="0" fontId="0" fillId="0" borderId="0" xfId="0" applyFill="1" applyAlignment="1">
      <alignment vertical="center" shrinkToFit="1"/>
    </xf>
    <xf numFmtId="0" fontId="0" fillId="0" borderId="0" xfId="0" applyFill="1" applyAlignment="1">
      <alignment vertical="center"/>
    </xf>
    <xf numFmtId="0" fontId="0" fillId="0" borderId="0" xfId="0" applyFill="1" applyBorder="1" applyAlignment="1">
      <alignment vertical="center"/>
    </xf>
    <xf numFmtId="0" fontId="0" fillId="0" borderId="6" xfId="0" applyFill="1" applyBorder="1" applyAlignment="1">
      <alignment vertical="center"/>
    </xf>
    <xf numFmtId="0" fontId="0" fillId="0" borderId="11" xfId="0" applyFill="1" applyBorder="1" applyAlignment="1">
      <alignment vertical="center"/>
    </xf>
    <xf numFmtId="0" fontId="0" fillId="0" borderId="12" xfId="0" applyFill="1" applyBorder="1" applyAlignment="1">
      <alignment vertical="center"/>
    </xf>
    <xf numFmtId="177" fontId="0" fillId="0" borderId="0" xfId="0" applyNumberFormat="1" applyFill="1" applyBorder="1" applyAlignment="1">
      <alignment horizontal="center" vertical="center"/>
    </xf>
    <xf numFmtId="0" fontId="0" fillId="0" borderId="10" xfId="0" applyFill="1" applyBorder="1" applyAlignment="1">
      <alignment vertical="center"/>
    </xf>
    <xf numFmtId="0" fontId="0" fillId="0" borderId="0" xfId="0" applyFont="1" applyFill="1" applyAlignment="1">
      <alignment vertical="center"/>
    </xf>
    <xf numFmtId="178" fontId="0" fillId="0" borderId="0" xfId="0" applyNumberFormat="1" applyFill="1" applyAlignment="1">
      <alignment vertical="center"/>
    </xf>
    <xf numFmtId="38" fontId="0" fillId="0" borderId="0" xfId="0" applyNumberFormat="1" applyFill="1" applyAlignment="1">
      <alignment vertical="center"/>
    </xf>
    <xf numFmtId="177" fontId="0" fillId="0" borderId="0" xfId="0" applyNumberFormat="1" applyFill="1" applyAlignment="1">
      <alignment vertical="center"/>
    </xf>
    <xf numFmtId="0" fontId="0" fillId="0" borderId="110" xfId="0" applyFill="1" applyBorder="1" applyAlignment="1">
      <alignment vertical="center"/>
    </xf>
    <xf numFmtId="178" fontId="0" fillId="0" borderId="0" xfId="0" applyNumberFormat="1" applyFill="1" applyBorder="1" applyAlignment="1">
      <alignment horizontal="center" vertical="center"/>
    </xf>
    <xf numFmtId="0" fontId="0" fillId="0" borderId="0" xfId="0" applyFill="1" applyAlignment="1">
      <alignment horizontal="center" vertical="center" shrinkToFit="1"/>
    </xf>
    <xf numFmtId="0" fontId="39" fillId="0" borderId="0" xfId="0" applyFont="1"/>
    <xf numFmtId="0" fontId="40" fillId="0" borderId="0" xfId="0" applyFont="1"/>
    <xf numFmtId="0" fontId="34" fillId="0" borderId="0" xfId="0" applyFont="1"/>
    <xf numFmtId="0" fontId="0" fillId="0" borderId="11" xfId="0" applyFill="1" applyBorder="1" applyAlignment="1">
      <alignment horizontal="center" vertical="center"/>
    </xf>
    <xf numFmtId="0" fontId="0" fillId="0" borderId="0" xfId="0" applyAlignment="1">
      <alignment vertical="center" shrinkToFit="1"/>
    </xf>
    <xf numFmtId="0" fontId="0" fillId="0" borderId="0" xfId="0" applyAlignment="1">
      <alignment vertical="center"/>
    </xf>
    <xf numFmtId="0" fontId="0" fillId="0" borderId="0" xfId="0" applyFill="1" applyAlignment="1">
      <alignment vertical="center"/>
    </xf>
    <xf numFmtId="0" fontId="0" fillId="0" borderId="0" xfId="0" applyFill="1" applyAlignment="1">
      <alignment horizontal="center" vertical="center"/>
    </xf>
    <xf numFmtId="0" fontId="0" fillId="0" borderId="10" xfId="0" applyFill="1" applyBorder="1" applyAlignment="1">
      <alignment horizontal="center" vertical="center"/>
    </xf>
    <xf numFmtId="0" fontId="0" fillId="0" borderId="11" xfId="0" applyFill="1" applyBorder="1" applyAlignment="1">
      <alignment horizontal="center" vertical="center"/>
    </xf>
    <xf numFmtId="0" fontId="0" fillId="0" borderId="12" xfId="0" applyFill="1" applyBorder="1" applyAlignment="1">
      <alignment horizontal="center" vertical="center"/>
    </xf>
    <xf numFmtId="0" fontId="0" fillId="0" borderId="7" xfId="0" applyFill="1" applyBorder="1" applyAlignment="1">
      <alignment horizontal="center" vertical="center"/>
    </xf>
    <xf numFmtId="0" fontId="0" fillId="0" borderId="8" xfId="0" applyFill="1" applyBorder="1" applyAlignment="1">
      <alignment horizontal="center" vertical="center"/>
    </xf>
    <xf numFmtId="0" fontId="0" fillId="0" borderId="9" xfId="0" applyFill="1" applyBorder="1" applyAlignment="1">
      <alignment horizontal="center" vertical="center"/>
    </xf>
    <xf numFmtId="178" fontId="0" fillId="0" borderId="10" xfId="0" applyNumberFormat="1" applyFill="1" applyBorder="1" applyAlignment="1">
      <alignment horizontal="center" vertical="center"/>
    </xf>
    <xf numFmtId="178" fontId="0" fillId="0" borderId="11" xfId="0" applyNumberFormat="1" applyFill="1" applyBorder="1" applyAlignment="1">
      <alignment horizontal="center" vertical="center"/>
    </xf>
    <xf numFmtId="0" fontId="0" fillId="0" borderId="1" xfId="0" applyFill="1" applyBorder="1" applyAlignment="1">
      <alignment horizontal="center" vertical="center"/>
    </xf>
    <xf numFmtId="0" fontId="0" fillId="0" borderId="5" xfId="0" applyFill="1" applyBorder="1" applyAlignment="1">
      <alignment vertical="center"/>
    </xf>
    <xf numFmtId="0" fontId="0" fillId="0" borderId="0" xfId="0" applyFill="1" applyBorder="1" applyAlignment="1">
      <alignment vertical="center"/>
    </xf>
    <xf numFmtId="0" fontId="0" fillId="0" borderId="6" xfId="0" applyFill="1" applyBorder="1" applyAlignment="1">
      <alignment vertical="center"/>
    </xf>
    <xf numFmtId="0" fontId="0" fillId="0" borderId="7" xfId="0" applyFill="1" applyBorder="1" applyAlignment="1">
      <alignment vertical="center"/>
    </xf>
    <xf numFmtId="0" fontId="0" fillId="0" borderId="8" xfId="0" applyFill="1" applyBorder="1" applyAlignment="1">
      <alignment vertical="center"/>
    </xf>
    <xf numFmtId="0" fontId="0" fillId="0" borderId="9" xfId="0" applyFill="1" applyBorder="1" applyAlignment="1">
      <alignment vertical="center"/>
    </xf>
    <xf numFmtId="0" fontId="0" fillId="0" borderId="2" xfId="0" applyFill="1" applyBorder="1" applyAlignment="1">
      <alignment horizontal="left" vertical="center" wrapText="1"/>
    </xf>
    <xf numFmtId="0" fontId="0" fillId="0" borderId="3" xfId="0" applyFill="1" applyBorder="1" applyAlignment="1">
      <alignment horizontal="left" vertical="center" wrapText="1"/>
    </xf>
    <xf numFmtId="0" fontId="0" fillId="0" borderId="4" xfId="0" applyFill="1" applyBorder="1" applyAlignment="1">
      <alignment horizontal="left" vertical="center" wrapText="1"/>
    </xf>
    <xf numFmtId="0" fontId="0" fillId="0" borderId="5" xfId="0" applyFill="1" applyBorder="1" applyAlignment="1">
      <alignment horizontal="left" vertical="center" wrapText="1"/>
    </xf>
    <xf numFmtId="0" fontId="0" fillId="0" borderId="0" xfId="0" applyFill="1" applyBorder="1" applyAlignment="1">
      <alignment horizontal="left" vertical="center" wrapText="1"/>
    </xf>
    <xf numFmtId="0" fontId="0" fillId="0" borderId="6" xfId="0" applyFill="1" applyBorder="1" applyAlignment="1">
      <alignment horizontal="left" vertical="center" wrapText="1"/>
    </xf>
    <xf numFmtId="0" fontId="0" fillId="0" borderId="2" xfId="0" applyFill="1" applyBorder="1" applyAlignment="1">
      <alignment horizontal="center" vertical="center"/>
    </xf>
    <xf numFmtId="0" fontId="0" fillId="0" borderId="3" xfId="0" applyFill="1" applyBorder="1" applyAlignment="1">
      <alignment horizontal="center" vertical="center"/>
    </xf>
    <xf numFmtId="178" fontId="0" fillId="0" borderId="3" xfId="0" applyNumberFormat="1" applyFill="1" applyBorder="1" applyAlignment="1">
      <alignment horizontal="center" vertical="center"/>
    </xf>
    <xf numFmtId="0" fontId="0" fillId="0" borderId="4" xfId="0" applyFill="1" applyBorder="1" applyAlignment="1">
      <alignment horizontal="center" vertical="center"/>
    </xf>
    <xf numFmtId="0" fontId="0" fillId="0" borderId="2" xfId="0" applyFill="1" applyBorder="1" applyAlignment="1">
      <alignment horizontal="center" vertical="center" shrinkToFit="1"/>
    </xf>
    <xf numFmtId="0" fontId="0" fillId="0" borderId="3" xfId="0" applyFill="1" applyBorder="1" applyAlignment="1">
      <alignment horizontal="center" vertical="center" shrinkToFit="1"/>
    </xf>
    <xf numFmtId="0" fontId="0" fillId="0" borderId="4" xfId="0" applyFill="1" applyBorder="1" applyAlignment="1">
      <alignment horizontal="center" vertical="center" shrinkToFit="1"/>
    </xf>
    <xf numFmtId="177" fontId="0" fillId="0" borderId="1" xfId="0" applyNumberFormat="1" applyFill="1" applyBorder="1" applyAlignment="1">
      <alignment horizontal="center" vertical="center"/>
    </xf>
    <xf numFmtId="178" fontId="0" fillId="0" borderId="0" xfId="0" applyNumberFormat="1" applyFill="1" applyAlignment="1">
      <alignment horizontal="center" vertical="center"/>
    </xf>
    <xf numFmtId="178" fontId="0" fillId="0" borderId="2" xfId="0" applyNumberFormat="1" applyFill="1" applyBorder="1" applyAlignment="1">
      <alignment horizontal="center" vertical="center"/>
    </xf>
    <xf numFmtId="0" fontId="0" fillId="0" borderId="0" xfId="0" applyFill="1" applyAlignment="1">
      <alignment horizontal="left" vertical="top" wrapText="1" shrinkToFit="1"/>
    </xf>
    <xf numFmtId="0" fontId="0" fillId="0" borderId="1" xfId="0" applyFill="1" applyBorder="1" applyAlignment="1">
      <alignment horizontal="center" vertical="center" wrapText="1"/>
    </xf>
    <xf numFmtId="0" fontId="0" fillId="0" borderId="0" xfId="0" applyFill="1" applyAlignment="1" applyProtection="1">
      <alignment horizontal="center" vertical="center"/>
    </xf>
    <xf numFmtId="0" fontId="0" fillId="0" borderId="0" xfId="0" applyFill="1" applyAlignment="1">
      <alignment horizontal="center" vertical="center" shrinkToFit="1"/>
    </xf>
    <xf numFmtId="0" fontId="0" fillId="0" borderId="19" xfId="0" applyFill="1" applyBorder="1" applyAlignment="1">
      <alignment horizontal="center" vertical="center"/>
    </xf>
    <xf numFmtId="0" fontId="0" fillId="0" borderId="17" xfId="0" applyFill="1" applyBorder="1" applyAlignment="1">
      <alignment horizontal="center" vertical="center"/>
    </xf>
    <xf numFmtId="0" fontId="0" fillId="0" borderId="0" xfId="0" applyFill="1" applyAlignment="1">
      <alignment horizontal="center" vertical="center" wrapText="1"/>
    </xf>
    <xf numFmtId="0" fontId="0" fillId="0" borderId="11" xfId="0" applyFill="1" applyBorder="1" applyAlignment="1">
      <alignment horizontal="left" vertical="center"/>
    </xf>
    <xf numFmtId="0" fontId="0" fillId="0" borderId="12" xfId="0" applyFill="1" applyBorder="1" applyAlignment="1">
      <alignment horizontal="left" vertical="center"/>
    </xf>
    <xf numFmtId="178" fontId="0" fillId="0" borderId="0" xfId="0" applyNumberFormat="1" applyFill="1" applyBorder="1" applyAlignment="1">
      <alignment horizontal="center" vertical="center"/>
    </xf>
    <xf numFmtId="0" fontId="0" fillId="0" borderId="0" xfId="0" applyFill="1" applyBorder="1" applyAlignment="1">
      <alignment horizontal="center" vertical="center"/>
    </xf>
    <xf numFmtId="0" fontId="0" fillId="0" borderId="0" xfId="0" applyFill="1" applyAlignment="1">
      <alignment horizontal="left" vertical="center" shrinkToFit="1"/>
    </xf>
    <xf numFmtId="0" fontId="0" fillId="0" borderId="1" xfId="0" applyFill="1" applyBorder="1" applyAlignment="1">
      <alignment vertical="center" wrapText="1"/>
    </xf>
    <xf numFmtId="0" fontId="0" fillId="0" borderId="1" xfId="0" applyFill="1" applyBorder="1" applyAlignment="1">
      <alignment vertical="center"/>
    </xf>
    <xf numFmtId="0" fontId="0" fillId="0" borderId="19" xfId="0" applyFill="1" applyBorder="1" applyAlignment="1">
      <alignment vertical="center"/>
    </xf>
    <xf numFmtId="0" fontId="12" fillId="0" borderId="0" xfId="0" applyFont="1" applyFill="1" applyAlignment="1">
      <alignment horizontal="center" vertical="center"/>
    </xf>
    <xf numFmtId="0" fontId="0" fillId="0" borderId="0" xfId="0" applyFill="1" applyAlignment="1">
      <alignment horizontal="left" vertical="center"/>
    </xf>
    <xf numFmtId="177" fontId="0" fillId="0" borderId="0" xfId="0" applyNumberFormat="1" applyFill="1" applyAlignment="1">
      <alignment horizontal="center" vertical="center"/>
    </xf>
    <xf numFmtId="0" fontId="0" fillId="0" borderId="0" xfId="0" applyFill="1" applyAlignment="1">
      <alignment vertical="center" shrinkToFit="1"/>
    </xf>
    <xf numFmtId="0" fontId="0" fillId="0" borderId="0" xfId="0" applyFill="1" applyAlignment="1">
      <alignment vertical="center"/>
    </xf>
    <xf numFmtId="0" fontId="0" fillId="0" borderId="1" xfId="0" applyFill="1" applyBorder="1" applyAlignment="1">
      <alignment horizontal="center" vertical="center" shrinkToFit="1"/>
    </xf>
    <xf numFmtId="0" fontId="0" fillId="0" borderId="7" xfId="0" applyFill="1" applyBorder="1" applyAlignment="1">
      <alignment horizontal="center" vertical="center" shrinkToFit="1"/>
    </xf>
    <xf numFmtId="0" fontId="0" fillId="0" borderId="8" xfId="0" applyFill="1" applyBorder="1" applyAlignment="1">
      <alignment horizontal="center" vertical="center" shrinkToFit="1"/>
    </xf>
    <xf numFmtId="0" fontId="0" fillId="0" borderId="9" xfId="0" applyFill="1" applyBorder="1" applyAlignment="1">
      <alignment horizontal="center" vertical="center" shrinkToFit="1"/>
    </xf>
    <xf numFmtId="0" fontId="0" fillId="0" borderId="10" xfId="0" applyFill="1" applyBorder="1" applyAlignment="1">
      <alignment horizontal="center" vertical="center" shrinkToFit="1"/>
    </xf>
    <xf numFmtId="0" fontId="0" fillId="0" borderId="11" xfId="0" applyFill="1" applyBorder="1" applyAlignment="1">
      <alignment horizontal="center" vertical="center" shrinkToFit="1"/>
    </xf>
    <xf numFmtId="38" fontId="0" fillId="0" borderId="2" xfId="4" applyFont="1" applyFill="1" applyBorder="1" applyAlignment="1">
      <alignment horizontal="center" vertical="center"/>
    </xf>
    <xf numFmtId="38" fontId="0" fillId="0" borderId="3" xfId="4" applyFont="1" applyFill="1" applyBorder="1" applyAlignment="1">
      <alignment horizontal="center" vertical="center"/>
    </xf>
    <xf numFmtId="38" fontId="0" fillId="0" borderId="15" xfId="4" applyFont="1" applyFill="1" applyBorder="1" applyAlignment="1">
      <alignment horizontal="center" vertical="center"/>
    </xf>
    <xf numFmtId="38" fontId="0" fillId="0" borderId="14" xfId="4" applyFont="1" applyFill="1" applyBorder="1" applyAlignment="1">
      <alignment horizontal="center" vertical="center"/>
    </xf>
    <xf numFmtId="38" fontId="0" fillId="0" borderId="7" xfId="4" applyFont="1" applyFill="1" applyBorder="1" applyAlignment="1">
      <alignment horizontal="center" vertical="center"/>
    </xf>
    <xf numFmtId="38" fontId="0" fillId="0" borderId="8" xfId="4" applyFont="1" applyFill="1" applyBorder="1" applyAlignment="1">
      <alignment horizontal="center" vertical="center"/>
    </xf>
    <xf numFmtId="0" fontId="0" fillId="0" borderId="5" xfId="0" applyFill="1" applyBorder="1" applyAlignment="1">
      <alignment horizontal="center" vertical="center" shrinkToFit="1"/>
    </xf>
    <xf numFmtId="0" fontId="0" fillId="0" borderId="0" xfId="0" applyFill="1" applyBorder="1" applyAlignment="1">
      <alignment horizontal="center" vertical="center" shrinkToFit="1"/>
    </xf>
    <xf numFmtId="0" fontId="0" fillId="0" borderId="6" xfId="0" applyFill="1" applyBorder="1" applyAlignment="1">
      <alignment horizontal="center" vertical="center" shrinkToFit="1"/>
    </xf>
    <xf numFmtId="0" fontId="0" fillId="0" borderId="10" xfId="0" applyFill="1" applyBorder="1" applyAlignment="1">
      <alignment horizontal="right" vertical="center"/>
    </xf>
    <xf numFmtId="0" fontId="0" fillId="0" borderId="11" xfId="0" applyFill="1" applyBorder="1" applyAlignment="1">
      <alignment horizontal="right" vertical="center"/>
    </xf>
    <xf numFmtId="0" fontId="0" fillId="0" borderId="11" xfId="0" applyFill="1" applyBorder="1" applyAlignment="1">
      <alignment vertical="center"/>
    </xf>
    <xf numFmtId="0" fontId="0" fillId="0" borderId="12" xfId="0" applyFill="1" applyBorder="1" applyAlignment="1">
      <alignment vertical="center"/>
    </xf>
    <xf numFmtId="0" fontId="4" fillId="0" borderId="0" xfId="0" applyFont="1" applyFill="1" applyBorder="1" applyAlignment="1">
      <alignment vertical="center" wrapText="1"/>
    </xf>
    <xf numFmtId="0" fontId="6" fillId="0" borderId="0" xfId="0" applyFont="1" applyFill="1" applyBorder="1" applyAlignment="1">
      <alignment vertical="center" wrapText="1"/>
    </xf>
    <xf numFmtId="177" fontId="0" fillId="0" borderId="2" xfId="0" applyNumberFormat="1" applyFill="1" applyBorder="1" applyAlignment="1">
      <alignment horizontal="center" vertical="center"/>
    </xf>
    <xf numFmtId="177" fontId="0" fillId="0" borderId="3" xfId="0" applyNumberFormat="1" applyFill="1" applyBorder="1" applyAlignment="1">
      <alignment horizontal="center" vertical="center"/>
    </xf>
    <xf numFmtId="177" fontId="0" fillId="0" borderId="7" xfId="0" applyNumberFormat="1" applyFill="1" applyBorder="1" applyAlignment="1">
      <alignment horizontal="center" vertical="center"/>
    </xf>
    <xf numFmtId="177" fontId="0" fillId="0" borderId="8" xfId="0" applyNumberFormat="1" applyFill="1" applyBorder="1" applyAlignment="1">
      <alignment horizontal="center" vertical="center"/>
    </xf>
    <xf numFmtId="38" fontId="0" fillId="0" borderId="1" xfId="4" applyFont="1" applyFill="1" applyBorder="1" applyAlignment="1">
      <alignment horizontal="center" vertical="center"/>
    </xf>
    <xf numFmtId="38" fontId="0" fillId="0" borderId="12" xfId="4" applyFont="1" applyFill="1" applyBorder="1" applyAlignment="1">
      <alignment horizontal="center" vertical="center"/>
    </xf>
    <xf numFmtId="0" fontId="0" fillId="0" borderId="18" xfId="0" applyFill="1" applyBorder="1" applyAlignment="1">
      <alignment horizontal="center" vertical="center"/>
    </xf>
    <xf numFmtId="178" fontId="0" fillId="0" borderId="17" xfId="0" applyNumberFormat="1" applyFill="1" applyBorder="1" applyAlignment="1">
      <alignment horizontal="center" vertical="center"/>
    </xf>
    <xf numFmtId="38" fontId="0" fillId="0" borderId="18" xfId="4" applyFont="1" applyFill="1" applyBorder="1" applyAlignment="1">
      <alignment horizontal="center" vertical="center"/>
    </xf>
    <xf numFmtId="0" fontId="0" fillId="0" borderId="0" xfId="0" applyFill="1" applyAlignment="1">
      <alignment vertical="center" wrapText="1"/>
    </xf>
    <xf numFmtId="0" fontId="7" fillId="0" borderId="0" xfId="0" applyFont="1" applyFill="1" applyAlignment="1">
      <alignment horizontal="center" vertical="center"/>
    </xf>
    <xf numFmtId="0" fontId="0" fillId="0" borderId="0" xfId="0" applyFill="1" applyBorder="1" applyAlignment="1">
      <alignment horizontal="center"/>
    </xf>
    <xf numFmtId="0" fontId="0" fillId="0" borderId="8" xfId="0" applyFill="1" applyBorder="1" applyAlignment="1">
      <alignment horizontal="center"/>
    </xf>
    <xf numFmtId="177" fontId="0" fillId="0" borderId="18" xfId="0" applyNumberFormat="1" applyFill="1" applyBorder="1" applyAlignment="1">
      <alignment horizontal="center" vertical="center"/>
    </xf>
    <xf numFmtId="0" fontId="0" fillId="0" borderId="0" xfId="0" applyAlignment="1">
      <alignment horizontal="center" vertical="center"/>
    </xf>
    <xf numFmtId="0" fontId="0" fillId="0" borderId="0" xfId="0" applyFill="1" applyAlignment="1">
      <alignment vertical="top" wrapText="1"/>
    </xf>
    <xf numFmtId="0" fontId="0" fillId="0" borderId="0" xfId="0" applyFill="1" applyAlignment="1">
      <alignment horizontal="left" wrapText="1"/>
    </xf>
    <xf numFmtId="0" fontId="0" fillId="0" borderId="8" xfId="0" applyFill="1" applyBorder="1" applyAlignment="1">
      <alignment horizontal="left" wrapText="1"/>
    </xf>
    <xf numFmtId="0" fontId="0" fillId="0" borderId="1" xfId="0" applyFill="1" applyBorder="1" applyAlignment="1">
      <alignment horizontal="left" vertical="center" wrapText="1"/>
    </xf>
    <xf numFmtId="0" fontId="0" fillId="0" borderId="3" xfId="0" applyFill="1" applyBorder="1" applyAlignment="1">
      <alignment horizontal="center"/>
    </xf>
    <xf numFmtId="0" fontId="0" fillId="0" borderId="0" xfId="0" applyFill="1" applyBorder="1" applyAlignment="1">
      <alignment horizontal="center" wrapText="1"/>
    </xf>
    <xf numFmtId="0" fontId="0" fillId="0" borderId="8" xfId="0" applyFill="1" applyBorder="1" applyAlignment="1">
      <alignment horizontal="center" wrapText="1"/>
    </xf>
    <xf numFmtId="0" fontId="0" fillId="0" borderId="3" xfId="0" applyFill="1" applyBorder="1" applyAlignment="1">
      <alignment horizontal="center" wrapText="1"/>
    </xf>
    <xf numFmtId="0" fontId="0" fillId="0" borderId="0" xfId="0" applyFill="1" applyBorder="1" applyAlignment="1">
      <alignment vertical="top" wrapText="1"/>
    </xf>
    <xf numFmtId="0" fontId="0" fillId="0" borderId="0" xfId="0" applyFill="1" applyBorder="1" applyAlignment="1">
      <alignment horizontal="center" vertical="center" wrapText="1"/>
    </xf>
    <xf numFmtId="0" fontId="0" fillId="0" borderId="0" xfId="0" applyFill="1" applyBorder="1" applyAlignment="1">
      <alignment vertical="center" wrapText="1"/>
    </xf>
    <xf numFmtId="0" fontId="0" fillId="0" borderId="10" xfId="0" applyFill="1" applyBorder="1" applyAlignment="1">
      <alignment horizontal="center" vertical="center" wrapText="1"/>
    </xf>
    <xf numFmtId="0" fontId="0" fillId="0" borderId="10" xfId="0" applyFill="1" applyBorder="1" applyAlignment="1">
      <alignment vertical="center"/>
    </xf>
    <xf numFmtId="0" fontId="0" fillId="0" borderId="0" xfId="0" applyNumberFormat="1" applyFill="1" applyAlignment="1">
      <alignment horizontal="center" vertical="center"/>
    </xf>
    <xf numFmtId="0" fontId="34" fillId="0" borderId="0" xfId="0" applyFont="1" applyFill="1" applyAlignment="1">
      <alignment horizontal="left" vertical="center" shrinkToFit="1"/>
    </xf>
    <xf numFmtId="0" fontId="33" fillId="0" borderId="0" xfId="0" applyFont="1" applyFill="1" applyAlignment="1">
      <alignment horizontal="center" vertical="center"/>
    </xf>
    <xf numFmtId="0" fontId="34" fillId="0" borderId="0" xfId="0" applyFont="1" applyFill="1" applyAlignment="1">
      <alignment horizontal="center" vertical="center"/>
    </xf>
    <xf numFmtId="0" fontId="34" fillId="0" borderId="0" xfId="0" applyNumberFormat="1" applyFont="1" applyFill="1" applyAlignment="1">
      <alignment horizontal="center" vertical="center"/>
    </xf>
    <xf numFmtId="0" fontId="34" fillId="0" borderId="0" xfId="0" applyFont="1" applyFill="1" applyAlignment="1">
      <alignment horizontal="left" vertical="top" wrapText="1" shrinkToFit="1"/>
    </xf>
    <xf numFmtId="0" fontId="34" fillId="0" borderId="0" xfId="0" applyFont="1" applyFill="1" applyAlignment="1">
      <alignment vertical="center" shrinkToFit="1"/>
    </xf>
    <xf numFmtId="0" fontId="34" fillId="0" borderId="0" xfId="0" applyFont="1" applyFill="1" applyAlignment="1">
      <alignment horizontal="left" vertical="center"/>
    </xf>
    <xf numFmtId="0" fontId="36" fillId="0" borderId="0" xfId="5" applyFill="1" applyAlignment="1">
      <alignment horizontal="center" vertical="center"/>
    </xf>
    <xf numFmtId="0" fontId="34" fillId="0" borderId="1" xfId="0" applyFont="1" applyFill="1" applyBorder="1" applyAlignment="1">
      <alignment vertical="center" wrapText="1"/>
    </xf>
    <xf numFmtId="0" fontId="34" fillId="0" borderId="1" xfId="0" applyFont="1" applyFill="1" applyBorder="1" applyAlignment="1">
      <alignment vertical="center"/>
    </xf>
    <xf numFmtId="0" fontId="34" fillId="0" borderId="19" xfId="0" applyFont="1" applyFill="1" applyBorder="1" applyAlignment="1">
      <alignment vertical="center"/>
    </xf>
    <xf numFmtId="0" fontId="34" fillId="0" borderId="11" xfId="0" applyFont="1" applyFill="1" applyBorder="1" applyAlignment="1">
      <alignment horizontal="center" vertical="center"/>
    </xf>
    <xf numFmtId="0" fontId="34" fillId="0" borderId="1" xfId="0" applyFont="1" applyFill="1" applyBorder="1" applyAlignment="1">
      <alignment horizontal="center" vertical="center"/>
    </xf>
    <xf numFmtId="0" fontId="34" fillId="0" borderId="5" xfId="0" applyFont="1" applyFill="1" applyBorder="1" applyAlignment="1">
      <alignment vertical="center"/>
    </xf>
    <xf numFmtId="0" fontId="34" fillId="0" borderId="0" xfId="0" applyFont="1" applyFill="1" applyBorder="1" applyAlignment="1">
      <alignment vertical="center"/>
    </xf>
    <xf numFmtId="0" fontId="34" fillId="0" borderId="6" xfId="0" applyFont="1" applyFill="1" applyBorder="1" applyAlignment="1">
      <alignment vertical="center"/>
    </xf>
    <xf numFmtId="0" fontId="34" fillId="0" borderId="7" xfId="0" applyFont="1" applyFill="1" applyBorder="1" applyAlignment="1">
      <alignment vertical="center" wrapText="1"/>
    </xf>
    <xf numFmtId="0" fontId="34" fillId="0" borderId="8" xfId="0" applyFont="1" applyFill="1" applyBorder="1" applyAlignment="1">
      <alignment vertical="center"/>
    </xf>
    <xf numFmtId="0" fontId="34" fillId="0" borderId="9" xfId="0" applyFont="1" applyFill="1" applyBorder="1" applyAlignment="1">
      <alignment vertical="center"/>
    </xf>
    <xf numFmtId="0" fontId="34" fillId="0" borderId="10" xfId="0" applyFont="1" applyFill="1" applyBorder="1" applyAlignment="1">
      <alignment horizontal="center" vertical="center"/>
    </xf>
    <xf numFmtId="0" fontId="34" fillId="0" borderId="17" xfId="0" applyFont="1" applyFill="1" applyBorder="1" applyAlignment="1">
      <alignment horizontal="center" vertical="center" wrapText="1"/>
    </xf>
    <xf numFmtId="0" fontId="34" fillId="0" borderId="17" xfId="0" applyFont="1" applyFill="1" applyBorder="1" applyAlignment="1">
      <alignment horizontal="center" vertical="center"/>
    </xf>
    <xf numFmtId="0" fontId="34" fillId="0" borderId="1" xfId="0" applyFont="1" applyFill="1" applyBorder="1" applyAlignment="1">
      <alignment horizontal="center" vertical="center" wrapText="1"/>
    </xf>
    <xf numFmtId="0" fontId="34" fillId="0" borderId="2" xfId="0" applyFont="1" applyFill="1" applyBorder="1" applyAlignment="1">
      <alignment horizontal="center" vertical="center" shrinkToFit="1"/>
    </xf>
    <xf numFmtId="0" fontId="34" fillId="0" borderId="3" xfId="0" applyFont="1" applyFill="1" applyBorder="1" applyAlignment="1">
      <alignment horizontal="center" vertical="center" shrinkToFit="1"/>
    </xf>
    <xf numFmtId="0" fontId="34" fillId="0" borderId="4" xfId="0" applyFont="1" applyFill="1" applyBorder="1" applyAlignment="1">
      <alignment horizontal="center" vertical="center" shrinkToFit="1"/>
    </xf>
    <xf numFmtId="38" fontId="34" fillId="0" borderId="2" xfId="4" applyFont="1" applyFill="1" applyBorder="1" applyAlignment="1">
      <alignment horizontal="center" vertical="center"/>
    </xf>
    <xf numFmtId="38" fontId="34" fillId="0" borderId="3" xfId="4" applyFont="1" applyFill="1" applyBorder="1" applyAlignment="1">
      <alignment horizontal="center" vertical="center"/>
    </xf>
    <xf numFmtId="38" fontId="34" fillId="0" borderId="15" xfId="4" applyFont="1" applyFill="1" applyBorder="1" applyAlignment="1">
      <alignment horizontal="center" vertical="center"/>
    </xf>
    <xf numFmtId="38" fontId="34" fillId="0" borderId="14" xfId="4" applyFont="1" applyFill="1" applyBorder="1" applyAlignment="1">
      <alignment horizontal="center" vertical="center"/>
    </xf>
    <xf numFmtId="38" fontId="34" fillId="0" borderId="7" xfId="4" applyFont="1" applyFill="1" applyBorder="1" applyAlignment="1">
      <alignment horizontal="center" vertical="center"/>
    </xf>
    <xf numFmtId="38" fontId="34" fillId="0" borderId="8" xfId="4" applyFont="1" applyFill="1" applyBorder="1" applyAlignment="1">
      <alignment horizontal="center" vertical="center"/>
    </xf>
    <xf numFmtId="0" fontId="34" fillId="0" borderId="2" xfId="0" applyFont="1" applyFill="1" applyBorder="1" applyAlignment="1">
      <alignment horizontal="center" vertical="center"/>
    </xf>
    <xf numFmtId="0" fontId="34" fillId="0" borderId="3" xfId="0" applyFont="1" applyFill="1" applyBorder="1" applyAlignment="1">
      <alignment horizontal="center" vertical="center"/>
    </xf>
    <xf numFmtId="0" fontId="34" fillId="0" borderId="4" xfId="0" applyFont="1" applyFill="1" applyBorder="1" applyAlignment="1">
      <alignment horizontal="center" vertical="center"/>
    </xf>
    <xf numFmtId="178" fontId="34" fillId="0" borderId="10" xfId="0" applyNumberFormat="1" applyFont="1" applyFill="1" applyBorder="1" applyAlignment="1">
      <alignment horizontal="center" vertical="center"/>
    </xf>
    <xf numFmtId="178" fontId="34" fillId="0" borderId="11" xfId="0" applyNumberFormat="1" applyFont="1" applyFill="1" applyBorder="1" applyAlignment="1">
      <alignment horizontal="center" vertical="center"/>
    </xf>
    <xf numFmtId="177" fontId="34" fillId="0" borderId="2" xfId="0" applyNumberFormat="1" applyFont="1" applyFill="1" applyBorder="1" applyAlignment="1">
      <alignment horizontal="center" vertical="center"/>
    </xf>
    <xf numFmtId="177" fontId="34" fillId="0" borderId="3" xfId="0" applyNumberFormat="1" applyFont="1" applyFill="1" applyBorder="1" applyAlignment="1">
      <alignment horizontal="center" vertical="center"/>
    </xf>
    <xf numFmtId="177" fontId="34" fillId="0" borderId="7" xfId="0" applyNumberFormat="1" applyFont="1" applyFill="1" applyBorder="1" applyAlignment="1">
      <alignment horizontal="center" vertical="center"/>
    </xf>
    <xf numFmtId="177" fontId="34" fillId="0" borderId="8" xfId="0" applyNumberFormat="1" applyFont="1" applyFill="1" applyBorder="1" applyAlignment="1">
      <alignment horizontal="center" vertical="center"/>
    </xf>
    <xf numFmtId="0" fontId="34" fillId="0" borderId="12" xfId="0" applyFont="1" applyFill="1" applyBorder="1" applyAlignment="1">
      <alignment horizontal="center" vertical="center"/>
    </xf>
    <xf numFmtId="38" fontId="34" fillId="0" borderId="1" xfId="4" applyFont="1" applyFill="1" applyBorder="1" applyAlignment="1">
      <alignment horizontal="center" vertical="center"/>
    </xf>
    <xf numFmtId="38" fontId="34" fillId="0" borderId="12" xfId="4" applyFont="1" applyFill="1" applyBorder="1" applyAlignment="1">
      <alignment horizontal="center" vertical="center"/>
    </xf>
    <xf numFmtId="0" fontId="34" fillId="0" borderId="1" xfId="0" applyFont="1" applyFill="1" applyBorder="1" applyAlignment="1">
      <alignment horizontal="center" vertical="center" shrinkToFit="1"/>
    </xf>
    <xf numFmtId="177" fontId="34" fillId="0" borderId="1" xfId="0" applyNumberFormat="1" applyFont="1" applyFill="1" applyBorder="1" applyAlignment="1">
      <alignment horizontal="center" vertical="center"/>
    </xf>
    <xf numFmtId="0" fontId="0" fillId="0" borderId="18" xfId="0" applyFill="1" applyBorder="1" applyAlignment="1">
      <alignment horizontal="center" vertical="center" shrinkToFit="1"/>
    </xf>
    <xf numFmtId="0" fontId="34" fillId="0" borderId="0" xfId="0" applyFont="1" applyFill="1" applyBorder="1" applyAlignment="1">
      <alignment horizontal="center" wrapText="1"/>
    </xf>
    <xf numFmtId="0" fontId="34" fillId="0" borderId="8" xfId="0" applyFont="1" applyFill="1" applyBorder="1" applyAlignment="1">
      <alignment horizontal="center" wrapText="1"/>
    </xf>
    <xf numFmtId="0" fontId="34" fillId="0" borderId="3" xfId="0" applyFont="1" applyFill="1" applyBorder="1" applyAlignment="1">
      <alignment horizontal="center" wrapText="1"/>
    </xf>
    <xf numFmtId="0" fontId="35" fillId="0" borderId="1" xfId="0" applyFont="1" applyFill="1" applyBorder="1" applyAlignment="1">
      <alignment horizontal="center" vertical="center"/>
    </xf>
    <xf numFmtId="0" fontId="34" fillId="0" borderId="1" xfId="0" applyFont="1" applyFill="1" applyBorder="1" applyAlignment="1">
      <alignment horizontal="left" vertical="center" wrapText="1"/>
    </xf>
    <xf numFmtId="38" fontId="34" fillId="0" borderId="0" xfId="4" applyFont="1" applyFill="1" applyBorder="1" applyAlignment="1">
      <alignment horizontal="center" vertical="center"/>
    </xf>
    <xf numFmtId="0" fontId="34" fillId="0" borderId="0" xfId="0" applyFont="1" applyFill="1" applyBorder="1" applyAlignment="1">
      <alignment vertical="top" wrapText="1"/>
    </xf>
    <xf numFmtId="178" fontId="34" fillId="0" borderId="0" xfId="0" applyNumberFormat="1" applyFont="1" applyFill="1" applyBorder="1" applyAlignment="1">
      <alignment horizontal="center" vertical="center"/>
    </xf>
    <xf numFmtId="0" fontId="22" fillId="0" borderId="95" xfId="3" applyFont="1" applyBorder="1" applyAlignment="1">
      <alignment vertical="center" wrapText="1"/>
    </xf>
    <xf numFmtId="0" fontId="18" fillId="0" borderId="55" xfId="3" applyFont="1" applyBorder="1" applyAlignment="1">
      <alignment vertical="center"/>
    </xf>
    <xf numFmtId="0" fontId="18" fillId="0" borderId="93" xfId="3" applyFont="1" applyBorder="1" applyAlignment="1">
      <alignment vertical="center"/>
    </xf>
    <xf numFmtId="0" fontId="18" fillId="0" borderId="86" xfId="3" applyFont="1" applyBorder="1" applyAlignment="1">
      <alignment vertical="center"/>
    </xf>
    <xf numFmtId="0" fontId="18" fillId="0" borderId="0" xfId="3" applyFont="1" applyBorder="1" applyAlignment="1">
      <alignment vertical="center"/>
    </xf>
    <xf numFmtId="0" fontId="18" fillId="0" borderId="107" xfId="3" applyFont="1" applyBorder="1" applyAlignment="1">
      <alignment vertical="center"/>
    </xf>
    <xf numFmtId="0" fontId="18" fillId="0" borderId="42" xfId="3" applyFont="1" applyBorder="1" applyAlignment="1">
      <alignment vertical="center"/>
    </xf>
    <xf numFmtId="0" fontId="18" fillId="0" borderId="43" xfId="3" applyFont="1" applyBorder="1" applyAlignment="1">
      <alignment vertical="center"/>
    </xf>
    <xf numFmtId="0" fontId="18" fillId="0" borderId="108" xfId="3" applyFont="1" applyBorder="1" applyAlignment="1">
      <alignment vertical="center"/>
    </xf>
    <xf numFmtId="176" fontId="18" fillId="0" borderId="0" xfId="3" applyNumberFormat="1" applyFont="1" applyAlignment="1">
      <alignment vertical="center"/>
    </xf>
    <xf numFmtId="0" fontId="21" fillId="0" borderId="80" xfId="3" applyFont="1" applyBorder="1" applyAlignment="1">
      <alignment horizontal="center" vertical="center"/>
    </xf>
    <xf numFmtId="0" fontId="21" fillId="0" borderId="81" xfId="3" applyFont="1" applyBorder="1" applyAlignment="1">
      <alignment horizontal="center" vertical="center"/>
    </xf>
    <xf numFmtId="0" fontId="21" fillId="0" borderId="82" xfId="3" applyFont="1" applyBorder="1" applyAlignment="1">
      <alignment horizontal="center" vertical="center"/>
    </xf>
    <xf numFmtId="0" fontId="21" fillId="0" borderId="25" xfId="3" applyFont="1" applyBorder="1" applyAlignment="1">
      <alignment horizontal="center" vertical="center"/>
    </xf>
    <xf numFmtId="0" fontId="21" fillId="0" borderId="88" xfId="3" applyFont="1" applyBorder="1" applyAlignment="1">
      <alignment horizontal="center" vertical="center"/>
    </xf>
    <xf numFmtId="0" fontId="21" fillId="0" borderId="23" xfId="3" applyFont="1" applyBorder="1" applyAlignment="1">
      <alignment horizontal="center" vertical="center"/>
    </xf>
    <xf numFmtId="0" fontId="21" fillId="0" borderId="93" xfId="3" applyFont="1" applyBorder="1" applyAlignment="1">
      <alignment horizontal="center" vertical="center"/>
    </xf>
    <xf numFmtId="0" fontId="21" fillId="0" borderId="94" xfId="3" applyFont="1" applyBorder="1" applyAlignment="1">
      <alignment horizontal="center" vertical="center"/>
    </xf>
    <xf numFmtId="0" fontId="21" fillId="0" borderId="95" xfId="3" applyFont="1" applyBorder="1" applyAlignment="1">
      <alignment horizontal="center" vertical="center"/>
    </xf>
    <xf numFmtId="0" fontId="22" fillId="0" borderId="52" xfId="3" applyFont="1" applyBorder="1" applyAlignment="1">
      <alignment horizontal="center" vertical="center" wrapText="1"/>
    </xf>
    <xf numFmtId="0" fontId="22" fillId="0" borderId="83" xfId="3" applyFont="1" applyBorder="1" applyAlignment="1">
      <alignment horizontal="center" vertical="center"/>
    </xf>
    <xf numFmtId="0" fontId="22" fillId="0" borderId="0" xfId="3" applyFont="1" applyBorder="1" applyAlignment="1">
      <alignment horizontal="center" vertical="center"/>
    </xf>
    <xf numFmtId="0" fontId="22" fillId="0" borderId="89" xfId="3" applyFont="1" applyBorder="1" applyAlignment="1">
      <alignment horizontal="center" vertical="center"/>
    </xf>
    <xf numFmtId="0" fontId="21" fillId="0" borderId="84" xfId="3" applyFont="1" applyBorder="1" applyAlignment="1">
      <alignment horizontal="center" vertical="center"/>
    </xf>
    <xf numFmtId="0" fontId="21" fillId="0" borderId="90" xfId="3" applyFont="1" applyBorder="1" applyAlignment="1">
      <alignment horizontal="center" vertical="center"/>
    </xf>
    <xf numFmtId="0" fontId="21" fillId="0" borderId="96" xfId="3" applyFont="1" applyBorder="1" applyAlignment="1">
      <alignment horizontal="center" vertical="center"/>
    </xf>
    <xf numFmtId="0" fontId="18" fillId="0" borderId="83" xfId="3" applyFont="1" applyBorder="1" applyAlignment="1">
      <alignment vertical="center"/>
    </xf>
    <xf numFmtId="0" fontId="18" fillId="0" borderId="89" xfId="3" applyFont="1" applyBorder="1" applyAlignment="1">
      <alignment vertical="center"/>
    </xf>
    <xf numFmtId="0" fontId="22" fillId="0" borderId="63" xfId="3" applyFont="1" applyBorder="1" applyAlignment="1">
      <alignment horizontal="center" vertical="center"/>
    </xf>
    <xf numFmtId="0" fontId="18" fillId="0" borderId="97" xfId="3" applyFont="1" applyBorder="1" applyAlignment="1">
      <alignment vertical="center"/>
    </xf>
    <xf numFmtId="0" fontId="19" fillId="0" borderId="78" xfId="3" applyFont="1" applyBorder="1" applyAlignment="1">
      <alignment horizontal="center" vertical="center"/>
    </xf>
    <xf numFmtId="0" fontId="18" fillId="0" borderId="52" xfId="3" applyFont="1" applyBorder="1" applyAlignment="1">
      <alignment horizontal="center" vertical="center"/>
    </xf>
    <xf numFmtId="0" fontId="18" fillId="0" borderId="53" xfId="3" applyFont="1" applyBorder="1" applyAlignment="1">
      <alignment horizontal="center" vertical="center"/>
    </xf>
    <xf numFmtId="0" fontId="18" fillId="0" borderId="86" xfId="3" applyFont="1" applyBorder="1" applyAlignment="1">
      <alignment horizontal="center" vertical="center"/>
    </xf>
    <xf numFmtId="0" fontId="18" fillId="0" borderId="0" xfId="3" applyFont="1" applyAlignment="1">
      <alignment horizontal="center" vertical="center"/>
    </xf>
    <xf numFmtId="0" fontId="18" fillId="0" borderId="6" xfId="3" applyFont="1" applyBorder="1" applyAlignment="1">
      <alignment horizontal="center" vertical="center"/>
    </xf>
    <xf numFmtId="0" fontId="18" fillId="0" borderId="91" xfId="3" applyFont="1" applyBorder="1" applyAlignment="1">
      <alignment horizontal="center" vertical="center"/>
    </xf>
    <xf numFmtId="0" fontId="18" fillId="0" borderId="63" xfId="3" applyFont="1" applyBorder="1" applyAlignment="1">
      <alignment horizontal="center" vertical="center"/>
    </xf>
    <xf numFmtId="0" fontId="18" fillId="0" borderId="76" xfId="3" applyFont="1" applyBorder="1" applyAlignment="1">
      <alignment horizontal="center" vertical="center"/>
    </xf>
    <xf numFmtId="0" fontId="16" fillId="2" borderId="74" xfId="3" applyFont="1" applyFill="1" applyBorder="1" applyAlignment="1">
      <alignment horizontal="center" vertical="center"/>
    </xf>
    <xf numFmtId="0" fontId="16" fillId="2" borderId="72" xfId="3" applyFont="1" applyFill="1" applyBorder="1" applyAlignment="1">
      <alignment horizontal="center" vertical="center"/>
    </xf>
    <xf numFmtId="0" fontId="16" fillId="2" borderId="73" xfId="3" applyFont="1" applyFill="1" applyBorder="1" applyAlignment="1">
      <alignment horizontal="center" vertical="center"/>
    </xf>
    <xf numFmtId="0" fontId="16" fillId="2" borderId="70" xfId="3" applyFont="1" applyFill="1" applyBorder="1" applyAlignment="1">
      <alignment horizontal="center" vertical="center"/>
    </xf>
    <xf numFmtId="0" fontId="22" fillId="2" borderId="70" xfId="3" applyFont="1" applyFill="1" applyBorder="1" applyAlignment="1">
      <alignment vertical="center"/>
    </xf>
    <xf numFmtId="0" fontId="22" fillId="2" borderId="63" xfId="3" applyFont="1" applyFill="1" applyBorder="1" applyAlignment="1">
      <alignment vertical="center"/>
    </xf>
    <xf numFmtId="0" fontId="22" fillId="2" borderId="76" xfId="3" applyFont="1" applyFill="1" applyBorder="1" applyAlignment="1">
      <alignment vertical="center"/>
    </xf>
    <xf numFmtId="0" fontId="25" fillId="0" borderId="78" xfId="3" applyFont="1" applyBorder="1" applyAlignment="1">
      <alignment horizontal="center" vertical="center"/>
    </xf>
    <xf numFmtId="0" fontId="25" fillId="0" borderId="86" xfId="3" applyFont="1" applyBorder="1" applyAlignment="1">
      <alignment horizontal="center" vertical="center"/>
    </xf>
    <xf numFmtId="0" fontId="25" fillId="0" borderId="91" xfId="3" applyFont="1" applyBorder="1" applyAlignment="1">
      <alignment horizontal="center" vertical="center"/>
    </xf>
    <xf numFmtId="0" fontId="25" fillId="0" borderId="79" xfId="3" applyFont="1" applyBorder="1" applyAlignment="1">
      <alignment horizontal="center" vertical="center"/>
    </xf>
    <xf numFmtId="0" fontId="25" fillId="0" borderId="87" xfId="3" applyFont="1" applyBorder="1" applyAlignment="1">
      <alignment horizontal="center" vertical="center"/>
    </xf>
    <xf numFmtId="0" fontId="25" fillId="0" borderId="92" xfId="3" applyFont="1" applyBorder="1" applyAlignment="1">
      <alignment horizontal="center" vertical="center"/>
    </xf>
    <xf numFmtId="0" fontId="16" fillId="2" borderId="102" xfId="3" applyFont="1" applyFill="1" applyBorder="1" applyAlignment="1">
      <alignment vertical="center" textRotation="255"/>
    </xf>
    <xf numFmtId="0" fontId="18" fillId="2" borderId="103" xfId="3" applyFont="1" applyFill="1" applyBorder="1" applyAlignment="1">
      <alignment vertical="center"/>
    </xf>
    <xf numFmtId="0" fontId="18" fillId="2" borderId="105" xfId="3" applyFont="1" applyFill="1" applyBorder="1" applyAlignment="1">
      <alignment vertical="center"/>
    </xf>
    <xf numFmtId="0" fontId="16" fillId="2" borderId="29" xfId="3" applyFont="1" applyFill="1" applyBorder="1" applyAlignment="1">
      <alignment vertical="center"/>
    </xf>
    <xf numFmtId="0" fontId="18" fillId="2" borderId="27" xfId="3" applyFont="1" applyFill="1" applyBorder="1" applyAlignment="1">
      <alignment vertical="center"/>
    </xf>
    <xf numFmtId="0" fontId="18" fillId="2" borderId="3" xfId="3" applyFont="1" applyFill="1" applyBorder="1" applyAlignment="1">
      <alignment vertical="center"/>
    </xf>
    <xf numFmtId="0" fontId="18" fillId="2" borderId="4" xfId="3" applyFont="1" applyFill="1" applyBorder="1" applyAlignment="1">
      <alignment vertical="center"/>
    </xf>
    <xf numFmtId="0" fontId="16" fillId="2" borderId="97" xfId="3" applyFont="1" applyFill="1" applyBorder="1" applyAlignment="1">
      <alignment horizontal="center" vertical="center"/>
    </xf>
    <xf numFmtId="0" fontId="16" fillId="2" borderId="104" xfId="3" applyFont="1" applyFill="1" applyBorder="1" applyAlignment="1">
      <alignment horizontal="center" vertical="center"/>
    </xf>
    <xf numFmtId="0" fontId="18" fillId="2" borderId="74" xfId="3" applyFont="1" applyFill="1" applyBorder="1" applyAlignment="1">
      <alignment horizontal="center" vertical="center"/>
    </xf>
    <xf numFmtId="0" fontId="18" fillId="2" borderId="70" xfId="3" applyFont="1" applyFill="1" applyBorder="1" applyAlignment="1">
      <alignment horizontal="center" vertical="center"/>
    </xf>
    <xf numFmtId="0" fontId="18" fillId="2" borderId="98" xfId="3" applyFont="1" applyFill="1" applyBorder="1" applyAlignment="1">
      <alignment horizontal="center" vertical="center"/>
    </xf>
    <xf numFmtId="0" fontId="25" fillId="0" borderId="52" xfId="3" applyFont="1" applyBorder="1" applyAlignment="1">
      <alignment horizontal="center" vertical="center"/>
    </xf>
    <xf numFmtId="0" fontId="25" fillId="0" borderId="0" xfId="3" applyFont="1" applyBorder="1" applyAlignment="1">
      <alignment horizontal="center" vertical="center"/>
    </xf>
    <xf numFmtId="0" fontId="25" fillId="0" borderId="63" xfId="3" applyFont="1" applyBorder="1" applyAlignment="1">
      <alignment horizontal="center" vertical="center"/>
    </xf>
    <xf numFmtId="0" fontId="16" fillId="2" borderId="31" xfId="3" applyFont="1" applyFill="1" applyBorder="1" applyAlignment="1">
      <alignment vertical="center" textRotation="255"/>
    </xf>
    <xf numFmtId="0" fontId="16" fillId="2" borderId="77" xfId="3" applyFont="1" applyFill="1" applyBorder="1" applyAlignment="1">
      <alignment vertical="center" textRotation="255"/>
    </xf>
    <xf numFmtId="0" fontId="16" fillId="2" borderId="99" xfId="3" applyFont="1" applyFill="1" applyBorder="1" applyAlignment="1">
      <alignment vertical="center" textRotation="255"/>
    </xf>
    <xf numFmtId="0" fontId="16" fillId="2" borderId="71" xfId="3" applyFont="1" applyFill="1" applyBorder="1" applyAlignment="1">
      <alignment horizontal="center" vertical="center"/>
    </xf>
    <xf numFmtId="0" fontId="22" fillId="2" borderId="98" xfId="3" applyFont="1" applyFill="1" applyBorder="1" applyAlignment="1">
      <alignment vertical="center"/>
    </xf>
    <xf numFmtId="0" fontId="16" fillId="2" borderId="75" xfId="3" applyFont="1" applyFill="1" applyBorder="1" applyAlignment="1">
      <alignment horizontal="center" vertical="center"/>
    </xf>
    <xf numFmtId="0" fontId="18" fillId="2" borderId="63" xfId="3" applyFont="1" applyFill="1" applyBorder="1" applyAlignment="1">
      <alignment horizontal="center" vertical="center"/>
    </xf>
    <xf numFmtId="0" fontId="18" fillId="2" borderId="76" xfId="3" applyFont="1" applyFill="1" applyBorder="1" applyAlignment="1">
      <alignment horizontal="center" vertical="center"/>
    </xf>
    <xf numFmtId="0" fontId="25" fillId="0" borderId="65" xfId="3" applyFont="1" applyBorder="1" applyAlignment="1">
      <alignment horizontal="center" vertical="center"/>
    </xf>
    <xf numFmtId="0" fontId="25" fillId="0" borderId="85" xfId="3" applyFont="1" applyBorder="1" applyAlignment="1">
      <alignment horizontal="center" vertical="center"/>
    </xf>
    <xf numFmtId="0" fontId="25" fillId="0" borderId="75" xfId="3" applyFont="1" applyBorder="1" applyAlignment="1">
      <alignment horizontal="center" vertical="center"/>
    </xf>
    <xf numFmtId="0" fontId="16" fillId="2" borderId="31" xfId="3" applyFont="1" applyFill="1" applyBorder="1" applyAlignment="1">
      <alignment horizontal="center" vertical="center"/>
    </xf>
    <xf numFmtId="0" fontId="16" fillId="2" borderId="32" xfId="3" applyFont="1" applyFill="1" applyBorder="1" applyAlignment="1">
      <alignment vertical="center"/>
    </xf>
    <xf numFmtId="0" fontId="16" fillId="2" borderId="62" xfId="3" applyFont="1" applyFill="1" applyBorder="1" applyAlignment="1">
      <alignment horizontal="center" vertical="center"/>
    </xf>
    <xf numFmtId="0" fontId="18" fillId="0" borderId="45" xfId="3" applyFont="1" applyBorder="1" applyAlignment="1">
      <alignment horizontal="center" vertical="center"/>
    </xf>
    <xf numFmtId="0" fontId="18" fillId="0" borderId="44" xfId="3" applyFont="1" applyBorder="1" applyAlignment="1">
      <alignment horizontal="center" vertical="center"/>
    </xf>
    <xf numFmtId="0" fontId="18" fillId="0" borderId="46" xfId="3" applyFont="1" applyBorder="1" applyAlignment="1">
      <alignment horizontal="center" vertical="center"/>
    </xf>
    <xf numFmtId="0" fontId="16" fillId="2" borderId="63" xfId="3" applyFont="1" applyFill="1" applyBorder="1" applyAlignment="1">
      <alignment horizontal="center" vertical="center" wrapText="1"/>
    </xf>
    <xf numFmtId="0" fontId="16" fillId="2" borderId="63" xfId="3" applyFont="1" applyFill="1" applyBorder="1" applyAlignment="1">
      <alignment horizontal="center" vertical="center"/>
    </xf>
    <xf numFmtId="0" fontId="26" fillId="0" borderId="54" xfId="3" applyFont="1" applyBorder="1" applyAlignment="1">
      <alignment horizontal="left" vertical="center"/>
    </xf>
    <xf numFmtId="0" fontId="26" fillId="0" borderId="55" xfId="3" applyFont="1" applyBorder="1" applyAlignment="1">
      <alignment horizontal="left" vertical="center"/>
    </xf>
    <xf numFmtId="0" fontId="26" fillId="0" borderId="64" xfId="3" applyFont="1" applyBorder="1" applyAlignment="1">
      <alignment horizontal="left" vertical="center"/>
    </xf>
    <xf numFmtId="0" fontId="16" fillId="2" borderId="42" xfId="3" applyFont="1" applyFill="1" applyBorder="1" applyAlignment="1">
      <alignment horizontal="center" vertical="center"/>
    </xf>
    <xf numFmtId="0" fontId="18" fillId="0" borderId="43" xfId="3" applyFont="1" applyBorder="1" applyAlignment="1">
      <alignment horizontal="center" vertical="center"/>
    </xf>
    <xf numFmtId="0" fontId="18" fillId="0" borderId="65" xfId="3" applyFont="1" applyBorder="1" applyAlignment="1">
      <alignment horizontal="left" vertical="center"/>
    </xf>
    <xf numFmtId="0" fontId="18" fillId="0" borderId="52" xfId="3" applyFont="1" applyBorder="1" applyAlignment="1">
      <alignment horizontal="left" vertical="center"/>
    </xf>
    <xf numFmtId="0" fontId="18" fillId="0" borderId="53" xfId="3" applyFont="1" applyBorder="1" applyAlignment="1">
      <alignment horizontal="left" vertical="center"/>
    </xf>
    <xf numFmtId="0" fontId="16" fillId="2" borderId="8" xfId="3" applyFont="1" applyFill="1" applyBorder="1" applyAlignment="1">
      <alignment horizontal="center" vertical="center" wrapText="1"/>
    </xf>
    <xf numFmtId="0" fontId="16" fillId="2" borderId="8" xfId="3" applyFont="1" applyFill="1" applyBorder="1" applyAlignment="1">
      <alignment horizontal="center" vertical="center"/>
    </xf>
    <xf numFmtId="0" fontId="26" fillId="0" borderId="66" xfId="3" applyFont="1" applyBorder="1" applyAlignment="1">
      <alignment horizontal="left" vertical="center"/>
    </xf>
    <xf numFmtId="0" fontId="26" fillId="0" borderId="67" xfId="3" applyFont="1" applyBorder="1" applyAlignment="1">
      <alignment horizontal="left" vertical="center"/>
    </xf>
    <xf numFmtId="0" fontId="26" fillId="0" borderId="68" xfId="3" applyFont="1" applyBorder="1" applyAlignment="1">
      <alignment horizontal="left" vertical="center"/>
    </xf>
    <xf numFmtId="0" fontId="16" fillId="2" borderId="10" xfId="3" applyFont="1" applyFill="1" applyBorder="1" applyAlignment="1">
      <alignment horizontal="center" vertical="center" wrapText="1"/>
    </xf>
    <xf numFmtId="0" fontId="16" fillId="2" borderId="11" xfId="3" applyFont="1" applyFill="1" applyBorder="1" applyAlignment="1">
      <alignment horizontal="center" vertical="center" wrapText="1"/>
    </xf>
    <xf numFmtId="0" fontId="16" fillId="2" borderId="40" xfId="3" applyFont="1" applyFill="1" applyBorder="1" applyAlignment="1">
      <alignment horizontal="center" vertical="center" wrapText="1"/>
    </xf>
    <xf numFmtId="0" fontId="26" fillId="0" borderId="39" xfId="3" applyFont="1" applyBorder="1" applyAlignment="1">
      <alignment horizontal="center" vertical="center"/>
    </xf>
    <xf numFmtId="0" fontId="26" fillId="0" borderId="11" xfId="3" applyFont="1" applyBorder="1" applyAlignment="1">
      <alignment horizontal="center" vertical="center"/>
    </xf>
    <xf numFmtId="0" fontId="16" fillId="0" borderId="11" xfId="3" applyFont="1" applyBorder="1" applyAlignment="1">
      <alignment horizontal="center" vertical="center"/>
    </xf>
    <xf numFmtId="0" fontId="16" fillId="0" borderId="12" xfId="3" applyFont="1" applyBorder="1" applyAlignment="1">
      <alignment horizontal="center" vertical="center"/>
    </xf>
    <xf numFmtId="49" fontId="25" fillId="0" borderId="11" xfId="3" applyNumberFormat="1" applyFont="1" applyBorder="1" applyAlignment="1">
      <alignment horizontal="center" vertical="center"/>
    </xf>
    <xf numFmtId="49" fontId="25" fillId="0" borderId="11" xfId="3" applyNumberFormat="1" applyFont="1" applyBorder="1" applyAlignment="1">
      <alignment vertical="center"/>
    </xf>
    <xf numFmtId="49" fontId="25" fillId="0" borderId="12" xfId="3" applyNumberFormat="1" applyFont="1" applyBorder="1" applyAlignment="1">
      <alignment vertical="center"/>
    </xf>
    <xf numFmtId="0" fontId="18" fillId="0" borderId="44" xfId="3" applyFont="1" applyBorder="1" applyAlignment="1">
      <alignment horizontal="left" vertical="center"/>
    </xf>
    <xf numFmtId="0" fontId="18" fillId="0" borderId="45" xfId="3" applyFont="1" applyBorder="1" applyAlignment="1">
      <alignment horizontal="left" vertical="center"/>
    </xf>
    <xf numFmtId="0" fontId="18" fillId="0" borderId="45" xfId="3" applyFont="1" applyBorder="1" applyAlignment="1">
      <alignment vertical="center"/>
    </xf>
    <xf numFmtId="0" fontId="18" fillId="0" borderId="46" xfId="3" applyFont="1" applyBorder="1" applyAlignment="1">
      <alignment vertical="center"/>
    </xf>
    <xf numFmtId="0" fontId="16" fillId="2" borderId="0" xfId="3" applyFont="1" applyFill="1" applyBorder="1" applyAlignment="1">
      <alignment horizontal="center" vertical="center"/>
    </xf>
    <xf numFmtId="0" fontId="26" fillId="0" borderId="47" xfId="3" applyFont="1" applyBorder="1" applyAlignment="1">
      <alignment horizontal="left" vertical="center"/>
    </xf>
    <xf numFmtId="0" fontId="26" fillId="0" borderId="48" xfId="3" applyFont="1" applyBorder="1" applyAlignment="1">
      <alignment horizontal="left" vertical="center"/>
    </xf>
    <xf numFmtId="0" fontId="26" fillId="0" borderId="48" xfId="3" applyFont="1" applyBorder="1" applyAlignment="1">
      <alignment vertical="center"/>
    </xf>
    <xf numFmtId="0" fontId="26" fillId="0" borderId="49" xfId="3" applyFont="1" applyBorder="1" applyAlignment="1">
      <alignment vertical="center"/>
    </xf>
    <xf numFmtId="0" fontId="18" fillId="0" borderId="50" xfId="3" applyFont="1" applyBorder="1" applyAlignment="1">
      <alignment horizontal="left" vertical="center"/>
    </xf>
    <xf numFmtId="0" fontId="18" fillId="0" borderId="51" xfId="3" applyFont="1" applyBorder="1" applyAlignment="1">
      <alignment horizontal="left" vertical="center"/>
    </xf>
    <xf numFmtId="0" fontId="18" fillId="0" borderId="52" xfId="3" applyFont="1" applyBorder="1" applyAlignment="1">
      <alignment vertical="center"/>
    </xf>
    <xf numFmtId="0" fontId="18" fillId="0" borderId="53" xfId="3" applyFont="1" applyBorder="1" applyAlignment="1">
      <alignment vertical="center"/>
    </xf>
    <xf numFmtId="0" fontId="18" fillId="0" borderId="55" xfId="3" applyFont="1" applyBorder="1" applyAlignment="1">
      <alignment horizontal="left" vertical="center"/>
    </xf>
    <xf numFmtId="0" fontId="18" fillId="0" borderId="59" xfId="3" applyFont="1" applyBorder="1" applyAlignment="1">
      <alignment horizontal="left" vertical="center"/>
    </xf>
    <xf numFmtId="0" fontId="18" fillId="0" borderId="8" xfId="3" applyFont="1" applyBorder="1" applyAlignment="1">
      <alignment horizontal="left" vertical="center"/>
    </xf>
    <xf numFmtId="0" fontId="16" fillId="2" borderId="56" xfId="3" applyFont="1" applyFill="1" applyBorder="1" applyAlignment="1">
      <alignment horizontal="center" vertical="center"/>
    </xf>
    <xf numFmtId="0" fontId="16" fillId="2" borderId="57" xfId="3" applyFont="1" applyFill="1" applyBorder="1" applyAlignment="1">
      <alignment horizontal="center" vertical="center"/>
    </xf>
    <xf numFmtId="0" fontId="16" fillId="2" borderId="58" xfId="3" applyFont="1" applyFill="1" applyBorder="1" applyAlignment="1">
      <alignment horizontal="center" vertical="center"/>
    </xf>
    <xf numFmtId="0" fontId="16" fillId="0" borderId="0" xfId="3" applyFont="1" applyBorder="1" applyAlignment="1">
      <alignment horizontal="left" vertical="center" wrapText="1"/>
    </xf>
    <xf numFmtId="0" fontId="16" fillId="0" borderId="0" xfId="3" applyFont="1" applyBorder="1" applyAlignment="1">
      <alignment vertical="center" wrapText="1"/>
    </xf>
    <xf numFmtId="0" fontId="18" fillId="0" borderId="6" xfId="3" applyFont="1" applyBorder="1" applyAlignment="1">
      <alignment vertical="center" wrapText="1"/>
    </xf>
    <xf numFmtId="0" fontId="18" fillId="0" borderId="0" xfId="3" applyFont="1" applyBorder="1" applyAlignment="1">
      <alignment vertical="center" wrapText="1"/>
    </xf>
    <xf numFmtId="0" fontId="18" fillId="0" borderId="8" xfId="3" applyFont="1" applyBorder="1" applyAlignment="1">
      <alignment vertical="center" wrapText="1"/>
    </xf>
    <xf numFmtId="0" fontId="18" fillId="0" borderId="9" xfId="3" applyFont="1" applyBorder="1" applyAlignment="1">
      <alignment vertical="center" wrapText="1"/>
    </xf>
    <xf numFmtId="0" fontId="16" fillId="2" borderId="19" xfId="3" applyFont="1" applyFill="1" applyBorder="1" applyAlignment="1">
      <alignment horizontal="center" vertical="center" textRotation="255"/>
    </xf>
    <xf numFmtId="0" fontId="16" fillId="2" borderId="41" xfId="3" applyFont="1" applyFill="1" applyBorder="1" applyAlignment="1">
      <alignment horizontal="center" vertical="center" textRotation="255"/>
    </xf>
    <xf numFmtId="0" fontId="16" fillId="2" borderId="17" xfId="3" applyFont="1" applyFill="1" applyBorder="1" applyAlignment="1">
      <alignment horizontal="center" vertical="center" textRotation="255"/>
    </xf>
    <xf numFmtId="0" fontId="16" fillId="2" borderId="11" xfId="3" applyFont="1" applyFill="1" applyBorder="1" applyAlignment="1">
      <alignment horizontal="center" vertical="center"/>
    </xf>
    <xf numFmtId="49" fontId="25" fillId="0" borderId="39" xfId="3" applyNumberFormat="1" applyFont="1" applyBorder="1" applyAlignment="1">
      <alignment horizontal="center" vertical="center"/>
    </xf>
    <xf numFmtId="49" fontId="25" fillId="0" borderId="11" xfId="3" applyNumberFormat="1" applyFont="1" applyFill="1" applyBorder="1" applyAlignment="1">
      <alignment horizontal="center" vertical="center"/>
    </xf>
    <xf numFmtId="0" fontId="16" fillId="2" borderId="39" xfId="3" applyFont="1" applyFill="1" applyBorder="1" applyAlignment="1">
      <alignment horizontal="center" vertical="center"/>
    </xf>
    <xf numFmtId="0" fontId="16" fillId="2" borderId="40" xfId="3" applyFont="1" applyFill="1" applyBorder="1" applyAlignment="1">
      <alignment horizontal="center" vertical="center"/>
    </xf>
    <xf numFmtId="0" fontId="19" fillId="0" borderId="23" xfId="3" applyFont="1" applyBorder="1" applyAlignment="1">
      <alignment horizontal="center" vertical="center"/>
    </xf>
    <xf numFmtId="0" fontId="18" fillId="0" borderId="24" xfId="3" applyFont="1" applyBorder="1" applyAlignment="1">
      <alignment vertical="center"/>
    </xf>
    <xf numFmtId="0" fontId="18" fillId="0" borderId="25" xfId="3" applyFont="1" applyBorder="1" applyAlignment="1">
      <alignment vertical="center"/>
    </xf>
    <xf numFmtId="0" fontId="20" fillId="0" borderId="0" xfId="3" applyFont="1" applyAlignment="1">
      <alignment horizontal="center" vertical="center"/>
    </xf>
    <xf numFmtId="0" fontId="18" fillId="0" borderId="0" xfId="3" applyFont="1" applyAlignment="1">
      <alignment vertical="center"/>
    </xf>
    <xf numFmtId="0" fontId="18" fillId="0" borderId="0" xfId="3" applyFont="1" applyAlignment="1">
      <alignment horizontal="right" vertical="center"/>
    </xf>
    <xf numFmtId="0" fontId="16" fillId="2" borderId="26" xfId="3" applyFont="1" applyFill="1" applyBorder="1" applyAlignment="1">
      <alignment horizontal="center" vertical="center"/>
    </xf>
    <xf numFmtId="0" fontId="16" fillId="2" borderId="27" xfId="3" applyFont="1" applyFill="1" applyBorder="1" applyAlignment="1">
      <alignment horizontal="center" vertical="center"/>
    </xf>
    <xf numFmtId="0" fontId="16" fillId="2" borderId="28" xfId="3" applyFont="1" applyFill="1" applyBorder="1" applyAlignment="1">
      <alignment horizontal="center" vertical="center"/>
    </xf>
    <xf numFmtId="0" fontId="16" fillId="2" borderId="29" xfId="3" applyFont="1" applyFill="1" applyBorder="1" applyAlignment="1">
      <alignment horizontal="center" vertical="center"/>
    </xf>
    <xf numFmtId="0" fontId="18" fillId="2" borderId="27" xfId="3" applyFont="1" applyFill="1" applyBorder="1" applyAlignment="1">
      <alignment horizontal="center" vertical="center"/>
    </xf>
    <xf numFmtId="0" fontId="18" fillId="0" borderId="30" xfId="3" applyFont="1" applyBorder="1" applyAlignment="1">
      <alignment vertical="center"/>
    </xf>
    <xf numFmtId="0" fontId="16" fillId="2" borderId="32" xfId="3" applyFont="1" applyFill="1" applyBorder="1" applyAlignment="1">
      <alignment horizontal="center" vertical="center"/>
    </xf>
    <xf numFmtId="0" fontId="16" fillId="2" borderId="33" xfId="3" applyFont="1" applyFill="1" applyBorder="1" applyAlignment="1">
      <alignment horizontal="center" vertical="center"/>
    </xf>
    <xf numFmtId="0" fontId="17" fillId="0" borderId="0" xfId="3" applyFont="1" applyAlignment="1">
      <alignment vertical="center" wrapText="1"/>
    </xf>
    <xf numFmtId="0" fontId="1" fillId="0" borderId="0" xfId="3" applyAlignment="1">
      <alignment vertical="center" wrapText="1"/>
    </xf>
    <xf numFmtId="38" fontId="0" fillId="0" borderId="0" xfId="4" applyFont="1" applyFill="1" applyBorder="1" applyAlignment="1">
      <alignment horizontal="center" vertical="center"/>
    </xf>
    <xf numFmtId="0" fontId="0" fillId="0" borderId="1" xfId="0" applyFill="1" applyBorder="1" applyAlignment="1">
      <alignment horizontal="left" vertical="center"/>
    </xf>
    <xf numFmtId="0" fontId="0" fillId="0" borderId="5" xfId="0" applyFill="1" applyBorder="1" applyAlignment="1">
      <alignment horizontal="left" vertical="center"/>
    </xf>
    <xf numFmtId="0" fontId="0" fillId="0" borderId="0" xfId="0" applyFill="1" applyBorder="1" applyAlignment="1">
      <alignment horizontal="left" vertical="center"/>
    </xf>
    <xf numFmtId="0" fontId="0" fillId="0" borderId="6" xfId="0" applyFill="1" applyBorder="1" applyAlignment="1">
      <alignment horizontal="left" vertical="center"/>
    </xf>
    <xf numFmtId="0" fontId="0" fillId="0" borderId="7" xfId="0" applyFill="1" applyBorder="1" applyAlignment="1">
      <alignment horizontal="left" vertical="center"/>
    </xf>
    <xf numFmtId="0" fontId="0" fillId="0" borderId="8" xfId="0" applyFill="1" applyBorder="1" applyAlignment="1">
      <alignment horizontal="left" vertical="center"/>
    </xf>
    <xf numFmtId="0" fontId="0" fillId="0" borderId="9" xfId="0" applyFill="1" applyBorder="1" applyAlignment="1">
      <alignment horizontal="left" vertical="center"/>
    </xf>
    <xf numFmtId="0" fontId="0" fillId="0" borderId="1" xfId="0" applyFill="1" applyBorder="1" applyAlignment="1">
      <alignment horizontal="left" vertical="top"/>
    </xf>
    <xf numFmtId="0" fontId="0" fillId="0" borderId="19" xfId="0" applyFill="1" applyBorder="1" applyAlignment="1">
      <alignment horizontal="left" vertical="top"/>
    </xf>
    <xf numFmtId="0" fontId="30" fillId="0" borderId="1" xfId="0" applyFont="1" applyFill="1" applyBorder="1" applyAlignment="1">
      <alignment horizontal="center" vertical="center" wrapText="1" shrinkToFit="1"/>
    </xf>
    <xf numFmtId="0" fontId="30" fillId="0" borderId="1" xfId="0" applyFont="1" applyFill="1" applyBorder="1" applyAlignment="1">
      <alignment horizontal="center" vertical="center"/>
    </xf>
    <xf numFmtId="0" fontId="37" fillId="0" borderId="5" xfId="0" applyFont="1" applyFill="1" applyBorder="1" applyAlignment="1">
      <alignment vertical="center"/>
    </xf>
    <xf numFmtId="0" fontId="37" fillId="0" borderId="0" xfId="0" applyFont="1" applyFill="1" applyBorder="1" applyAlignment="1">
      <alignment vertical="center"/>
    </xf>
    <xf numFmtId="0" fontId="37" fillId="0" borderId="6" xfId="0" applyFont="1" applyFill="1" applyBorder="1" applyAlignment="1">
      <alignment vertical="center"/>
    </xf>
    <xf numFmtId="0" fontId="37" fillId="0" borderId="7" xfId="0" applyFont="1" applyFill="1" applyBorder="1" applyAlignment="1">
      <alignment vertical="center" wrapText="1"/>
    </xf>
    <xf numFmtId="0" fontId="37" fillId="0" borderId="8" xfId="0" applyFont="1" applyFill="1" applyBorder="1" applyAlignment="1">
      <alignment vertical="center"/>
    </xf>
    <xf numFmtId="0" fontId="37" fillId="0" borderId="9" xfId="0" applyFont="1" applyFill="1" applyBorder="1" applyAlignment="1">
      <alignment vertical="center"/>
    </xf>
    <xf numFmtId="0" fontId="0" fillId="0" borderId="1" xfId="0" applyFill="1" applyBorder="1" applyAlignment="1">
      <alignment horizontal="left" vertical="top" wrapText="1"/>
    </xf>
    <xf numFmtId="0" fontId="37" fillId="0" borderId="0" xfId="0" applyFont="1" applyFill="1" applyAlignment="1">
      <alignment horizontal="left" vertical="center"/>
    </xf>
    <xf numFmtId="0" fontId="37" fillId="0" borderId="0" xfId="0" applyFont="1" applyFill="1" applyAlignment="1">
      <alignment horizontal="center" vertical="center"/>
    </xf>
    <xf numFmtId="0" fontId="37" fillId="0" borderId="0" xfId="5" applyFont="1" applyFill="1" applyAlignment="1">
      <alignment horizontal="center" vertical="center"/>
    </xf>
    <xf numFmtId="178" fontId="31" fillId="0" borderId="2" xfId="0" applyNumberFormat="1" applyFont="1" applyFill="1" applyBorder="1" applyAlignment="1">
      <alignment horizontal="center" vertical="center"/>
    </xf>
    <xf numFmtId="178" fontId="31" fillId="0" borderId="3" xfId="0" applyNumberFormat="1" applyFont="1" applyFill="1" applyBorder="1" applyAlignment="1">
      <alignment horizontal="center" vertical="center"/>
    </xf>
    <xf numFmtId="0" fontId="31" fillId="0" borderId="2" xfId="0" applyFont="1" applyFill="1" applyBorder="1" applyAlignment="1">
      <alignment horizontal="center" vertical="center"/>
    </xf>
    <xf numFmtId="0" fontId="31" fillId="0" borderId="3" xfId="0" applyFont="1" applyFill="1" applyBorder="1" applyAlignment="1">
      <alignment horizontal="center" vertical="center"/>
    </xf>
    <xf numFmtId="0" fontId="31" fillId="0" borderId="4" xfId="0" applyFont="1" applyFill="1" applyBorder="1" applyAlignment="1">
      <alignment horizontal="center" vertical="center"/>
    </xf>
    <xf numFmtId="178" fontId="31" fillId="0" borderId="10" xfId="0" applyNumberFormat="1" applyFont="1" applyFill="1" applyBorder="1" applyAlignment="1">
      <alignment horizontal="center" vertical="center"/>
    </xf>
    <xf numFmtId="178" fontId="31" fillId="0" borderId="11" xfId="0" applyNumberFormat="1" applyFont="1" applyFill="1" applyBorder="1" applyAlignment="1">
      <alignment horizontal="center" vertical="center"/>
    </xf>
    <xf numFmtId="178" fontId="31" fillId="0" borderId="7" xfId="0" applyNumberFormat="1" applyFont="1" applyFill="1" applyBorder="1" applyAlignment="1">
      <alignment horizontal="center" vertical="center"/>
    </xf>
    <xf numFmtId="178" fontId="31" fillId="0" borderId="8" xfId="0" applyNumberFormat="1" applyFont="1" applyFill="1" applyBorder="1" applyAlignment="1">
      <alignment horizontal="center" vertical="center"/>
    </xf>
    <xf numFmtId="0" fontId="31" fillId="0" borderId="10" xfId="0" applyFont="1" applyFill="1" applyBorder="1" applyAlignment="1">
      <alignment horizontal="center" vertical="center"/>
    </xf>
    <xf numFmtId="0" fontId="31" fillId="0" borderId="11" xfId="0" applyFont="1" applyFill="1" applyBorder="1" applyAlignment="1">
      <alignment horizontal="center" vertical="center"/>
    </xf>
    <xf numFmtId="0" fontId="31" fillId="0" borderId="12" xfId="0" applyFont="1" applyFill="1" applyBorder="1" applyAlignment="1">
      <alignment horizontal="center" vertical="center"/>
    </xf>
    <xf numFmtId="0" fontId="31" fillId="0" borderId="0" xfId="0" applyFont="1" applyFill="1" applyBorder="1" applyAlignment="1">
      <alignment horizontal="center" vertical="center"/>
    </xf>
    <xf numFmtId="179" fontId="31" fillId="0" borderId="120" xfId="0" applyNumberFormat="1" applyFont="1" applyFill="1" applyBorder="1" applyAlignment="1">
      <alignment horizontal="center" vertical="center"/>
    </xf>
    <xf numFmtId="177" fontId="0" fillId="0" borderId="0" xfId="0" applyNumberFormat="1" applyFill="1" applyBorder="1" applyAlignment="1">
      <alignment horizontal="center" vertical="center"/>
    </xf>
    <xf numFmtId="177" fontId="0" fillId="0" borderId="6" xfId="0" applyNumberFormat="1" applyFill="1" applyBorder="1" applyAlignment="1">
      <alignment horizontal="center" vertical="center"/>
    </xf>
    <xf numFmtId="0" fontId="31" fillId="0" borderId="1" xfId="0" applyFont="1" applyFill="1" applyBorder="1" applyAlignment="1">
      <alignment horizontal="left" vertical="center"/>
    </xf>
    <xf numFmtId="0" fontId="31" fillId="0" borderId="10" xfId="0" applyFont="1" applyFill="1" applyBorder="1" applyAlignment="1">
      <alignment horizontal="left" vertical="center"/>
    </xf>
    <xf numFmtId="0" fontId="31" fillId="0" borderId="11" xfId="0" applyFont="1" applyFill="1" applyBorder="1" applyAlignment="1">
      <alignment horizontal="left" vertical="center"/>
    </xf>
    <xf numFmtId="0" fontId="31" fillId="0" borderId="12" xfId="0" applyFont="1" applyFill="1" applyBorder="1" applyAlignment="1">
      <alignment horizontal="left" vertical="center"/>
    </xf>
    <xf numFmtId="180" fontId="0" fillId="0" borderId="10" xfId="0" applyNumberFormat="1" applyFill="1" applyBorder="1" applyAlignment="1">
      <alignment horizontal="center" vertical="center"/>
    </xf>
    <xf numFmtId="180" fontId="0" fillId="0" borderId="11" xfId="0" applyNumberFormat="1" applyFill="1" applyBorder="1" applyAlignment="1">
      <alignment horizontal="center" vertical="center"/>
    </xf>
    <xf numFmtId="180" fontId="0" fillId="0" borderId="117" xfId="0" applyNumberFormat="1" applyFill="1" applyBorder="1" applyAlignment="1">
      <alignment horizontal="center" vertical="center"/>
    </xf>
    <xf numFmtId="180" fontId="0" fillId="0" borderId="118" xfId="0" applyNumberFormat="1" applyFill="1" applyBorder="1" applyAlignment="1">
      <alignment horizontal="center" vertical="center"/>
    </xf>
    <xf numFmtId="180" fontId="0" fillId="0" borderId="112" xfId="0" applyNumberFormat="1" applyFill="1" applyBorder="1" applyAlignment="1">
      <alignment horizontal="center" vertical="center"/>
    </xf>
    <xf numFmtId="180" fontId="0" fillId="0" borderId="113" xfId="0" applyNumberFormat="1" applyFill="1" applyBorder="1" applyAlignment="1">
      <alignment horizontal="center" vertical="center"/>
    </xf>
    <xf numFmtId="180" fontId="0" fillId="0" borderId="7" xfId="0" applyNumberFormat="1" applyFill="1" applyBorder="1" applyAlignment="1">
      <alignment horizontal="center" vertical="center"/>
    </xf>
    <xf numFmtId="180" fontId="0" fillId="0" borderId="8" xfId="0" applyNumberFormat="1" applyFill="1" applyBorder="1" applyAlignment="1">
      <alignment horizontal="center" vertical="center"/>
    </xf>
    <xf numFmtId="0" fontId="0" fillId="0" borderId="5" xfId="0" applyFill="1" applyBorder="1" applyAlignment="1">
      <alignment horizontal="center" vertical="center"/>
    </xf>
    <xf numFmtId="0" fontId="0" fillId="0" borderId="6" xfId="0" applyFill="1" applyBorder="1" applyAlignment="1">
      <alignment horizontal="center" vertical="center"/>
    </xf>
    <xf numFmtId="0" fontId="0" fillId="0" borderId="109" xfId="0" applyFill="1" applyBorder="1" applyAlignment="1">
      <alignment horizontal="center" vertical="center"/>
    </xf>
    <xf numFmtId="0" fontId="0" fillId="0" borderId="110" xfId="0" applyFill="1" applyBorder="1" applyAlignment="1">
      <alignment horizontal="center" vertical="center"/>
    </xf>
    <xf numFmtId="0" fontId="0" fillId="0" borderId="111" xfId="0" applyFill="1" applyBorder="1" applyAlignment="1">
      <alignment horizontal="center" vertical="center"/>
    </xf>
    <xf numFmtId="0" fontId="0" fillId="0" borderId="117" xfId="0" applyFill="1" applyBorder="1" applyAlignment="1">
      <alignment horizontal="center" vertical="center"/>
    </xf>
    <xf numFmtId="0" fontId="0" fillId="0" borderId="118" xfId="0" applyFill="1" applyBorder="1" applyAlignment="1">
      <alignment horizontal="center" vertical="center"/>
    </xf>
    <xf numFmtId="0" fontId="0" fillId="0" borderId="119" xfId="0" applyFill="1" applyBorder="1" applyAlignment="1">
      <alignment horizontal="center" vertical="center"/>
    </xf>
    <xf numFmtId="179" fontId="31" fillId="0" borderId="19" xfId="0" applyNumberFormat="1" applyFont="1" applyFill="1" applyBorder="1" applyAlignment="1">
      <alignment horizontal="center" vertical="center"/>
    </xf>
    <xf numFmtId="0" fontId="0" fillId="0" borderId="8" xfId="0" applyFill="1" applyBorder="1" applyAlignment="1">
      <alignment horizontal="center" vertical="center" wrapText="1"/>
    </xf>
    <xf numFmtId="179" fontId="31" fillId="0" borderId="20" xfId="0" applyNumberFormat="1" applyFont="1" applyFill="1" applyBorder="1" applyAlignment="1">
      <alignment horizontal="center" vertical="center"/>
    </xf>
    <xf numFmtId="179" fontId="31" fillId="0" borderId="22" xfId="0" applyNumberFormat="1" applyFont="1" applyFill="1" applyBorder="1" applyAlignment="1">
      <alignment horizontal="center" vertical="center"/>
    </xf>
    <xf numFmtId="0" fontId="0" fillId="0" borderId="13" xfId="0" applyFill="1" applyBorder="1" applyAlignment="1">
      <alignment vertical="center"/>
    </xf>
    <xf numFmtId="0" fontId="0" fillId="0" borderId="14" xfId="0" applyFill="1" applyBorder="1" applyAlignment="1">
      <alignment vertical="center"/>
    </xf>
    <xf numFmtId="0" fontId="0" fillId="0" borderId="21" xfId="0" applyFill="1" applyBorder="1" applyAlignment="1">
      <alignment vertical="center"/>
    </xf>
    <xf numFmtId="177" fontId="31" fillId="0" borderId="3" xfId="0" applyNumberFormat="1" applyFont="1" applyFill="1" applyBorder="1" applyAlignment="1">
      <alignment horizontal="center" vertical="center"/>
    </xf>
    <xf numFmtId="177" fontId="31" fillId="0" borderId="8" xfId="0" applyNumberFormat="1" applyFont="1" applyFill="1" applyBorder="1" applyAlignment="1">
      <alignment horizontal="center" vertical="center"/>
    </xf>
    <xf numFmtId="177" fontId="31" fillId="0" borderId="2" xfId="0" applyNumberFormat="1" applyFont="1" applyFill="1" applyBorder="1" applyAlignment="1">
      <alignment horizontal="center" vertical="center"/>
    </xf>
    <xf numFmtId="177" fontId="31" fillId="0" borderId="7" xfId="0" applyNumberFormat="1" applyFont="1" applyFill="1" applyBorder="1" applyAlignment="1">
      <alignment horizontal="center" vertical="center"/>
    </xf>
    <xf numFmtId="0" fontId="31" fillId="0" borderId="2" xfId="0" applyFont="1" applyFill="1" applyBorder="1" applyAlignment="1">
      <alignment horizontal="left" vertical="top" wrapText="1"/>
    </xf>
    <xf numFmtId="0" fontId="31" fillId="0" borderId="3" xfId="0" applyFont="1" applyFill="1" applyBorder="1" applyAlignment="1">
      <alignment horizontal="left" vertical="top" wrapText="1"/>
    </xf>
    <xf numFmtId="0" fontId="31" fillId="0" borderId="4" xfId="0" applyFont="1" applyFill="1" applyBorder="1" applyAlignment="1">
      <alignment horizontal="left" vertical="top" wrapText="1"/>
    </xf>
    <xf numFmtId="0" fontId="31" fillId="0" borderId="5" xfId="0" applyFont="1" applyFill="1" applyBorder="1" applyAlignment="1">
      <alignment horizontal="left" vertical="top" wrapText="1"/>
    </xf>
    <xf numFmtId="0" fontId="31" fillId="0" borderId="0" xfId="0" applyFont="1" applyFill="1" applyBorder="1" applyAlignment="1">
      <alignment horizontal="left" vertical="top" wrapText="1"/>
    </xf>
    <xf numFmtId="0" fontId="31" fillId="0" borderId="6" xfId="0" applyFont="1" applyFill="1" applyBorder="1" applyAlignment="1">
      <alignment horizontal="left" vertical="top" wrapText="1"/>
    </xf>
    <xf numFmtId="177" fontId="31" fillId="0" borderId="1" xfId="0" applyNumberFormat="1" applyFont="1" applyFill="1" applyBorder="1" applyAlignment="1">
      <alignment horizontal="center" vertical="center"/>
    </xf>
    <xf numFmtId="0" fontId="0" fillId="0" borderId="0" xfId="0" applyFill="1" applyBorder="1" applyAlignment="1">
      <alignment horizontal="left" vertical="top" wrapText="1"/>
    </xf>
    <xf numFmtId="0" fontId="0" fillId="0" borderId="19" xfId="0" applyFill="1" applyBorder="1" applyAlignment="1">
      <alignment horizontal="left" vertical="top" wrapText="1"/>
    </xf>
    <xf numFmtId="0" fontId="37" fillId="0" borderId="1" xfId="0" applyFont="1" applyFill="1" applyBorder="1" applyAlignment="1">
      <alignment horizontal="center" vertical="center"/>
    </xf>
    <xf numFmtId="177" fontId="37" fillId="0" borderId="1" xfId="0" applyNumberFormat="1" applyFont="1" applyFill="1" applyBorder="1" applyAlignment="1">
      <alignment horizontal="center" vertical="center"/>
    </xf>
    <xf numFmtId="0" fontId="37" fillId="0" borderId="1" xfId="0" applyFont="1" applyFill="1" applyBorder="1" applyAlignment="1">
      <alignment horizontal="center" vertical="center" shrinkToFit="1"/>
    </xf>
    <xf numFmtId="0" fontId="37" fillId="0" borderId="17" xfId="0" applyFont="1" applyFill="1" applyBorder="1" applyAlignment="1">
      <alignment horizontal="center" vertical="center"/>
    </xf>
  </cellXfs>
  <cellStyles count="6">
    <cellStyle name="ハイパーリンク" xfId="5" builtinId="8"/>
    <cellStyle name="桁区切り" xfId="4" builtinId="6"/>
    <cellStyle name="桁区切り 2" xfId="2" xr:uid="{00000000-0005-0000-0000-000000000000}"/>
    <cellStyle name="標準" xfId="0" builtinId="0"/>
    <cellStyle name="標準 2" xfId="1" xr:uid="{00000000-0005-0000-0000-000002000000}"/>
    <cellStyle name="標準 3" xfId="3" xr:uid="{00000000-0005-0000-0000-000003000000}"/>
  </cellStyles>
  <dxfs count="166">
    <dxf>
      <fill>
        <patternFill>
          <bgColor theme="0" tint="-0.3499862666707357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34998626667073579"/>
        </patternFill>
      </fill>
    </dxf>
    <dxf>
      <fill>
        <patternFill>
          <bgColor theme="0" tint="-0.24994659260841701"/>
        </patternFill>
      </fill>
    </dxf>
    <dxf>
      <fill>
        <patternFill>
          <bgColor rgb="FFFFFF00"/>
        </patternFill>
      </fill>
    </dxf>
    <dxf>
      <fill>
        <patternFill>
          <bgColor rgb="FFFFFF00"/>
        </patternFill>
      </fill>
    </dxf>
    <dxf>
      <fill>
        <patternFill>
          <bgColor rgb="FFFFFF00"/>
        </patternFill>
      </fill>
    </dxf>
    <dxf>
      <fill>
        <patternFill>
          <bgColor theme="0" tint="-0.499984740745262"/>
        </patternFill>
      </fill>
    </dxf>
    <dxf>
      <fill>
        <patternFill>
          <bgColor rgb="FFFFFF00"/>
        </patternFill>
      </fill>
    </dxf>
    <dxf>
      <fill>
        <patternFill>
          <bgColor theme="0" tint="-0.3499862666707357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34998626667073579"/>
        </patternFill>
      </fill>
    </dxf>
    <dxf>
      <fill>
        <patternFill>
          <bgColor theme="0" tint="-0.24994659260841701"/>
        </patternFill>
      </fill>
    </dxf>
    <dxf>
      <fill>
        <patternFill>
          <bgColor rgb="FFFFFF00"/>
        </patternFill>
      </fill>
    </dxf>
    <dxf>
      <fill>
        <patternFill>
          <bgColor rgb="FFFFFF00"/>
        </patternFill>
      </fill>
    </dxf>
    <dxf>
      <fill>
        <patternFill>
          <bgColor rgb="FFFFFF00"/>
        </patternFill>
      </fill>
    </dxf>
    <dxf>
      <fill>
        <patternFill>
          <bgColor theme="0" tint="-0.49998474074526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499984740745262"/>
        </patternFill>
      </fill>
    </dxf>
    <dxf>
      <fill>
        <patternFill>
          <bgColor theme="0" tint="-0.49998474074526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499984740745262"/>
        </patternFill>
      </fill>
    </dxf>
    <dxf>
      <fill>
        <patternFill>
          <bgColor theme="0" tint="-0.49998474074526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CCECFF"/>
      <color rgb="FFCCFF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AL$60"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fmlaLink="$AL$60" lockText="1" noThreeD="1"/>
</file>

<file path=xl/ctrlProps/ctrlProp13.xml><?xml version="1.0" encoding="utf-8"?>
<formControlPr xmlns="http://schemas.microsoft.com/office/spreadsheetml/2009/9/main" objectType="CheckBox" checked="Checked" fmlaLink="$AG$36"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fmlaLink="$AG$35:$AI$36" lockText="1" noThreeD="1"/>
</file>

<file path=xl/ctrlProps/ctrlProp18.xml><?xml version="1.0" encoding="utf-8"?>
<formControlPr xmlns="http://schemas.microsoft.com/office/spreadsheetml/2009/9/main" objectType="CheckBox" fmlaLink="$AL$61" lockText="1" noThreeD="1"/>
</file>

<file path=xl/ctrlProps/ctrlProp19.xml><?xml version="1.0" encoding="utf-8"?>
<formControlPr xmlns="http://schemas.microsoft.com/office/spreadsheetml/2009/9/main" objectType="CheckBox" checked="Checked" fmlaLink="$AG$35" lockText="1" noThreeD="1"/>
</file>

<file path=xl/ctrlProps/ctrlProp2.xml><?xml version="1.0" encoding="utf-8"?>
<formControlPr xmlns="http://schemas.microsoft.com/office/spreadsheetml/2009/9/main" objectType="CheckBox" fmlaLink="$AG$36" lockText="1" noThreeD="1"/>
</file>

<file path=xl/ctrlProps/ctrlProp20.xml><?xml version="1.0" encoding="utf-8"?>
<formControlPr xmlns="http://schemas.microsoft.com/office/spreadsheetml/2009/9/main" objectType="CheckBox" checked="Checked" fmlaLink="$AG$35"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fmlaLink="$AM$61" lockText="1" noThreeD="1"/>
</file>

<file path=xl/ctrlProps/ctrlProp23.xml><?xml version="1.0" encoding="utf-8"?>
<formControlPr xmlns="http://schemas.microsoft.com/office/spreadsheetml/2009/9/main" objectType="CheckBox" fmlaLink="$AG$36"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fmlaLink="$AG$35:$AI$36" lockText="1" noThreeD="1"/>
</file>

<file path=xl/ctrlProps/ctrlProp28.xml><?xml version="1.0" encoding="utf-8"?>
<formControlPr xmlns="http://schemas.microsoft.com/office/spreadsheetml/2009/9/main" objectType="CheckBox" fmlaLink="$AM$62" lockText="1" noThreeD="1"/>
</file>

<file path=xl/ctrlProps/ctrlProp29.xml><?xml version="1.0" encoding="utf-8"?>
<formControlPr xmlns="http://schemas.microsoft.com/office/spreadsheetml/2009/9/main" objectType="CheckBox" fmlaLink="$AG$35"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AG$35" lockText="1" noThreeD="1"/>
</file>

<file path=xl/ctrlProps/ctrlProp31.xml><?xml version="1.0" encoding="utf-8"?>
<formControlPr xmlns="http://schemas.microsoft.com/office/spreadsheetml/2009/9/main" objectType="CheckBox" fmlaLink="$AG$36" lockText="1" noThreeD="1"/>
</file>

<file path=xl/ctrlProps/ctrlProp32.xml><?xml version="1.0" encoding="utf-8"?>
<formControlPr xmlns="http://schemas.microsoft.com/office/spreadsheetml/2009/9/main" objectType="CheckBox" fmlaLink="$AG$37"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fmlaLink="$AM$61" lockText="1" noThreeD="1"/>
</file>

<file path=xl/ctrlProps/ctrlProp35.xml><?xml version="1.0" encoding="utf-8"?>
<formControlPr xmlns="http://schemas.microsoft.com/office/spreadsheetml/2009/9/main" objectType="CheckBox" checked="Checked" fmlaLink="$AG$36"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fmlaLink="$AG$35:$AI$36"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fmlaLink="$AM$62" lockText="1" noThreeD="1"/>
</file>

<file path=xl/ctrlProps/ctrlProp41.xml><?xml version="1.0" encoding="utf-8"?>
<formControlPr xmlns="http://schemas.microsoft.com/office/spreadsheetml/2009/9/main" objectType="CheckBox" checked="Checked" fmlaLink="$AG$35" lockText="1" noThreeD="1"/>
</file>

<file path=xl/ctrlProps/ctrlProp42.xml><?xml version="1.0" encoding="utf-8"?>
<formControlPr xmlns="http://schemas.microsoft.com/office/spreadsheetml/2009/9/main" objectType="CheckBox" checked="Checked" fmlaLink="$AG$35" lockText="1" noThreeD="1"/>
</file>

<file path=xl/ctrlProps/ctrlProp43.xml><?xml version="1.0" encoding="utf-8"?>
<formControlPr xmlns="http://schemas.microsoft.com/office/spreadsheetml/2009/9/main" objectType="CheckBox" checked="Checked" fmlaLink="$AG$36" lockText="1" noThreeD="1"/>
</file>

<file path=xl/ctrlProps/ctrlProp44.xml><?xml version="1.0" encoding="utf-8"?>
<formControlPr xmlns="http://schemas.microsoft.com/office/spreadsheetml/2009/9/main" objectType="CheckBox" checked="Checked" fmlaLink="$AG$37"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AM$62" lockText="1" noThreeD="1"/>
</file>

<file path=xl/ctrlProps/ctrlProp47.xml><?xml version="1.0" encoding="utf-8"?>
<formControlPr xmlns="http://schemas.microsoft.com/office/spreadsheetml/2009/9/main" objectType="CheckBox" fmlaLink="$AG$37"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fmlaLink="$AG$36:$AI$37" lockText="1" noThreeD="1"/>
</file>

<file path=xl/ctrlProps/ctrlProp52.xml><?xml version="1.0" encoding="utf-8"?>
<formControlPr xmlns="http://schemas.microsoft.com/office/spreadsheetml/2009/9/main" objectType="CheckBox" fmlaLink="$AM$63" lockText="1" noThreeD="1"/>
</file>

<file path=xl/ctrlProps/ctrlProp53.xml><?xml version="1.0" encoding="utf-8"?>
<formControlPr xmlns="http://schemas.microsoft.com/office/spreadsheetml/2009/9/main" objectType="CheckBox" fmlaLink="$AG$36" lockText="1" noThreeD="1"/>
</file>

<file path=xl/ctrlProps/ctrlProp54.xml><?xml version="1.0" encoding="utf-8"?>
<formControlPr xmlns="http://schemas.microsoft.com/office/spreadsheetml/2009/9/main" objectType="CheckBox" fmlaLink="$AG$36" lockText="1" noThreeD="1"/>
</file>

<file path=xl/ctrlProps/ctrlProp55.xml><?xml version="1.0" encoding="utf-8"?>
<formControlPr xmlns="http://schemas.microsoft.com/office/spreadsheetml/2009/9/main" objectType="CheckBox" fmlaLink="$AG$37" lockText="1" noThreeD="1"/>
</file>

<file path=xl/ctrlProps/ctrlProp56.xml><?xml version="1.0" encoding="utf-8"?>
<formControlPr xmlns="http://schemas.microsoft.com/office/spreadsheetml/2009/9/main" objectType="CheckBox" fmlaLink="$AG$3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checked="Checked" fmlaLink="$AM$62" lockText="1" noThreeD="1"/>
</file>

<file path=xl/ctrlProps/ctrlProp59.xml><?xml version="1.0" encoding="utf-8"?>
<formControlPr xmlns="http://schemas.microsoft.com/office/spreadsheetml/2009/9/main" objectType="CheckBox" checked="Checked" fmlaLink="$AG$37" lockText="1" noThreeD="1"/>
</file>

<file path=xl/ctrlProps/ctrlProp6.xml><?xml version="1.0" encoding="utf-8"?>
<formControlPr xmlns="http://schemas.microsoft.com/office/spreadsheetml/2009/9/main" objectType="CheckBox" fmlaLink="$AG$35:$AI$36"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checked="Checked" fmlaLink="$AG$36:$AI$37" lockText="1" noThreeD="1"/>
</file>

<file path=xl/ctrlProps/ctrlProp64.xml><?xml version="1.0" encoding="utf-8"?>
<formControlPr xmlns="http://schemas.microsoft.com/office/spreadsheetml/2009/9/main" objectType="CheckBox" fmlaLink="$AM$63" lockText="1" noThreeD="1"/>
</file>

<file path=xl/ctrlProps/ctrlProp65.xml><?xml version="1.0" encoding="utf-8"?>
<formControlPr xmlns="http://schemas.microsoft.com/office/spreadsheetml/2009/9/main" objectType="CheckBox" checked="Checked" fmlaLink="$AG$36" lockText="1" noThreeD="1"/>
</file>

<file path=xl/ctrlProps/ctrlProp66.xml><?xml version="1.0" encoding="utf-8"?>
<formControlPr xmlns="http://schemas.microsoft.com/office/spreadsheetml/2009/9/main" objectType="CheckBox" checked="Checked" fmlaLink="$AG$36" lockText="1" noThreeD="1"/>
</file>

<file path=xl/ctrlProps/ctrlProp67.xml><?xml version="1.0" encoding="utf-8"?>
<formControlPr xmlns="http://schemas.microsoft.com/office/spreadsheetml/2009/9/main" objectType="CheckBox" checked="Checked" fmlaLink="$AG$37" lockText="1" noThreeD="1"/>
</file>

<file path=xl/ctrlProps/ctrlProp68.xml><?xml version="1.0" encoding="utf-8"?>
<formControlPr xmlns="http://schemas.microsoft.com/office/spreadsheetml/2009/9/main" objectType="CheckBox" checked="Checked" fmlaLink="$AG$38"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AL$61" lockText="1" noThreeD="1"/>
</file>

<file path=xl/ctrlProps/ctrlProp8.xml><?xml version="1.0" encoding="utf-8"?>
<formControlPr xmlns="http://schemas.microsoft.com/office/spreadsheetml/2009/9/main" objectType="CheckBox" fmlaLink="$AG$35" lockText="1" noThreeD="1"/>
</file>

<file path=xl/ctrlProps/ctrlProp9.xml><?xml version="1.0" encoding="utf-8"?>
<formControlPr xmlns="http://schemas.microsoft.com/office/spreadsheetml/2009/9/main" objectType="CheckBox" fmlaLink="$AG$35"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438150</xdr:colOff>
      <xdr:row>4</xdr:row>
      <xdr:rowOff>12700</xdr:rowOff>
    </xdr:from>
    <xdr:to>
      <xdr:col>0</xdr:col>
      <xdr:colOff>483869</xdr:colOff>
      <xdr:row>5</xdr:row>
      <xdr:rowOff>190500</xdr:rowOff>
    </xdr:to>
    <xdr:sp macro="" textlink="">
      <xdr:nvSpPr>
        <xdr:cNvPr id="2" name="左中かっこ 1">
          <a:extLst>
            <a:ext uri="{FF2B5EF4-FFF2-40B4-BE49-F238E27FC236}">
              <a16:creationId xmlns:a16="http://schemas.microsoft.com/office/drawing/2014/main" id="{4B6BB8DC-1218-7080-EE50-56542E9E0FAC}"/>
            </a:ext>
          </a:extLst>
        </xdr:cNvPr>
        <xdr:cNvSpPr/>
      </xdr:nvSpPr>
      <xdr:spPr>
        <a:xfrm>
          <a:off x="438150" y="742950"/>
          <a:ext cx="45719" cy="406400"/>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501650</xdr:colOff>
      <xdr:row>9</xdr:row>
      <xdr:rowOff>139700</xdr:rowOff>
    </xdr:from>
    <xdr:to>
      <xdr:col>2</xdr:col>
      <xdr:colOff>127000</xdr:colOff>
      <xdr:row>11</xdr:row>
      <xdr:rowOff>133350</xdr:rowOff>
    </xdr:to>
    <xdr:sp macro="" textlink="">
      <xdr:nvSpPr>
        <xdr:cNvPr id="3" name="矢印: 下 2">
          <a:extLst>
            <a:ext uri="{FF2B5EF4-FFF2-40B4-BE49-F238E27FC236}">
              <a16:creationId xmlns:a16="http://schemas.microsoft.com/office/drawing/2014/main" id="{E4329224-9E9C-C316-B641-4EA12D688A41}"/>
            </a:ext>
          </a:extLst>
        </xdr:cNvPr>
        <xdr:cNvSpPr/>
      </xdr:nvSpPr>
      <xdr:spPr>
        <a:xfrm>
          <a:off x="1162050" y="2159000"/>
          <a:ext cx="285750" cy="450850"/>
        </a:xfrm>
        <a:prstGeom prst="downArrow">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400050</xdr:colOff>
      <xdr:row>8</xdr:row>
      <xdr:rowOff>63500</xdr:rowOff>
    </xdr:from>
    <xdr:to>
      <xdr:col>0</xdr:col>
      <xdr:colOff>476251</xdr:colOff>
      <xdr:row>14</xdr:row>
      <xdr:rowOff>0</xdr:rowOff>
    </xdr:to>
    <xdr:sp macro="" textlink="">
      <xdr:nvSpPr>
        <xdr:cNvPr id="4" name="左中かっこ 3">
          <a:extLst>
            <a:ext uri="{FF2B5EF4-FFF2-40B4-BE49-F238E27FC236}">
              <a16:creationId xmlns:a16="http://schemas.microsoft.com/office/drawing/2014/main" id="{B270E129-8355-7DB4-25E4-3D9C6B6795B8}"/>
            </a:ext>
          </a:extLst>
        </xdr:cNvPr>
        <xdr:cNvSpPr/>
      </xdr:nvSpPr>
      <xdr:spPr>
        <a:xfrm>
          <a:off x="400050" y="1854200"/>
          <a:ext cx="76201" cy="1308100"/>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177800</xdr:colOff>
      <xdr:row>9</xdr:row>
      <xdr:rowOff>139700</xdr:rowOff>
    </xdr:from>
    <xdr:to>
      <xdr:col>12</xdr:col>
      <xdr:colOff>12700</xdr:colOff>
      <xdr:row>11</xdr:row>
      <xdr:rowOff>88900</xdr:rowOff>
    </xdr:to>
    <xdr:sp macro="" textlink="">
      <xdr:nvSpPr>
        <xdr:cNvPr id="5" name="テキスト ボックス 4">
          <a:extLst>
            <a:ext uri="{FF2B5EF4-FFF2-40B4-BE49-F238E27FC236}">
              <a16:creationId xmlns:a16="http://schemas.microsoft.com/office/drawing/2014/main" id="{972D7D4F-6FB7-9640-95BB-198F8A1BB506}"/>
            </a:ext>
          </a:extLst>
        </xdr:cNvPr>
        <xdr:cNvSpPr txBox="1"/>
      </xdr:nvSpPr>
      <xdr:spPr>
        <a:xfrm>
          <a:off x="1498600" y="2095500"/>
          <a:ext cx="6438900" cy="406400"/>
        </a:xfrm>
        <a:prstGeom prst="rect">
          <a:avLst/>
        </a:prstGeom>
        <a:solidFill>
          <a:schemeClr val="lt1"/>
        </a:solidFill>
        <a:ln w="9525" cmpd="sng">
          <a:solidFill>
            <a:schemeClr val="lt1">
              <a:shade val="50000"/>
            </a:schemeClr>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t>「変更なし・実績報告書</a:t>
          </a:r>
          <a:r>
            <a:rPr kumimoji="1" lang="en-US" altLang="ja-JP" sz="1100"/>
            <a:t>【</a:t>
          </a:r>
          <a:r>
            <a:rPr kumimoji="1" lang="ja-JP" altLang="en-US" sz="1100"/>
            <a:t>提出２</a:t>
          </a:r>
          <a:r>
            <a:rPr kumimoji="1" lang="en-US" altLang="ja-JP" sz="1100"/>
            <a:t>】</a:t>
          </a:r>
          <a:r>
            <a:rPr kumimoji="1" lang="ja-JP" altLang="en-US" sz="1100"/>
            <a:t>」シート右上において、変更交付申請が「</a:t>
          </a:r>
          <a:r>
            <a:rPr kumimoji="1" lang="ja-JP" altLang="en-US" sz="1100" b="1">
              <a:solidFill>
                <a:srgbClr val="FF0000"/>
              </a:solidFill>
            </a:rPr>
            <a:t>要</a:t>
          </a:r>
          <a:r>
            <a:rPr kumimoji="1" lang="ja-JP" altLang="en-US" sz="1100"/>
            <a:t>」となった場合</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165100</xdr:colOff>
          <xdr:row>58</xdr:row>
          <xdr:rowOff>279400</xdr:rowOff>
        </xdr:from>
        <xdr:to>
          <xdr:col>17</xdr:col>
          <xdr:colOff>133350</xdr:colOff>
          <xdr:row>60</xdr:row>
          <xdr:rowOff>12700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34</xdr:row>
          <xdr:rowOff>190500</xdr:rowOff>
        </xdr:from>
        <xdr:to>
          <xdr:col>34</xdr:col>
          <xdr:colOff>165100</xdr:colOff>
          <xdr:row>36</xdr:row>
          <xdr:rowOff>38100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35</xdr:row>
          <xdr:rowOff>190500</xdr:rowOff>
        </xdr:from>
        <xdr:to>
          <xdr:col>34</xdr:col>
          <xdr:colOff>165100</xdr:colOff>
          <xdr:row>37</xdr:row>
          <xdr:rowOff>38100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36</xdr:row>
          <xdr:rowOff>190500</xdr:rowOff>
        </xdr:from>
        <xdr:to>
          <xdr:col>34</xdr:col>
          <xdr:colOff>165100</xdr:colOff>
          <xdr:row>38</xdr:row>
          <xdr:rowOff>38100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37</xdr:row>
          <xdr:rowOff>190500</xdr:rowOff>
        </xdr:from>
        <xdr:to>
          <xdr:col>34</xdr:col>
          <xdr:colOff>165100</xdr:colOff>
          <xdr:row>39</xdr:row>
          <xdr:rowOff>38100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33</xdr:row>
          <xdr:rowOff>190500</xdr:rowOff>
        </xdr:from>
        <xdr:to>
          <xdr:col>34</xdr:col>
          <xdr:colOff>165100</xdr:colOff>
          <xdr:row>35</xdr:row>
          <xdr:rowOff>38100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165100</xdr:colOff>
          <xdr:row>58</xdr:row>
          <xdr:rowOff>279400</xdr:rowOff>
        </xdr:from>
        <xdr:to>
          <xdr:col>25</xdr:col>
          <xdr:colOff>133350</xdr:colOff>
          <xdr:row>60</xdr:row>
          <xdr:rowOff>12700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33</xdr:row>
          <xdr:rowOff>190500</xdr:rowOff>
        </xdr:from>
        <xdr:to>
          <xdr:col>34</xdr:col>
          <xdr:colOff>146050</xdr:colOff>
          <xdr:row>35</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33</xdr:row>
          <xdr:rowOff>190500</xdr:rowOff>
        </xdr:from>
        <xdr:to>
          <xdr:col>34</xdr:col>
          <xdr:colOff>146050</xdr:colOff>
          <xdr:row>35</xdr:row>
          <xdr:rowOff>38100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35</xdr:col>
      <xdr:colOff>160618</xdr:colOff>
      <xdr:row>1</xdr:row>
      <xdr:rowOff>18677</xdr:rowOff>
    </xdr:from>
    <xdr:to>
      <xdr:col>45</xdr:col>
      <xdr:colOff>224119</xdr:colOff>
      <xdr:row>5</xdr:row>
      <xdr:rowOff>156883</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174442" y="250265"/>
          <a:ext cx="5980206" cy="106455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a:t>・</a:t>
          </a:r>
          <a:r>
            <a:rPr kumimoji="1" lang="ja-JP" altLang="en-US" sz="1400">
              <a:solidFill>
                <a:srgbClr val="FF0000"/>
              </a:solidFill>
            </a:rPr>
            <a:t>黄色着色部は入力必須</a:t>
          </a:r>
          <a:r>
            <a:rPr kumimoji="1" lang="ja-JP" altLang="en-US" sz="1400"/>
            <a:t>です。</a:t>
          </a:r>
          <a:endParaRPr kumimoji="1" lang="en-US" altLang="ja-JP" sz="1400"/>
        </a:p>
        <a:p>
          <a:r>
            <a:rPr kumimoji="1" lang="ja-JP" altLang="en-US" sz="1400"/>
            <a:t>・提出の際は、</a:t>
          </a:r>
          <a:r>
            <a:rPr kumimoji="1" lang="en-US" altLang="ja-JP" sz="1400">
              <a:solidFill>
                <a:srgbClr val="FF0000"/>
              </a:solidFill>
            </a:rPr>
            <a:t>PDF</a:t>
          </a:r>
          <a:r>
            <a:rPr kumimoji="1" lang="ja-JP" altLang="en-US" sz="1400"/>
            <a:t>にしてご提出ください。</a:t>
          </a:r>
          <a:endParaRPr kumimoji="1" lang="en-US" altLang="ja-JP" sz="1400"/>
        </a:p>
        <a:p>
          <a:r>
            <a:rPr kumimoji="1" lang="ja-JP" altLang="en-US" sz="1400"/>
            <a:t>・交付申請の際は、</a:t>
          </a:r>
          <a:r>
            <a:rPr kumimoji="1" lang="en-US" altLang="ja-JP" sz="1400">
              <a:solidFill>
                <a:srgbClr val="FF0000"/>
              </a:solidFill>
            </a:rPr>
            <a:t>【</a:t>
          </a:r>
          <a:r>
            <a:rPr kumimoji="1" lang="ja-JP" altLang="en-US" sz="1400">
              <a:solidFill>
                <a:srgbClr val="FF0000"/>
              </a:solidFill>
            </a:rPr>
            <a:t>提出</a:t>
          </a:r>
          <a:r>
            <a:rPr kumimoji="1" lang="en-US" altLang="ja-JP" sz="1400">
              <a:solidFill>
                <a:srgbClr val="FF0000"/>
              </a:solidFill>
            </a:rPr>
            <a:t>1-2】</a:t>
          </a:r>
          <a:r>
            <a:rPr kumimoji="1" lang="ja-JP" altLang="en-US" sz="1400">
              <a:solidFill>
                <a:srgbClr val="FF0000"/>
              </a:solidFill>
            </a:rPr>
            <a:t>債権者登録申出書</a:t>
          </a:r>
          <a:r>
            <a:rPr kumimoji="1" lang="ja-JP" altLang="en-US" sz="1400"/>
            <a:t>も提出してください。</a:t>
          </a:r>
        </a:p>
      </xdr:txBody>
    </xdr:sp>
    <xdr:clientData/>
  </xdr:twoCellAnchor>
  <mc:AlternateContent xmlns:mc="http://schemas.openxmlformats.org/markup-compatibility/2006">
    <mc:Choice xmlns:a14="http://schemas.microsoft.com/office/drawing/2010/main" Requires="a14">
      <xdr:twoCellAnchor editAs="oneCell">
        <xdr:from>
          <xdr:col>32</xdr:col>
          <xdr:colOff>171450</xdr:colOff>
          <xdr:row>38</xdr:row>
          <xdr:rowOff>0</xdr:rowOff>
        </xdr:from>
        <xdr:to>
          <xdr:col>34</xdr:col>
          <xdr:colOff>165100</xdr:colOff>
          <xdr:row>39</xdr:row>
          <xdr:rowOff>76200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1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38</xdr:row>
          <xdr:rowOff>190500</xdr:rowOff>
        </xdr:from>
        <xdr:to>
          <xdr:col>34</xdr:col>
          <xdr:colOff>165100</xdr:colOff>
          <xdr:row>40</xdr:row>
          <xdr:rowOff>38100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1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124558</xdr:colOff>
          <xdr:row>9</xdr:row>
          <xdr:rowOff>209731</xdr:rowOff>
        </xdr:from>
        <xdr:to>
          <xdr:col>34</xdr:col>
          <xdr:colOff>63195</xdr:colOff>
          <xdr:row>11</xdr:row>
          <xdr:rowOff>14653</xdr:rowOff>
        </xdr:to>
        <xdr:pic>
          <xdr:nvPicPr>
            <xdr:cNvPr id="4" name="図 3">
              <a:extLst>
                <a:ext uri="{FF2B5EF4-FFF2-40B4-BE49-F238E27FC236}">
                  <a16:creationId xmlns:a16="http://schemas.microsoft.com/office/drawing/2014/main" id="{00000000-0008-0000-0000-000004000000}"/>
                </a:ext>
              </a:extLst>
            </xdr:cNvPr>
            <xdr:cNvPicPr>
              <a:picLocks noChangeAspect="1" noChangeArrowheads="1"/>
              <a:extLst>
                <a:ext uri="{84589F7E-364E-4C9E-8A38-B11213B215E9}">
                  <a14:cameraTool cellRange="$AT$17" spid="_x0000_s1143"/>
                </a:ext>
              </a:extLst>
            </xdr:cNvPicPr>
          </xdr:nvPicPr>
          <xdr:blipFill>
            <a:blip xmlns:r="http://schemas.openxmlformats.org/officeDocument/2006/relationships" r:embed="rId1"/>
            <a:srcRect/>
            <a:stretch>
              <a:fillRect/>
            </a:stretch>
          </xdr:blipFill>
          <xdr:spPr bwMode="auto">
            <a:xfrm>
              <a:off x="2820866" y="2385827"/>
              <a:ext cx="2971983" cy="288499"/>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165100</xdr:colOff>
          <xdr:row>58</xdr:row>
          <xdr:rowOff>279400</xdr:rowOff>
        </xdr:from>
        <xdr:to>
          <xdr:col>17</xdr:col>
          <xdr:colOff>133350</xdr:colOff>
          <xdr:row>60</xdr:row>
          <xdr:rowOff>12700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2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34</xdr:row>
          <xdr:rowOff>190500</xdr:rowOff>
        </xdr:from>
        <xdr:to>
          <xdr:col>34</xdr:col>
          <xdr:colOff>165100</xdr:colOff>
          <xdr:row>36</xdr:row>
          <xdr:rowOff>38100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2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35</xdr:row>
          <xdr:rowOff>190500</xdr:rowOff>
        </xdr:from>
        <xdr:to>
          <xdr:col>34</xdr:col>
          <xdr:colOff>165100</xdr:colOff>
          <xdr:row>37</xdr:row>
          <xdr:rowOff>38100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2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36</xdr:row>
          <xdr:rowOff>190500</xdr:rowOff>
        </xdr:from>
        <xdr:to>
          <xdr:col>34</xdr:col>
          <xdr:colOff>165100</xdr:colOff>
          <xdr:row>38</xdr:row>
          <xdr:rowOff>38100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2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37</xdr:row>
          <xdr:rowOff>190500</xdr:rowOff>
        </xdr:from>
        <xdr:to>
          <xdr:col>34</xdr:col>
          <xdr:colOff>165100</xdr:colOff>
          <xdr:row>39</xdr:row>
          <xdr:rowOff>38100</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2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33</xdr:row>
          <xdr:rowOff>190500</xdr:rowOff>
        </xdr:from>
        <xdr:to>
          <xdr:col>34</xdr:col>
          <xdr:colOff>165100</xdr:colOff>
          <xdr:row>35</xdr:row>
          <xdr:rowOff>38100</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2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165100</xdr:colOff>
          <xdr:row>58</xdr:row>
          <xdr:rowOff>279400</xdr:rowOff>
        </xdr:from>
        <xdr:to>
          <xdr:col>25</xdr:col>
          <xdr:colOff>133350</xdr:colOff>
          <xdr:row>60</xdr:row>
          <xdr:rowOff>12700</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2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33</xdr:row>
          <xdr:rowOff>190500</xdr:rowOff>
        </xdr:from>
        <xdr:to>
          <xdr:col>34</xdr:col>
          <xdr:colOff>146050</xdr:colOff>
          <xdr:row>35</xdr:row>
          <xdr:rowOff>38100</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2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33</xdr:row>
          <xdr:rowOff>190500</xdr:rowOff>
        </xdr:from>
        <xdr:to>
          <xdr:col>34</xdr:col>
          <xdr:colOff>146050</xdr:colOff>
          <xdr:row>35</xdr:row>
          <xdr:rowOff>38100</xdr:rowOff>
        </xdr:to>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200-00000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38</xdr:row>
          <xdr:rowOff>190500</xdr:rowOff>
        </xdr:from>
        <xdr:to>
          <xdr:col>34</xdr:col>
          <xdr:colOff>165100</xdr:colOff>
          <xdr:row>40</xdr:row>
          <xdr:rowOff>38100</xdr:rowOff>
        </xdr:to>
        <xdr:sp macro="" textlink="">
          <xdr:nvSpPr>
            <xdr:cNvPr id="15382" name="Check Box 22" hidden="1">
              <a:extLst>
                <a:ext uri="{63B3BB69-23CF-44E3-9099-C40C66FF867C}">
                  <a14:compatExt spid="_x0000_s15382"/>
                </a:ext>
                <a:ext uri="{FF2B5EF4-FFF2-40B4-BE49-F238E27FC236}">
                  <a16:creationId xmlns:a16="http://schemas.microsoft.com/office/drawing/2014/main" id="{00000000-0008-0000-0200-00001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9</xdr:col>
      <xdr:colOff>257176</xdr:colOff>
      <xdr:row>7</xdr:row>
      <xdr:rowOff>0</xdr:rowOff>
    </xdr:from>
    <xdr:to>
      <xdr:col>16</xdr:col>
      <xdr:colOff>9526</xdr:colOff>
      <xdr:row>13</xdr:row>
      <xdr:rowOff>104776</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5895976" y="1200150"/>
          <a:ext cx="4552950" cy="1133476"/>
        </a:xfrm>
        <a:prstGeom prst="round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700" b="0" i="0" u="none" strike="noStrike">
              <a:solidFill>
                <a:sysClr val="windowText" lastClr="000000"/>
              </a:solidFill>
              <a:effectLst/>
              <a:latin typeface="ＭＳ Ｐ明朝" panose="02020600040205080304" pitchFamily="18" charset="-128"/>
              <a:ea typeface="ＭＳ Ｐ明朝" panose="02020600040205080304" pitchFamily="18" charset="-128"/>
              <a:cs typeface="+mn-cs"/>
            </a:rPr>
            <a:t>・郵便番号、住所、氏名、電話番号を記入してください。（フリガナも忘れずに記入してください。）</a:t>
          </a:r>
          <a:endParaRPr lang="en-US" altLang="ja-JP" sz="700" b="0" i="0" u="none" strike="noStrike">
            <a:solidFill>
              <a:sysClr val="windowText" lastClr="000000"/>
            </a:solidFill>
            <a:effectLst/>
            <a:latin typeface="ＭＳ Ｐ明朝" panose="02020600040205080304" pitchFamily="18" charset="-128"/>
            <a:ea typeface="ＭＳ Ｐ明朝" panose="02020600040205080304" pitchFamily="18" charset="-128"/>
            <a:cs typeface="+mn-cs"/>
          </a:endParaRPr>
        </a:p>
        <a:p>
          <a:pPr algn="l"/>
          <a:r>
            <a:rPr lang="ja-JP" altLang="en-US" sz="700" b="0" i="0" u="none" strike="noStrike">
              <a:solidFill>
                <a:sysClr val="windowText" lastClr="000000"/>
              </a:solidFill>
              <a:effectLst/>
              <a:latin typeface="ＭＳ Ｐ明朝" panose="02020600040205080304" pitchFamily="18" charset="-128"/>
              <a:ea typeface="ＭＳ Ｐ明朝" panose="02020600040205080304" pitchFamily="18" charset="-128"/>
              <a:cs typeface="+mn-cs"/>
            </a:rPr>
            <a:t>・法人の場合は、法人名、代表者の職・氏名、本手続に関する事務担当者の氏名・連絡先を記入してください。</a:t>
          </a:r>
          <a:endParaRPr lang="en-US" altLang="ja-JP" sz="700" b="0" i="0" u="none" strike="noStrike">
            <a:solidFill>
              <a:sysClr val="windowText" lastClr="000000"/>
            </a:solidFill>
            <a:effectLst/>
            <a:latin typeface="ＭＳ Ｐ明朝" panose="02020600040205080304" pitchFamily="18" charset="-128"/>
            <a:ea typeface="ＭＳ Ｐ明朝" panose="02020600040205080304" pitchFamily="18" charset="-128"/>
            <a:cs typeface="+mn-cs"/>
          </a:endParaRPr>
        </a:p>
        <a:p>
          <a:pPr algn="l"/>
          <a:r>
            <a:rPr lang="ja-JP" altLang="en-US" sz="700" b="0" i="0" u="none" strike="noStrike">
              <a:solidFill>
                <a:sysClr val="windowText" lastClr="000000"/>
              </a:solidFill>
              <a:effectLst/>
              <a:latin typeface="ＭＳ Ｐ明朝" panose="02020600040205080304" pitchFamily="18" charset="-128"/>
              <a:ea typeface="ＭＳ Ｐ明朝" panose="02020600040205080304" pitchFamily="18" charset="-128"/>
              <a:cs typeface="+mn-cs"/>
            </a:rPr>
            <a:t>・法人以外の団体、屋号を有するものの場合は、その名称、代表者の職・氏名、</a:t>
          </a:r>
          <a:endParaRPr lang="en-US" altLang="ja-JP" sz="700" b="0" i="0" u="none" strike="noStrike">
            <a:solidFill>
              <a:sysClr val="windowText" lastClr="000000"/>
            </a:solidFill>
            <a:effectLst/>
            <a:latin typeface="ＭＳ Ｐ明朝" panose="02020600040205080304" pitchFamily="18" charset="-128"/>
            <a:ea typeface="ＭＳ Ｐ明朝" panose="02020600040205080304" pitchFamily="18" charset="-128"/>
            <a:cs typeface="+mn-cs"/>
          </a:endParaRPr>
        </a:p>
        <a:p>
          <a:pPr algn="l"/>
          <a:r>
            <a:rPr lang="ja-JP" altLang="en-US" sz="700" b="0" i="0" u="none" strike="noStrike">
              <a:solidFill>
                <a:sysClr val="windowText" lastClr="000000"/>
              </a:solidFill>
              <a:effectLst/>
              <a:latin typeface="ＭＳ Ｐ明朝" panose="02020600040205080304" pitchFamily="18" charset="-128"/>
              <a:ea typeface="ＭＳ Ｐ明朝" panose="02020600040205080304" pitchFamily="18" charset="-128"/>
              <a:cs typeface="+mn-cs"/>
            </a:rPr>
            <a:t>　本手続に関する事務担当者の氏名・連絡先を記入してください。</a:t>
          </a:r>
          <a:endParaRPr lang="en-US" altLang="ja-JP" sz="700" b="0" i="0" u="none" strike="noStrike">
            <a:solidFill>
              <a:sysClr val="windowText" lastClr="000000"/>
            </a:solidFill>
            <a:effectLst/>
            <a:latin typeface="ＭＳ Ｐ明朝" panose="02020600040205080304" pitchFamily="18" charset="-128"/>
            <a:ea typeface="ＭＳ Ｐ明朝" panose="02020600040205080304" pitchFamily="18" charset="-128"/>
            <a:cs typeface="+mn-cs"/>
          </a:endParaRPr>
        </a:p>
        <a:p>
          <a:pPr algn="l"/>
          <a:r>
            <a:rPr lang="ja-JP" altLang="en-US" sz="700" b="0" i="0" u="none" strike="noStrike">
              <a:solidFill>
                <a:sysClr val="windowText" lastClr="000000"/>
              </a:solidFill>
              <a:effectLst/>
              <a:latin typeface="ＭＳ Ｐ明朝" panose="02020600040205080304" pitchFamily="18" charset="-128"/>
              <a:ea typeface="ＭＳ Ｐ明朝" panose="02020600040205080304" pitchFamily="18" charset="-128"/>
              <a:cs typeface="+mn-cs"/>
            </a:rPr>
            <a:t>　＜例＞ ○○協議会　代表　石川　太郎　　</a:t>
          </a:r>
          <a:r>
            <a:rPr lang="en-US" altLang="ja-JP" sz="700" b="0" i="0" u="none" strike="noStrike">
              <a:solidFill>
                <a:sysClr val="windowText" lastClr="000000"/>
              </a:solidFill>
              <a:effectLst/>
              <a:latin typeface="ＭＳ Ｐ明朝" panose="02020600040205080304" pitchFamily="18" charset="-128"/>
              <a:ea typeface="ＭＳ Ｐ明朝" panose="02020600040205080304" pitchFamily="18" charset="-128"/>
              <a:cs typeface="+mn-cs"/>
            </a:rPr>
            <a:t>/</a:t>
          </a:r>
          <a:r>
            <a:rPr lang="ja-JP" altLang="en-US" sz="700" b="0" i="0" u="none" strike="noStrike">
              <a:solidFill>
                <a:sysClr val="windowText" lastClr="000000"/>
              </a:solidFill>
              <a:effectLst/>
              <a:latin typeface="ＭＳ Ｐ明朝" panose="02020600040205080304" pitchFamily="18" charset="-128"/>
              <a:ea typeface="ＭＳ Ｐ明朝" panose="02020600040205080304" pitchFamily="18" charset="-128"/>
              <a:cs typeface="+mn-cs"/>
            </a:rPr>
            <a:t>　石川商店　代表　石川　太郎</a:t>
          </a:r>
          <a:endParaRPr lang="en-US" altLang="ja-JP" sz="700" b="0" i="0" u="none" strike="noStrike">
            <a:solidFill>
              <a:sysClr val="windowText" lastClr="000000"/>
            </a:solidFill>
            <a:effectLst/>
            <a:latin typeface="ＭＳ Ｐ明朝" panose="02020600040205080304" pitchFamily="18" charset="-128"/>
            <a:ea typeface="ＭＳ Ｐ明朝" panose="02020600040205080304" pitchFamily="18" charset="-128"/>
            <a:cs typeface="+mn-cs"/>
          </a:endParaRPr>
        </a:p>
        <a:p>
          <a:pPr algn="l"/>
          <a:r>
            <a:rPr kumimoji="1" lang="ja-JP" altLang="en-US" sz="700" b="0" i="0" u="none" strike="noStrike">
              <a:solidFill>
                <a:sysClr val="windowText" lastClr="000000"/>
              </a:solidFill>
              <a:effectLst/>
              <a:latin typeface="ＭＳ Ｐ明朝" panose="02020600040205080304" pitchFamily="18" charset="-128"/>
              <a:ea typeface="ＭＳ Ｐ明朝" panose="02020600040205080304" pitchFamily="18" charset="-128"/>
              <a:cs typeface="+mn-cs"/>
            </a:rPr>
            <a:t>・法人名を記入する場合は、下記の法人略語等を使用することができます。</a:t>
          </a:r>
          <a:endParaRPr kumimoji="1" lang="ja-JP" altLang="en-US" sz="7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9</xdr:col>
      <xdr:colOff>304800</xdr:colOff>
      <xdr:row>35</xdr:row>
      <xdr:rowOff>114301</xdr:rowOff>
    </xdr:from>
    <xdr:to>
      <xdr:col>16</xdr:col>
      <xdr:colOff>571500</xdr:colOff>
      <xdr:row>41</xdr:row>
      <xdr:rowOff>104775</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5943600" y="6115051"/>
          <a:ext cx="5067300" cy="1019174"/>
        </a:xfrm>
        <a:prstGeom prst="round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700" b="0" i="0" u="none" strike="noStrike">
              <a:solidFill>
                <a:sysClr val="windowText" lastClr="000000"/>
              </a:solidFill>
              <a:effectLst/>
              <a:latin typeface="ＭＳ Ｐ明朝" panose="02020600040205080304" pitchFamily="18" charset="-128"/>
              <a:ea typeface="ＭＳ Ｐ明朝" panose="02020600040205080304" pitchFamily="18" charset="-128"/>
              <a:cs typeface="+mn-cs"/>
            </a:rPr>
            <a:t>・支払方法が口座振替払の場合に、金融機関名、店舗名、預金種別、口座番号、口座名義人（カナ）を記入してください。</a:t>
          </a:r>
          <a:endParaRPr lang="en-US" altLang="ja-JP" sz="700" b="0" i="0" u="none" strike="noStrike">
            <a:solidFill>
              <a:sysClr val="windowText" lastClr="000000"/>
            </a:solidFill>
            <a:effectLst/>
            <a:latin typeface="ＭＳ Ｐ明朝" panose="02020600040205080304" pitchFamily="18" charset="-128"/>
            <a:ea typeface="ＭＳ Ｐ明朝" panose="02020600040205080304" pitchFamily="18" charset="-128"/>
            <a:cs typeface="+mn-cs"/>
          </a:endParaRPr>
        </a:p>
        <a:p>
          <a:pPr algn="l"/>
          <a:r>
            <a:rPr lang="ja-JP" altLang="en-US" sz="700" b="0" i="0" u="none" strike="noStrike">
              <a:solidFill>
                <a:sysClr val="windowText" lastClr="000000"/>
              </a:solidFill>
              <a:effectLst/>
              <a:latin typeface="ＭＳ Ｐ明朝" panose="02020600040205080304" pitchFamily="18" charset="-128"/>
              <a:ea typeface="ＭＳ Ｐ明朝" panose="02020600040205080304" pitchFamily="18" charset="-128"/>
              <a:cs typeface="+mn-cs"/>
            </a:rPr>
            <a:t>・口座番号が７桁未満の場合、先頭に０を記入してください。（数字以外の記号等は記入不可）</a:t>
          </a:r>
          <a:endParaRPr lang="en-US" altLang="ja-JP" sz="700" b="0" i="0" u="none" strike="noStrike">
            <a:solidFill>
              <a:sysClr val="windowText" lastClr="000000"/>
            </a:solidFill>
            <a:effectLst/>
            <a:latin typeface="ＭＳ Ｐ明朝" panose="02020600040205080304" pitchFamily="18" charset="-128"/>
            <a:ea typeface="ＭＳ Ｐ明朝" panose="02020600040205080304" pitchFamily="18" charset="-128"/>
            <a:cs typeface="+mn-cs"/>
          </a:endParaRPr>
        </a:p>
        <a:p>
          <a:pPr algn="l"/>
          <a:r>
            <a:rPr lang="ja-JP" altLang="en-US" sz="700" b="0" i="0" u="none" strike="noStrike">
              <a:solidFill>
                <a:sysClr val="windowText" lastClr="000000"/>
              </a:solidFill>
              <a:effectLst/>
              <a:latin typeface="ＭＳ Ｐ明朝" panose="02020600040205080304" pitchFamily="18" charset="-128"/>
              <a:ea typeface="ＭＳ Ｐ明朝" panose="02020600040205080304" pitchFamily="18" charset="-128"/>
              <a:cs typeface="+mn-cs"/>
            </a:rPr>
            <a:t>・ゆうちょ銀行の口座を記入する場合は、振込用の店名・預金種別･口座番号を記入してください。</a:t>
          </a:r>
          <a:endParaRPr lang="en-US" altLang="ja-JP" sz="700" b="0" i="0" u="none" strike="noStrike">
            <a:solidFill>
              <a:sysClr val="windowText" lastClr="000000"/>
            </a:solidFill>
            <a:effectLst/>
            <a:latin typeface="ＭＳ Ｐ明朝" panose="02020600040205080304" pitchFamily="18" charset="-128"/>
            <a:ea typeface="ＭＳ Ｐ明朝" panose="02020600040205080304" pitchFamily="18" charset="-128"/>
            <a:cs typeface="+mn-cs"/>
          </a:endParaRPr>
        </a:p>
        <a:p>
          <a:pPr algn="l"/>
          <a:r>
            <a:rPr lang="ja-JP" altLang="en-US" sz="700" b="0" i="0" u="none" strike="noStrike">
              <a:solidFill>
                <a:sysClr val="windowText" lastClr="000000"/>
              </a:solidFill>
              <a:effectLst/>
              <a:latin typeface="ＭＳ Ｐ明朝" panose="02020600040205080304" pitchFamily="18" charset="-128"/>
              <a:ea typeface="ＭＳ Ｐ明朝" panose="02020600040205080304" pitchFamily="18" charset="-128"/>
              <a:cs typeface="+mn-cs"/>
            </a:rPr>
            <a:t>・口座番号、名義人等の書き誤りは振込不能の原因となるので、特に口座名義人（カナ）の記入にあたっては、通帳に記</a:t>
          </a:r>
          <a:endParaRPr lang="en-US" altLang="ja-JP" sz="700" b="0" i="0" u="none" strike="noStrike">
            <a:solidFill>
              <a:sysClr val="windowText" lastClr="000000"/>
            </a:solidFill>
            <a:effectLst/>
            <a:latin typeface="ＭＳ Ｐ明朝" panose="02020600040205080304" pitchFamily="18" charset="-128"/>
            <a:ea typeface="ＭＳ Ｐ明朝" panose="02020600040205080304" pitchFamily="18" charset="-128"/>
            <a:cs typeface="+mn-cs"/>
          </a:endParaRPr>
        </a:p>
        <a:p>
          <a:pPr algn="l"/>
          <a:r>
            <a:rPr lang="en-US" altLang="ja-JP" sz="700" b="0" i="0" u="none" strike="noStrike">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en-US" sz="700" b="0" i="0" u="none" strike="noStrike">
              <a:solidFill>
                <a:sysClr val="windowText" lastClr="000000"/>
              </a:solidFill>
              <a:effectLst/>
              <a:latin typeface="ＭＳ Ｐ明朝" panose="02020600040205080304" pitchFamily="18" charset="-128"/>
              <a:ea typeface="ＭＳ Ｐ明朝" panose="02020600040205080304" pitchFamily="18" charset="-128"/>
              <a:cs typeface="+mn-cs"/>
            </a:rPr>
            <a:t>載してある カナ名義を確認のうえ正確に記入してください。</a:t>
          </a:r>
          <a:endParaRPr lang="en-US" altLang="ja-JP" sz="700" b="0" i="0" u="none" strike="noStrike">
            <a:solidFill>
              <a:sysClr val="windowText" lastClr="000000"/>
            </a:solidFill>
            <a:effectLst/>
            <a:latin typeface="ＭＳ Ｐ明朝" panose="02020600040205080304" pitchFamily="18" charset="-128"/>
            <a:ea typeface="ＭＳ Ｐ明朝" panose="02020600040205080304" pitchFamily="18" charset="-128"/>
            <a:cs typeface="+mn-cs"/>
          </a:endParaRPr>
        </a:p>
        <a:p>
          <a:pPr algn="l"/>
          <a:r>
            <a:rPr lang="en-US" altLang="ja-JP" sz="700" b="0" i="0" u="none" strike="noStrike">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en-US" sz="700" b="0" i="0" u="none" strike="noStrike">
              <a:solidFill>
                <a:sysClr val="windowText" lastClr="000000"/>
              </a:solidFill>
              <a:effectLst/>
              <a:latin typeface="ＭＳ Ｐ明朝" panose="02020600040205080304" pitchFamily="18" charset="-128"/>
              <a:ea typeface="ＭＳ Ｐ明朝" panose="02020600040205080304" pitchFamily="18" charset="-128"/>
              <a:cs typeface="+mn-cs"/>
            </a:rPr>
            <a:t>なお、申出書の提出の際、口座情報の確認のため、通帳（または写し）の提示を依頼することがあります。</a:t>
          </a:r>
          <a:endParaRPr kumimoji="1" lang="ja-JP" altLang="en-US" sz="7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9</xdr:col>
      <xdr:colOff>314325</xdr:colOff>
      <xdr:row>42</xdr:row>
      <xdr:rowOff>57151</xdr:rowOff>
    </xdr:from>
    <xdr:to>
      <xdr:col>16</xdr:col>
      <xdr:colOff>542925</xdr:colOff>
      <xdr:row>43</xdr:row>
      <xdr:rowOff>123825</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5953125" y="7258051"/>
          <a:ext cx="5029200" cy="238124"/>
        </a:xfrm>
        <a:prstGeom prst="round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700" b="0" i="0" u="none" strike="noStrike">
              <a:solidFill>
                <a:sysClr val="windowText" lastClr="000000"/>
              </a:solidFill>
              <a:effectLst/>
              <a:latin typeface="ＭＳ Ｐ明朝" panose="02020600040205080304" pitchFamily="18" charset="-128"/>
              <a:ea typeface="ＭＳ Ｐ明朝" panose="02020600040205080304" pitchFamily="18" charset="-128"/>
              <a:cs typeface="+mn-cs"/>
            </a:rPr>
            <a:t>・保証事業会社の保証に基づく、公共工事の前金払を受領する専用口座情報は、該当する場合のみ記入してください。</a:t>
          </a:r>
          <a:endParaRPr kumimoji="1" lang="ja-JP" altLang="en-US" sz="7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editAs="oneCell">
    <xdr:from>
      <xdr:col>9</xdr:col>
      <xdr:colOff>200025</xdr:colOff>
      <xdr:row>13</xdr:row>
      <xdr:rowOff>104774</xdr:rowOff>
    </xdr:from>
    <xdr:to>
      <xdr:col>16</xdr:col>
      <xdr:colOff>621415</xdr:colOff>
      <xdr:row>23</xdr:row>
      <xdr:rowOff>228599</xdr:rowOff>
    </xdr:to>
    <xdr:pic>
      <xdr:nvPicPr>
        <xdr:cNvPr id="5" name="図 4">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38825" y="2333624"/>
          <a:ext cx="5221990" cy="2505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371475</xdr:colOff>
      <xdr:row>10</xdr:row>
      <xdr:rowOff>19050</xdr:rowOff>
    </xdr:from>
    <xdr:to>
      <xdr:col>9</xdr:col>
      <xdr:colOff>247656</xdr:colOff>
      <xdr:row>13</xdr:row>
      <xdr:rowOff>95250</xdr:rowOff>
    </xdr:to>
    <xdr:cxnSp macro="">
      <xdr:nvCxnSpPr>
        <xdr:cNvPr id="6" name="直線矢印コネクタ 5">
          <a:extLst>
            <a:ext uri="{FF2B5EF4-FFF2-40B4-BE49-F238E27FC236}">
              <a16:creationId xmlns:a16="http://schemas.microsoft.com/office/drawing/2014/main" id="{00000000-0008-0000-0300-000006000000}"/>
            </a:ext>
          </a:extLst>
        </xdr:cNvPr>
        <xdr:cNvCxnSpPr/>
      </xdr:nvCxnSpPr>
      <xdr:spPr>
        <a:xfrm flipH="1">
          <a:off x="5305425" y="1733550"/>
          <a:ext cx="581031" cy="590550"/>
        </a:xfrm>
        <a:prstGeom prst="straightConnector1">
          <a:avLst/>
        </a:prstGeom>
        <a:ln w="31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371475</xdr:colOff>
      <xdr:row>33</xdr:row>
      <xdr:rowOff>123825</xdr:rowOff>
    </xdr:from>
    <xdr:to>
      <xdr:col>9</xdr:col>
      <xdr:colOff>295278</xdr:colOff>
      <xdr:row>37</xdr:row>
      <xdr:rowOff>38102</xdr:rowOff>
    </xdr:to>
    <xdr:cxnSp macro="">
      <xdr:nvCxnSpPr>
        <xdr:cNvPr id="7" name="直線矢印コネクタ 6">
          <a:extLst>
            <a:ext uri="{FF2B5EF4-FFF2-40B4-BE49-F238E27FC236}">
              <a16:creationId xmlns:a16="http://schemas.microsoft.com/office/drawing/2014/main" id="{00000000-0008-0000-0300-000007000000}"/>
            </a:ext>
          </a:extLst>
        </xdr:cNvPr>
        <xdr:cNvCxnSpPr/>
      </xdr:nvCxnSpPr>
      <xdr:spPr>
        <a:xfrm flipH="1" flipV="1">
          <a:off x="5305425" y="5781675"/>
          <a:ext cx="628653" cy="600077"/>
        </a:xfrm>
        <a:prstGeom prst="straightConnector1">
          <a:avLst/>
        </a:prstGeom>
        <a:ln w="31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257174</xdr:colOff>
      <xdr:row>5</xdr:row>
      <xdr:rowOff>19050</xdr:rowOff>
    </xdr:from>
    <xdr:to>
      <xdr:col>15</xdr:col>
      <xdr:colOff>685799</xdr:colOff>
      <xdr:row>6</xdr:row>
      <xdr:rowOff>85724</xdr:rowOff>
    </xdr:to>
    <xdr:sp macro="" textlink="">
      <xdr:nvSpPr>
        <xdr:cNvPr id="8" name="角丸四角形 7">
          <a:extLst>
            <a:ext uri="{FF2B5EF4-FFF2-40B4-BE49-F238E27FC236}">
              <a16:creationId xmlns:a16="http://schemas.microsoft.com/office/drawing/2014/main" id="{00000000-0008-0000-0300-000008000000}"/>
            </a:ext>
          </a:extLst>
        </xdr:cNvPr>
        <xdr:cNvSpPr/>
      </xdr:nvSpPr>
      <xdr:spPr>
        <a:xfrm>
          <a:off x="5895974" y="876300"/>
          <a:ext cx="4543425" cy="238124"/>
        </a:xfrm>
        <a:prstGeom prst="round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700" b="0" i="0" u="none" strike="noStrike">
              <a:solidFill>
                <a:sysClr val="windowText" lastClr="000000"/>
              </a:solidFill>
              <a:effectLst/>
              <a:latin typeface="ＭＳ Ｐ明朝" panose="02020600040205080304" pitchFamily="18" charset="-128"/>
              <a:ea typeface="ＭＳ Ｐ明朝" panose="02020600040205080304" pitchFamily="18" charset="-128"/>
              <a:cs typeface="+mn-cs"/>
            </a:rPr>
            <a:t>・債権者コードは、区分が変更・取消の場合に記入してください。（不明の場合は空白でかまいません。）</a:t>
          </a:r>
          <a:endParaRPr kumimoji="1" lang="ja-JP" altLang="en-US" sz="7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8</xdr:col>
      <xdr:colOff>352425</xdr:colOff>
      <xdr:row>40</xdr:row>
      <xdr:rowOff>104775</xdr:rowOff>
    </xdr:from>
    <xdr:to>
      <xdr:col>9</xdr:col>
      <xdr:colOff>314325</xdr:colOff>
      <xdr:row>43</xdr:row>
      <xdr:rowOff>4763</xdr:rowOff>
    </xdr:to>
    <xdr:cxnSp macro="">
      <xdr:nvCxnSpPr>
        <xdr:cNvPr id="9" name="直線矢印コネクタ 8">
          <a:extLst>
            <a:ext uri="{FF2B5EF4-FFF2-40B4-BE49-F238E27FC236}">
              <a16:creationId xmlns:a16="http://schemas.microsoft.com/office/drawing/2014/main" id="{00000000-0008-0000-0300-000009000000}"/>
            </a:ext>
          </a:extLst>
        </xdr:cNvPr>
        <xdr:cNvCxnSpPr>
          <a:stCxn id="4" idx="1"/>
        </xdr:cNvCxnSpPr>
      </xdr:nvCxnSpPr>
      <xdr:spPr>
        <a:xfrm flipH="1" flipV="1">
          <a:off x="5286375" y="6962775"/>
          <a:ext cx="666750" cy="414338"/>
        </a:xfrm>
        <a:prstGeom prst="straightConnector1">
          <a:avLst/>
        </a:prstGeom>
        <a:ln w="31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352425</xdr:colOff>
      <xdr:row>5</xdr:row>
      <xdr:rowOff>138113</xdr:rowOff>
    </xdr:from>
    <xdr:to>
      <xdr:col>9</xdr:col>
      <xdr:colOff>266702</xdr:colOff>
      <xdr:row>7</xdr:row>
      <xdr:rowOff>95250</xdr:rowOff>
    </xdr:to>
    <xdr:cxnSp macro="">
      <xdr:nvCxnSpPr>
        <xdr:cNvPr id="10" name="直線矢印コネクタ 9">
          <a:extLst>
            <a:ext uri="{FF2B5EF4-FFF2-40B4-BE49-F238E27FC236}">
              <a16:creationId xmlns:a16="http://schemas.microsoft.com/office/drawing/2014/main" id="{00000000-0008-0000-0300-00000A000000}"/>
            </a:ext>
          </a:extLst>
        </xdr:cNvPr>
        <xdr:cNvCxnSpPr/>
      </xdr:nvCxnSpPr>
      <xdr:spPr>
        <a:xfrm flipH="1">
          <a:off x="5286375" y="995363"/>
          <a:ext cx="619127" cy="300037"/>
        </a:xfrm>
        <a:prstGeom prst="straightConnector1">
          <a:avLst/>
        </a:prstGeom>
        <a:ln w="31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0</xdr:colOff>
      <xdr:row>0</xdr:row>
      <xdr:rowOff>0</xdr:rowOff>
    </xdr:from>
    <xdr:to>
      <xdr:col>8</xdr:col>
      <xdr:colOff>269460</xdr:colOff>
      <xdr:row>32</xdr:row>
      <xdr:rowOff>66675</xdr:rowOff>
    </xdr:to>
    <xdr:pic>
      <xdr:nvPicPr>
        <xdr:cNvPr id="11" name="図 10">
          <a:extLst>
            <a:ext uri="{FF2B5EF4-FFF2-40B4-BE49-F238E27FC236}">
              <a16:creationId xmlns:a16="http://schemas.microsoft.com/office/drawing/2014/main" id="{00000000-0008-0000-03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5203410" cy="76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165100</xdr:colOff>
          <xdr:row>59</xdr:row>
          <xdr:rowOff>279400</xdr:rowOff>
        </xdr:from>
        <xdr:to>
          <xdr:col>17</xdr:col>
          <xdr:colOff>95250</xdr:colOff>
          <xdr:row>61</xdr:row>
          <xdr:rowOff>12700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5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34</xdr:row>
          <xdr:rowOff>190500</xdr:rowOff>
        </xdr:from>
        <xdr:to>
          <xdr:col>34</xdr:col>
          <xdr:colOff>127000</xdr:colOff>
          <xdr:row>36</xdr:row>
          <xdr:rowOff>38100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5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35</xdr:row>
          <xdr:rowOff>190500</xdr:rowOff>
        </xdr:from>
        <xdr:to>
          <xdr:col>34</xdr:col>
          <xdr:colOff>127000</xdr:colOff>
          <xdr:row>37</xdr:row>
          <xdr:rowOff>38100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5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36</xdr:row>
          <xdr:rowOff>190500</xdr:rowOff>
        </xdr:from>
        <xdr:to>
          <xdr:col>34</xdr:col>
          <xdr:colOff>127000</xdr:colOff>
          <xdr:row>38</xdr:row>
          <xdr:rowOff>38100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5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39</xdr:row>
          <xdr:rowOff>190500</xdr:rowOff>
        </xdr:from>
        <xdr:to>
          <xdr:col>34</xdr:col>
          <xdr:colOff>127000</xdr:colOff>
          <xdr:row>41</xdr:row>
          <xdr:rowOff>38100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5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33</xdr:row>
          <xdr:rowOff>190500</xdr:rowOff>
        </xdr:from>
        <xdr:to>
          <xdr:col>34</xdr:col>
          <xdr:colOff>127000</xdr:colOff>
          <xdr:row>35</xdr:row>
          <xdr:rowOff>38100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5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165100</xdr:colOff>
          <xdr:row>59</xdr:row>
          <xdr:rowOff>279400</xdr:rowOff>
        </xdr:from>
        <xdr:to>
          <xdr:col>25</xdr:col>
          <xdr:colOff>114300</xdr:colOff>
          <xdr:row>61</xdr:row>
          <xdr:rowOff>12700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5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33</xdr:row>
          <xdr:rowOff>190500</xdr:rowOff>
        </xdr:from>
        <xdr:to>
          <xdr:col>34</xdr:col>
          <xdr:colOff>107950</xdr:colOff>
          <xdr:row>35</xdr:row>
          <xdr:rowOff>38100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5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33</xdr:row>
          <xdr:rowOff>190500</xdr:rowOff>
        </xdr:from>
        <xdr:to>
          <xdr:col>34</xdr:col>
          <xdr:colOff>107950</xdr:colOff>
          <xdr:row>35</xdr:row>
          <xdr:rowOff>38100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5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35</xdr:row>
          <xdr:rowOff>190500</xdr:rowOff>
        </xdr:from>
        <xdr:to>
          <xdr:col>34</xdr:col>
          <xdr:colOff>127000</xdr:colOff>
          <xdr:row>37</xdr:row>
          <xdr:rowOff>38100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5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35</xdr:row>
          <xdr:rowOff>190500</xdr:rowOff>
        </xdr:from>
        <xdr:to>
          <xdr:col>34</xdr:col>
          <xdr:colOff>127000</xdr:colOff>
          <xdr:row>37</xdr:row>
          <xdr:rowOff>38100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5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38</xdr:row>
          <xdr:rowOff>190500</xdr:rowOff>
        </xdr:from>
        <xdr:to>
          <xdr:col>34</xdr:col>
          <xdr:colOff>127000</xdr:colOff>
          <xdr:row>40</xdr:row>
          <xdr:rowOff>38100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5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141567</xdr:colOff>
      <xdr:row>11</xdr:row>
      <xdr:rowOff>134937</xdr:rowOff>
    </xdr:from>
    <xdr:to>
      <xdr:col>45</xdr:col>
      <xdr:colOff>1986243</xdr:colOff>
      <xdr:row>20</xdr:row>
      <xdr:rowOff>7937</xdr:rowOff>
    </xdr:to>
    <xdr:sp macro="" textlink="">
      <xdr:nvSpPr>
        <xdr:cNvPr id="14" name="テキスト ボックス 13">
          <a:extLst>
            <a:ext uri="{FF2B5EF4-FFF2-40B4-BE49-F238E27FC236}">
              <a16:creationId xmlns:a16="http://schemas.microsoft.com/office/drawing/2014/main" id="{00000000-0008-0000-0400-00000E000000}"/>
            </a:ext>
          </a:extLst>
        </xdr:cNvPr>
        <xdr:cNvSpPr txBox="1"/>
      </xdr:nvSpPr>
      <xdr:spPr>
        <a:xfrm>
          <a:off x="6401920" y="2615172"/>
          <a:ext cx="7918264" cy="191994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・変更の要不要は自動判定されますので、</a:t>
          </a:r>
          <a:r>
            <a:rPr kumimoji="1" lang="ja-JP" altLang="en-US" sz="1400">
              <a:solidFill>
                <a:srgbClr val="FF0000"/>
              </a:solidFill>
            </a:rPr>
            <a:t>まずこちらの実績報告書に入力</a:t>
          </a:r>
          <a:r>
            <a:rPr kumimoji="1" lang="ja-JP" altLang="en-US" sz="1400"/>
            <a:t>してください。</a:t>
          </a:r>
          <a:endParaRPr kumimoji="1" lang="en-US" altLang="ja-JP" sz="1400"/>
        </a:p>
        <a:p>
          <a:r>
            <a:rPr kumimoji="1" lang="ja-JP" altLang="en-US" sz="1400"/>
            <a:t>　</a:t>
          </a:r>
          <a:r>
            <a:rPr kumimoji="1" lang="en-US" altLang="ja-JP" sz="1400" u="sng"/>
            <a:t>※</a:t>
          </a:r>
          <a:r>
            <a:rPr kumimoji="1" lang="ja-JP" altLang="en-US" sz="1400" b="1" u="sng"/>
            <a:t>変更理由が複数ある場合、入力途中でシートがグレーに着色されることがありますが、</a:t>
          </a:r>
          <a:endParaRPr kumimoji="1" lang="en-US" altLang="ja-JP" sz="1400" b="1" u="sng"/>
        </a:p>
        <a:p>
          <a:r>
            <a:rPr kumimoji="1" lang="ja-JP" altLang="en-US" sz="1400" b="1" u="none"/>
            <a:t>　</a:t>
          </a:r>
          <a:r>
            <a:rPr kumimoji="1" lang="ja-JP" altLang="en-US" sz="1400" b="1" u="sng"/>
            <a:t>必要事項はすべてこちらの実績報告書に入力してください</a:t>
          </a:r>
          <a:r>
            <a:rPr kumimoji="1" lang="ja-JP" altLang="en-US" sz="1400"/>
            <a:t>。</a:t>
          </a:r>
          <a:endParaRPr kumimoji="1" lang="en-US" altLang="ja-JP" sz="1400"/>
        </a:p>
        <a:p>
          <a:r>
            <a:rPr kumimoji="1" lang="ja-JP" altLang="en-US" sz="1400"/>
            <a:t>・変更ありの場合、「変更交付申請書」および「変更あり・実績報告書」に自動転記されます。</a:t>
          </a:r>
          <a:endParaRPr kumimoji="1" lang="en-US" altLang="ja-JP" sz="1400"/>
        </a:p>
        <a:p>
          <a:r>
            <a:rPr kumimoji="1" lang="ja-JP" altLang="en-US" sz="1400"/>
            <a:t>・</a:t>
          </a:r>
          <a:r>
            <a:rPr kumimoji="1" lang="ja-JP" altLang="en-US" sz="1400">
              <a:solidFill>
                <a:srgbClr val="FF0000"/>
              </a:solidFill>
            </a:rPr>
            <a:t>黄色着色部は入力必須</a:t>
          </a:r>
          <a:r>
            <a:rPr kumimoji="1" lang="ja-JP" altLang="en-US" sz="1400"/>
            <a:t>です。</a:t>
          </a:r>
          <a:endParaRPr kumimoji="1" lang="en-US" altLang="ja-JP" sz="1400"/>
        </a:p>
        <a:p>
          <a:r>
            <a:rPr kumimoji="1" lang="ja-JP" altLang="en-US" sz="1400"/>
            <a:t>・提出の際は、</a:t>
          </a:r>
          <a:r>
            <a:rPr kumimoji="1" lang="en-US" altLang="ja-JP" sz="1400">
              <a:solidFill>
                <a:srgbClr val="FF0000"/>
              </a:solidFill>
            </a:rPr>
            <a:t>PDF</a:t>
          </a:r>
          <a:r>
            <a:rPr kumimoji="1" lang="ja-JP" altLang="en-US" sz="1400"/>
            <a:t>にしてご提出ください。</a:t>
          </a:r>
          <a:endParaRPr kumimoji="1" lang="en-US" altLang="ja-JP" sz="1400"/>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165100</xdr:colOff>
          <xdr:row>59</xdr:row>
          <xdr:rowOff>279400</xdr:rowOff>
        </xdr:from>
        <xdr:to>
          <xdr:col>17</xdr:col>
          <xdr:colOff>133350</xdr:colOff>
          <xdr:row>61</xdr:row>
          <xdr:rowOff>12700</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06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34</xdr:row>
          <xdr:rowOff>190500</xdr:rowOff>
        </xdr:from>
        <xdr:to>
          <xdr:col>34</xdr:col>
          <xdr:colOff>165100</xdr:colOff>
          <xdr:row>36</xdr:row>
          <xdr:rowOff>38100</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6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35</xdr:row>
          <xdr:rowOff>190500</xdr:rowOff>
        </xdr:from>
        <xdr:to>
          <xdr:col>34</xdr:col>
          <xdr:colOff>165100</xdr:colOff>
          <xdr:row>37</xdr:row>
          <xdr:rowOff>38100</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06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36</xdr:row>
          <xdr:rowOff>190500</xdr:rowOff>
        </xdr:from>
        <xdr:to>
          <xdr:col>34</xdr:col>
          <xdr:colOff>165100</xdr:colOff>
          <xdr:row>38</xdr:row>
          <xdr:rowOff>38100</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06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39</xdr:row>
          <xdr:rowOff>190500</xdr:rowOff>
        </xdr:from>
        <xdr:to>
          <xdr:col>34</xdr:col>
          <xdr:colOff>165100</xdr:colOff>
          <xdr:row>41</xdr:row>
          <xdr:rowOff>38100</xdr:rowOff>
        </xdr:to>
        <xdr:sp macro="" textlink="">
          <xdr:nvSpPr>
            <xdr:cNvPr id="20485" name="Check Box 5" hidden="1">
              <a:extLst>
                <a:ext uri="{63B3BB69-23CF-44E3-9099-C40C66FF867C}">
                  <a14:compatExt spid="_x0000_s20485"/>
                </a:ext>
                <a:ext uri="{FF2B5EF4-FFF2-40B4-BE49-F238E27FC236}">
                  <a16:creationId xmlns:a16="http://schemas.microsoft.com/office/drawing/2014/main" id="{00000000-0008-0000-0600-00000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33</xdr:row>
          <xdr:rowOff>190500</xdr:rowOff>
        </xdr:from>
        <xdr:to>
          <xdr:col>34</xdr:col>
          <xdr:colOff>165100</xdr:colOff>
          <xdr:row>35</xdr:row>
          <xdr:rowOff>38100</xdr:rowOff>
        </xdr:to>
        <xdr:sp macro="" textlink="">
          <xdr:nvSpPr>
            <xdr:cNvPr id="20486" name="Check Box 6" hidden="1">
              <a:extLst>
                <a:ext uri="{63B3BB69-23CF-44E3-9099-C40C66FF867C}">
                  <a14:compatExt spid="_x0000_s20486"/>
                </a:ext>
                <a:ext uri="{FF2B5EF4-FFF2-40B4-BE49-F238E27FC236}">
                  <a16:creationId xmlns:a16="http://schemas.microsoft.com/office/drawing/2014/main" id="{00000000-0008-0000-0600-00000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165100</xdr:colOff>
          <xdr:row>59</xdr:row>
          <xdr:rowOff>279400</xdr:rowOff>
        </xdr:from>
        <xdr:to>
          <xdr:col>25</xdr:col>
          <xdr:colOff>133350</xdr:colOff>
          <xdr:row>61</xdr:row>
          <xdr:rowOff>12700</xdr:rowOff>
        </xdr:to>
        <xdr:sp macro="" textlink="">
          <xdr:nvSpPr>
            <xdr:cNvPr id="20487" name="Check Box 7" hidden="1">
              <a:extLst>
                <a:ext uri="{63B3BB69-23CF-44E3-9099-C40C66FF867C}">
                  <a14:compatExt spid="_x0000_s20487"/>
                </a:ext>
                <a:ext uri="{FF2B5EF4-FFF2-40B4-BE49-F238E27FC236}">
                  <a16:creationId xmlns:a16="http://schemas.microsoft.com/office/drawing/2014/main" id="{00000000-0008-0000-0600-00000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33</xdr:row>
          <xdr:rowOff>190500</xdr:rowOff>
        </xdr:from>
        <xdr:to>
          <xdr:col>34</xdr:col>
          <xdr:colOff>146050</xdr:colOff>
          <xdr:row>35</xdr:row>
          <xdr:rowOff>38100</xdr:rowOff>
        </xdr:to>
        <xdr:sp macro="" textlink="">
          <xdr:nvSpPr>
            <xdr:cNvPr id="20488" name="Check Box 8" hidden="1">
              <a:extLst>
                <a:ext uri="{63B3BB69-23CF-44E3-9099-C40C66FF867C}">
                  <a14:compatExt spid="_x0000_s20488"/>
                </a:ext>
                <a:ext uri="{FF2B5EF4-FFF2-40B4-BE49-F238E27FC236}">
                  <a16:creationId xmlns:a16="http://schemas.microsoft.com/office/drawing/2014/main" id="{00000000-0008-0000-0600-00000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33</xdr:row>
          <xdr:rowOff>190500</xdr:rowOff>
        </xdr:from>
        <xdr:to>
          <xdr:col>34</xdr:col>
          <xdr:colOff>146050</xdr:colOff>
          <xdr:row>35</xdr:row>
          <xdr:rowOff>38100</xdr:rowOff>
        </xdr:to>
        <xdr:sp macro="" textlink="">
          <xdr:nvSpPr>
            <xdr:cNvPr id="20489" name="Check Box 9" hidden="1">
              <a:extLst>
                <a:ext uri="{63B3BB69-23CF-44E3-9099-C40C66FF867C}">
                  <a14:compatExt spid="_x0000_s20489"/>
                </a:ext>
                <a:ext uri="{FF2B5EF4-FFF2-40B4-BE49-F238E27FC236}">
                  <a16:creationId xmlns:a16="http://schemas.microsoft.com/office/drawing/2014/main" id="{00000000-0008-0000-0600-00000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35</xdr:row>
          <xdr:rowOff>190500</xdr:rowOff>
        </xdr:from>
        <xdr:to>
          <xdr:col>34</xdr:col>
          <xdr:colOff>165100</xdr:colOff>
          <xdr:row>37</xdr:row>
          <xdr:rowOff>38100</xdr:rowOff>
        </xdr:to>
        <xdr:sp macro="" textlink="">
          <xdr:nvSpPr>
            <xdr:cNvPr id="20490" name="Check Box 10" hidden="1">
              <a:extLst>
                <a:ext uri="{63B3BB69-23CF-44E3-9099-C40C66FF867C}">
                  <a14:compatExt spid="_x0000_s20490"/>
                </a:ext>
                <a:ext uri="{FF2B5EF4-FFF2-40B4-BE49-F238E27FC236}">
                  <a16:creationId xmlns:a16="http://schemas.microsoft.com/office/drawing/2014/main" id="{00000000-0008-0000-0600-00000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35</xdr:row>
          <xdr:rowOff>190500</xdr:rowOff>
        </xdr:from>
        <xdr:to>
          <xdr:col>34</xdr:col>
          <xdr:colOff>165100</xdr:colOff>
          <xdr:row>37</xdr:row>
          <xdr:rowOff>38100</xdr:rowOff>
        </xdr:to>
        <xdr:sp macro="" textlink="">
          <xdr:nvSpPr>
            <xdr:cNvPr id="20491" name="Check Box 11" hidden="1">
              <a:extLst>
                <a:ext uri="{63B3BB69-23CF-44E3-9099-C40C66FF867C}">
                  <a14:compatExt spid="_x0000_s20491"/>
                </a:ext>
                <a:ext uri="{FF2B5EF4-FFF2-40B4-BE49-F238E27FC236}">
                  <a16:creationId xmlns:a16="http://schemas.microsoft.com/office/drawing/2014/main" id="{00000000-0008-0000-0600-00000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38</xdr:row>
          <xdr:rowOff>190500</xdr:rowOff>
        </xdr:from>
        <xdr:to>
          <xdr:col>34</xdr:col>
          <xdr:colOff>165100</xdr:colOff>
          <xdr:row>40</xdr:row>
          <xdr:rowOff>38100</xdr:rowOff>
        </xdr:to>
        <xdr:sp macro="" textlink="">
          <xdr:nvSpPr>
            <xdr:cNvPr id="20492" name="Check Box 12" hidden="1">
              <a:extLst>
                <a:ext uri="{63B3BB69-23CF-44E3-9099-C40C66FF867C}">
                  <a14:compatExt spid="_x0000_s20492"/>
                </a:ext>
                <a:ext uri="{FF2B5EF4-FFF2-40B4-BE49-F238E27FC236}">
                  <a16:creationId xmlns:a16="http://schemas.microsoft.com/office/drawing/2014/main" id="{00000000-0008-0000-0600-00000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184149</xdr:colOff>
      <xdr:row>11</xdr:row>
      <xdr:rowOff>219075</xdr:rowOff>
    </xdr:from>
    <xdr:to>
      <xdr:col>47</xdr:col>
      <xdr:colOff>428624</xdr:colOff>
      <xdr:row>20</xdr:row>
      <xdr:rowOff>119063</xdr:rowOff>
    </xdr:to>
    <xdr:sp macro="" textlink="">
      <xdr:nvSpPr>
        <xdr:cNvPr id="14" name="テキスト ボックス 13">
          <a:extLst>
            <a:ext uri="{FF2B5EF4-FFF2-40B4-BE49-F238E27FC236}">
              <a16:creationId xmlns:a16="http://schemas.microsoft.com/office/drawing/2014/main" id="{00000000-0008-0000-0500-00000E000000}"/>
            </a:ext>
          </a:extLst>
        </xdr:cNvPr>
        <xdr:cNvSpPr txBox="1"/>
      </xdr:nvSpPr>
      <xdr:spPr>
        <a:xfrm>
          <a:off x="6470649" y="2695575"/>
          <a:ext cx="7745413" cy="19319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・変更の要不要は自動判定されますので、</a:t>
          </a:r>
          <a:r>
            <a:rPr kumimoji="1" lang="ja-JP" altLang="en-US" sz="1400">
              <a:solidFill>
                <a:srgbClr val="FF0000"/>
              </a:solidFill>
            </a:rPr>
            <a:t>まずこちらの実績報告書に入力</a:t>
          </a:r>
          <a:r>
            <a:rPr kumimoji="1" lang="ja-JP" altLang="en-US" sz="1400"/>
            <a:t>してください。</a:t>
          </a:r>
          <a:endParaRPr kumimoji="1" lang="en-US" altLang="ja-JP" sz="1400"/>
        </a:p>
        <a:p>
          <a:r>
            <a:rPr kumimoji="1" lang="ja-JP" altLang="en-US" sz="1400"/>
            <a:t>　</a:t>
          </a:r>
          <a:r>
            <a:rPr kumimoji="1" lang="ja-JP" altLang="en-US" sz="1400" b="1" u="sng"/>
            <a:t>変更理由が複数ある場合、入力途中でシートがグレーに着色されることがありますが、必要事項はすべてこちらの実績報告書に入力してください。</a:t>
          </a:r>
          <a:endParaRPr kumimoji="1" lang="en-US" altLang="ja-JP" sz="1400" b="1" u="sng"/>
        </a:p>
        <a:p>
          <a:r>
            <a:rPr kumimoji="1" lang="ja-JP" altLang="en-US" sz="1400"/>
            <a:t>・変更ありの場合、「変更交付申請書」および「変更あり・実績報告書」に自動転記されます。</a:t>
          </a:r>
          <a:endParaRPr kumimoji="1" lang="en-US" altLang="ja-JP" sz="1400"/>
        </a:p>
        <a:p>
          <a:r>
            <a:rPr kumimoji="1" lang="ja-JP" altLang="en-US" sz="1400"/>
            <a:t>・</a:t>
          </a:r>
          <a:r>
            <a:rPr kumimoji="1" lang="ja-JP" altLang="en-US" sz="1400">
              <a:solidFill>
                <a:srgbClr val="FF0000"/>
              </a:solidFill>
            </a:rPr>
            <a:t>黄色着色部は入力必須</a:t>
          </a:r>
          <a:r>
            <a:rPr kumimoji="1" lang="ja-JP" altLang="en-US" sz="1400"/>
            <a:t>です。</a:t>
          </a:r>
          <a:endParaRPr kumimoji="1" lang="en-US" altLang="ja-JP" sz="1400"/>
        </a:p>
        <a:p>
          <a:r>
            <a:rPr kumimoji="1" lang="ja-JP" altLang="en-US" sz="1400"/>
            <a:t>・提出の際は、</a:t>
          </a:r>
          <a:r>
            <a:rPr kumimoji="1" lang="en-US" altLang="ja-JP" sz="1400">
              <a:solidFill>
                <a:srgbClr val="FF0000"/>
              </a:solidFill>
            </a:rPr>
            <a:t>PDF</a:t>
          </a:r>
          <a:r>
            <a:rPr kumimoji="1" lang="ja-JP" altLang="en-US" sz="1400"/>
            <a:t>にしてご提出ください。</a:t>
          </a:r>
          <a:endParaRPr kumimoji="1" lang="en-US" altLang="ja-JP"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36</xdr:col>
      <xdr:colOff>184150</xdr:colOff>
      <xdr:row>5</xdr:row>
      <xdr:rowOff>69850</xdr:rowOff>
    </xdr:from>
    <xdr:to>
      <xdr:col>45</xdr:col>
      <xdr:colOff>406400</xdr:colOff>
      <xdr:row>15</xdr:row>
      <xdr:rowOff>139700</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6356350" y="1155700"/>
          <a:ext cx="6305550" cy="2247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a:t>・変更の要不要は自動判定されますので、</a:t>
          </a:r>
          <a:r>
            <a:rPr kumimoji="1" lang="ja-JP" altLang="en-US" sz="1400" b="1">
              <a:solidFill>
                <a:srgbClr val="FF0000"/>
              </a:solidFill>
            </a:rPr>
            <a:t>まず「変更なし・実績報告書」に</a:t>
          </a:r>
          <a:endParaRPr kumimoji="1" lang="en-US" altLang="ja-JP" sz="1400" b="1">
            <a:solidFill>
              <a:srgbClr val="FF0000"/>
            </a:solidFill>
          </a:endParaRPr>
        </a:p>
        <a:p>
          <a:r>
            <a:rPr kumimoji="1" lang="ja-JP" altLang="en-US" sz="1400" b="1">
              <a:solidFill>
                <a:srgbClr val="FF0000"/>
              </a:solidFill>
            </a:rPr>
            <a:t>　入力</a:t>
          </a:r>
          <a:r>
            <a:rPr kumimoji="1" lang="ja-JP" altLang="en-US" sz="1400"/>
            <a:t>してください。</a:t>
          </a:r>
          <a:endParaRPr kumimoji="1" lang="en-US" altLang="ja-JP" sz="1400"/>
        </a:p>
        <a:p>
          <a:r>
            <a:rPr kumimoji="1" lang="ja-JP" altLang="en-US" sz="1400"/>
            <a:t>・変更ありの場合、「変更交付申請書」および「変更あり・実績報告書」に</a:t>
          </a:r>
          <a:endParaRPr kumimoji="1" lang="en-US" altLang="ja-JP" sz="1400"/>
        </a:p>
        <a:p>
          <a:r>
            <a:rPr kumimoji="1" lang="ja-JP" altLang="en-US" sz="1400"/>
            <a:t>　自動転記されますので、</a:t>
          </a:r>
          <a:r>
            <a:rPr kumimoji="1" lang="ja-JP" altLang="en-US" sz="1400" b="1">
              <a:solidFill>
                <a:srgbClr val="FF0000"/>
              </a:solidFill>
            </a:rPr>
            <a:t>変更の理由のみ記載</a:t>
          </a:r>
          <a:r>
            <a:rPr kumimoji="1" lang="ja-JP" altLang="en-US" sz="1400"/>
            <a:t>いただき、</a:t>
          </a:r>
          <a:r>
            <a:rPr kumimoji="1" lang="ja-JP" altLang="en-US" sz="1400" b="1">
              <a:solidFill>
                <a:srgbClr val="FF0000"/>
              </a:solidFill>
            </a:rPr>
            <a:t>誤りがないか確</a:t>
          </a:r>
          <a:endParaRPr kumimoji="1" lang="en-US" altLang="ja-JP" sz="1400" b="1">
            <a:solidFill>
              <a:srgbClr val="FF0000"/>
            </a:solidFill>
          </a:endParaRPr>
        </a:p>
        <a:p>
          <a:r>
            <a:rPr kumimoji="1" lang="ja-JP" altLang="en-US" sz="1400" b="1">
              <a:solidFill>
                <a:srgbClr val="FF0000"/>
              </a:solidFill>
            </a:rPr>
            <a:t>　認</a:t>
          </a:r>
          <a:r>
            <a:rPr kumimoji="1" lang="ja-JP" altLang="en-US" sz="1400"/>
            <a:t>の上、</a:t>
          </a:r>
          <a:r>
            <a:rPr kumimoji="1" lang="en-US" altLang="ja-JP" sz="1400" b="1">
              <a:solidFill>
                <a:srgbClr val="FF0000"/>
              </a:solidFill>
            </a:rPr>
            <a:t>PDF</a:t>
          </a:r>
          <a:r>
            <a:rPr kumimoji="1" lang="ja-JP" altLang="en-US" sz="1400"/>
            <a:t>にしてご提出ください。</a:t>
          </a:r>
          <a:endParaRPr kumimoji="1" lang="en-US" altLang="ja-JP" sz="1400"/>
        </a:p>
        <a:p>
          <a:r>
            <a:rPr kumimoji="1" lang="ja-JP" altLang="en-US" sz="1400"/>
            <a:t>・変更交付申請書を提出する場合は、「変更あり・実績報告書」もあわせ</a:t>
          </a:r>
          <a:endParaRPr kumimoji="1" lang="en-US" altLang="ja-JP" sz="1400"/>
        </a:p>
        <a:p>
          <a:r>
            <a:rPr kumimoji="1" lang="ja-JP" altLang="en-US" sz="1400"/>
            <a:t>　てご提出願います。</a:t>
          </a:r>
          <a:endParaRPr kumimoji="1" lang="en-US" altLang="ja-JP" sz="1400"/>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165100</xdr:colOff>
          <xdr:row>60</xdr:row>
          <xdr:rowOff>279400</xdr:rowOff>
        </xdr:from>
        <xdr:to>
          <xdr:col>17</xdr:col>
          <xdr:colOff>133350</xdr:colOff>
          <xdr:row>62</xdr:row>
          <xdr:rowOff>12700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9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35</xdr:row>
          <xdr:rowOff>190500</xdr:rowOff>
        </xdr:from>
        <xdr:to>
          <xdr:col>34</xdr:col>
          <xdr:colOff>165100</xdr:colOff>
          <xdr:row>37</xdr:row>
          <xdr:rowOff>38100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9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36</xdr:row>
          <xdr:rowOff>190500</xdr:rowOff>
        </xdr:from>
        <xdr:to>
          <xdr:col>34</xdr:col>
          <xdr:colOff>165100</xdr:colOff>
          <xdr:row>38</xdr:row>
          <xdr:rowOff>38100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9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37</xdr:row>
          <xdr:rowOff>190500</xdr:rowOff>
        </xdr:from>
        <xdr:to>
          <xdr:col>34</xdr:col>
          <xdr:colOff>165100</xdr:colOff>
          <xdr:row>39</xdr:row>
          <xdr:rowOff>38100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9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40</xdr:row>
          <xdr:rowOff>190500</xdr:rowOff>
        </xdr:from>
        <xdr:to>
          <xdr:col>34</xdr:col>
          <xdr:colOff>165100</xdr:colOff>
          <xdr:row>42</xdr:row>
          <xdr:rowOff>38100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9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34</xdr:row>
          <xdr:rowOff>190500</xdr:rowOff>
        </xdr:from>
        <xdr:to>
          <xdr:col>34</xdr:col>
          <xdr:colOff>165100</xdr:colOff>
          <xdr:row>36</xdr:row>
          <xdr:rowOff>38100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9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165100</xdr:colOff>
          <xdr:row>60</xdr:row>
          <xdr:rowOff>279400</xdr:rowOff>
        </xdr:from>
        <xdr:to>
          <xdr:col>25</xdr:col>
          <xdr:colOff>133350</xdr:colOff>
          <xdr:row>62</xdr:row>
          <xdr:rowOff>12700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9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34</xdr:row>
          <xdr:rowOff>190500</xdr:rowOff>
        </xdr:from>
        <xdr:to>
          <xdr:col>34</xdr:col>
          <xdr:colOff>146050</xdr:colOff>
          <xdr:row>36</xdr:row>
          <xdr:rowOff>38100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9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34</xdr:row>
          <xdr:rowOff>190500</xdr:rowOff>
        </xdr:from>
        <xdr:to>
          <xdr:col>34</xdr:col>
          <xdr:colOff>146050</xdr:colOff>
          <xdr:row>36</xdr:row>
          <xdr:rowOff>38100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9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36</xdr:row>
          <xdr:rowOff>190500</xdr:rowOff>
        </xdr:from>
        <xdr:to>
          <xdr:col>34</xdr:col>
          <xdr:colOff>165100</xdr:colOff>
          <xdr:row>38</xdr:row>
          <xdr:rowOff>38100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9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36</xdr:row>
          <xdr:rowOff>190500</xdr:rowOff>
        </xdr:from>
        <xdr:to>
          <xdr:col>34</xdr:col>
          <xdr:colOff>165100</xdr:colOff>
          <xdr:row>38</xdr:row>
          <xdr:rowOff>38100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9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39</xdr:row>
          <xdr:rowOff>190500</xdr:rowOff>
        </xdr:from>
        <xdr:to>
          <xdr:col>34</xdr:col>
          <xdr:colOff>165100</xdr:colOff>
          <xdr:row>41</xdr:row>
          <xdr:rowOff>38100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9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87032</xdr:colOff>
      <xdr:row>5</xdr:row>
      <xdr:rowOff>153521</xdr:rowOff>
    </xdr:from>
    <xdr:to>
      <xdr:col>45</xdr:col>
      <xdr:colOff>649941</xdr:colOff>
      <xdr:row>14</xdr:row>
      <xdr:rowOff>52295</xdr:rowOff>
    </xdr:to>
    <xdr:sp macro="" textlink="">
      <xdr:nvSpPr>
        <xdr:cNvPr id="14" name="テキスト ボックス 13">
          <a:extLst>
            <a:ext uri="{FF2B5EF4-FFF2-40B4-BE49-F238E27FC236}">
              <a16:creationId xmlns:a16="http://schemas.microsoft.com/office/drawing/2014/main" id="{00000000-0008-0000-0800-00000E000000}"/>
            </a:ext>
          </a:extLst>
        </xdr:cNvPr>
        <xdr:cNvSpPr txBox="1"/>
      </xdr:nvSpPr>
      <xdr:spPr>
        <a:xfrm>
          <a:off x="6272679" y="1236756"/>
          <a:ext cx="6636497" cy="18635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・変更の要不要は自動判定されますので、</a:t>
          </a:r>
          <a:r>
            <a:rPr kumimoji="1" lang="ja-JP" altLang="en-US" sz="1400" b="1">
              <a:solidFill>
                <a:srgbClr val="FF0000"/>
              </a:solidFill>
            </a:rPr>
            <a:t>まず「変更なし・実績報告書」に</a:t>
          </a:r>
          <a:endParaRPr kumimoji="1" lang="en-US" altLang="ja-JP" sz="1400" b="1">
            <a:solidFill>
              <a:srgbClr val="FF0000"/>
            </a:solidFill>
          </a:endParaRPr>
        </a:p>
        <a:p>
          <a:r>
            <a:rPr kumimoji="1" lang="ja-JP" altLang="en-US" sz="1400" b="1">
              <a:solidFill>
                <a:srgbClr val="FF0000"/>
              </a:solidFill>
            </a:rPr>
            <a:t>　入力</a:t>
          </a:r>
          <a:r>
            <a:rPr kumimoji="1" lang="ja-JP" altLang="en-US" sz="1400"/>
            <a:t>してください。</a:t>
          </a:r>
          <a:endParaRPr kumimoji="1" lang="en-US" altLang="ja-JP" sz="1400"/>
        </a:p>
        <a:p>
          <a:r>
            <a:rPr kumimoji="1" lang="ja-JP" altLang="en-US" sz="1400"/>
            <a:t>・変更ありの場合、「変更交付申請書」および「変更あり・実績報告書」に</a:t>
          </a:r>
          <a:endParaRPr kumimoji="1" lang="en-US" altLang="ja-JP" sz="1400"/>
        </a:p>
        <a:p>
          <a:r>
            <a:rPr kumimoji="1" lang="ja-JP" altLang="en-US" sz="1400"/>
            <a:t>　自動転記されますので、</a:t>
          </a:r>
          <a:r>
            <a:rPr kumimoji="1" lang="ja-JP" altLang="en-US" sz="1400">
              <a:solidFill>
                <a:sysClr val="windowText" lastClr="000000"/>
              </a:solidFill>
            </a:rPr>
            <a:t>誤りがないか確認の</a:t>
          </a:r>
          <a:r>
            <a:rPr kumimoji="1" lang="ja-JP" altLang="en-US" sz="1400"/>
            <a:t>上、</a:t>
          </a:r>
          <a:r>
            <a:rPr kumimoji="1" lang="en-US" altLang="ja-JP" sz="1400">
              <a:solidFill>
                <a:srgbClr val="FF0000"/>
              </a:solidFill>
            </a:rPr>
            <a:t>PDF</a:t>
          </a:r>
          <a:r>
            <a:rPr kumimoji="1" lang="ja-JP" altLang="en-US" sz="1400"/>
            <a:t>にしてご提出ください。</a:t>
          </a:r>
          <a:endParaRPr kumimoji="1" lang="en-US" altLang="ja-JP" sz="1400"/>
        </a:p>
        <a:p>
          <a:r>
            <a:rPr kumimoji="1" lang="ja-JP" altLang="en-US" sz="1400"/>
            <a:t>・「</a:t>
          </a:r>
          <a:r>
            <a:rPr kumimoji="1" lang="ja-JP" altLang="ja-JP" sz="1400">
              <a:solidFill>
                <a:schemeClr val="dk1"/>
              </a:solidFill>
              <a:effectLst/>
              <a:latin typeface="+mn-lt"/>
              <a:ea typeface="+mn-ea"/>
              <a:cs typeface="+mn-cs"/>
            </a:rPr>
            <a:t>変更あり・実績報告書</a:t>
          </a:r>
          <a:r>
            <a:rPr kumimoji="1" lang="ja-JP" altLang="en-US" sz="1400">
              <a:solidFill>
                <a:schemeClr val="dk1"/>
              </a:solidFill>
              <a:effectLst/>
              <a:latin typeface="+mn-lt"/>
              <a:ea typeface="+mn-ea"/>
              <a:cs typeface="+mn-cs"/>
            </a:rPr>
            <a:t>」</a:t>
          </a:r>
          <a:r>
            <a:rPr kumimoji="1" lang="ja-JP" altLang="en-US" sz="1400"/>
            <a:t>を提出する場合は、「</a:t>
          </a:r>
          <a:r>
            <a:rPr kumimoji="1" lang="ja-JP" altLang="ja-JP" sz="1400">
              <a:solidFill>
                <a:schemeClr val="dk1"/>
              </a:solidFill>
              <a:effectLst/>
              <a:latin typeface="+mn-lt"/>
              <a:ea typeface="+mn-ea"/>
              <a:cs typeface="+mn-cs"/>
            </a:rPr>
            <a:t>変更交付申請書</a:t>
          </a:r>
          <a:r>
            <a:rPr kumimoji="1" lang="ja-JP" altLang="en-US" sz="1400"/>
            <a:t>」もあわせて</a:t>
          </a:r>
          <a:endParaRPr kumimoji="1" lang="en-US" altLang="ja-JP" sz="1400"/>
        </a:p>
        <a:p>
          <a:r>
            <a:rPr kumimoji="1" lang="ja-JP" altLang="en-US" sz="1400"/>
            <a:t>　ご提出願います。</a:t>
          </a:r>
          <a:endParaRPr kumimoji="1" lang="en-US" altLang="ja-JP" sz="1400"/>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165100</xdr:colOff>
          <xdr:row>60</xdr:row>
          <xdr:rowOff>279400</xdr:rowOff>
        </xdr:from>
        <xdr:to>
          <xdr:col>17</xdr:col>
          <xdr:colOff>133350</xdr:colOff>
          <xdr:row>62</xdr:row>
          <xdr:rowOff>12700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A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35</xdr:row>
          <xdr:rowOff>190500</xdr:rowOff>
        </xdr:from>
        <xdr:to>
          <xdr:col>34</xdr:col>
          <xdr:colOff>165100</xdr:colOff>
          <xdr:row>37</xdr:row>
          <xdr:rowOff>38100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A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36</xdr:row>
          <xdr:rowOff>190500</xdr:rowOff>
        </xdr:from>
        <xdr:to>
          <xdr:col>34</xdr:col>
          <xdr:colOff>165100</xdr:colOff>
          <xdr:row>38</xdr:row>
          <xdr:rowOff>38100</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A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37</xdr:row>
          <xdr:rowOff>190500</xdr:rowOff>
        </xdr:from>
        <xdr:to>
          <xdr:col>34</xdr:col>
          <xdr:colOff>165100</xdr:colOff>
          <xdr:row>39</xdr:row>
          <xdr:rowOff>38100</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A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40</xdr:row>
          <xdr:rowOff>190500</xdr:rowOff>
        </xdr:from>
        <xdr:to>
          <xdr:col>34</xdr:col>
          <xdr:colOff>165100</xdr:colOff>
          <xdr:row>42</xdr:row>
          <xdr:rowOff>38100</xdr:rowOff>
        </xdr:to>
        <xdr:sp macro="" textlink="">
          <xdr:nvSpPr>
            <xdr:cNvPr id="25605" name="Check Box 5" hidden="1">
              <a:extLst>
                <a:ext uri="{63B3BB69-23CF-44E3-9099-C40C66FF867C}">
                  <a14:compatExt spid="_x0000_s25605"/>
                </a:ext>
                <a:ext uri="{FF2B5EF4-FFF2-40B4-BE49-F238E27FC236}">
                  <a16:creationId xmlns:a16="http://schemas.microsoft.com/office/drawing/2014/main" id="{00000000-0008-0000-0A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34</xdr:row>
          <xdr:rowOff>190500</xdr:rowOff>
        </xdr:from>
        <xdr:to>
          <xdr:col>34</xdr:col>
          <xdr:colOff>165100</xdr:colOff>
          <xdr:row>36</xdr:row>
          <xdr:rowOff>38100</xdr:rowOff>
        </xdr:to>
        <xdr:sp macro="" textlink="">
          <xdr:nvSpPr>
            <xdr:cNvPr id="25606" name="Check Box 6" hidden="1">
              <a:extLst>
                <a:ext uri="{63B3BB69-23CF-44E3-9099-C40C66FF867C}">
                  <a14:compatExt spid="_x0000_s25606"/>
                </a:ext>
                <a:ext uri="{FF2B5EF4-FFF2-40B4-BE49-F238E27FC236}">
                  <a16:creationId xmlns:a16="http://schemas.microsoft.com/office/drawing/2014/main" id="{00000000-0008-0000-0A00-00000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165100</xdr:colOff>
          <xdr:row>60</xdr:row>
          <xdr:rowOff>279400</xdr:rowOff>
        </xdr:from>
        <xdr:to>
          <xdr:col>25</xdr:col>
          <xdr:colOff>133350</xdr:colOff>
          <xdr:row>62</xdr:row>
          <xdr:rowOff>12700</xdr:rowOff>
        </xdr:to>
        <xdr:sp macro="" textlink="">
          <xdr:nvSpPr>
            <xdr:cNvPr id="25607" name="Check Box 7" hidden="1">
              <a:extLst>
                <a:ext uri="{63B3BB69-23CF-44E3-9099-C40C66FF867C}">
                  <a14:compatExt spid="_x0000_s25607"/>
                </a:ext>
                <a:ext uri="{FF2B5EF4-FFF2-40B4-BE49-F238E27FC236}">
                  <a16:creationId xmlns:a16="http://schemas.microsoft.com/office/drawing/2014/main" id="{00000000-0008-0000-0A00-00000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34</xdr:row>
          <xdr:rowOff>190500</xdr:rowOff>
        </xdr:from>
        <xdr:to>
          <xdr:col>34</xdr:col>
          <xdr:colOff>146050</xdr:colOff>
          <xdr:row>36</xdr:row>
          <xdr:rowOff>38100</xdr:rowOff>
        </xdr:to>
        <xdr:sp macro="" textlink="">
          <xdr:nvSpPr>
            <xdr:cNvPr id="25608" name="Check Box 8" hidden="1">
              <a:extLst>
                <a:ext uri="{63B3BB69-23CF-44E3-9099-C40C66FF867C}">
                  <a14:compatExt spid="_x0000_s25608"/>
                </a:ext>
                <a:ext uri="{FF2B5EF4-FFF2-40B4-BE49-F238E27FC236}">
                  <a16:creationId xmlns:a16="http://schemas.microsoft.com/office/drawing/2014/main" id="{00000000-0008-0000-0A00-00000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34</xdr:row>
          <xdr:rowOff>190500</xdr:rowOff>
        </xdr:from>
        <xdr:to>
          <xdr:col>34</xdr:col>
          <xdr:colOff>146050</xdr:colOff>
          <xdr:row>36</xdr:row>
          <xdr:rowOff>38100</xdr:rowOff>
        </xdr:to>
        <xdr:sp macro="" textlink="">
          <xdr:nvSpPr>
            <xdr:cNvPr id="25609" name="Check Box 9" hidden="1">
              <a:extLst>
                <a:ext uri="{63B3BB69-23CF-44E3-9099-C40C66FF867C}">
                  <a14:compatExt spid="_x0000_s25609"/>
                </a:ext>
                <a:ext uri="{FF2B5EF4-FFF2-40B4-BE49-F238E27FC236}">
                  <a16:creationId xmlns:a16="http://schemas.microsoft.com/office/drawing/2014/main" id="{00000000-0008-0000-0A00-00000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36</xdr:row>
          <xdr:rowOff>190500</xdr:rowOff>
        </xdr:from>
        <xdr:to>
          <xdr:col>34</xdr:col>
          <xdr:colOff>165100</xdr:colOff>
          <xdr:row>38</xdr:row>
          <xdr:rowOff>38100</xdr:rowOff>
        </xdr:to>
        <xdr:sp macro="" textlink="">
          <xdr:nvSpPr>
            <xdr:cNvPr id="25610" name="Check Box 10" hidden="1">
              <a:extLst>
                <a:ext uri="{63B3BB69-23CF-44E3-9099-C40C66FF867C}">
                  <a14:compatExt spid="_x0000_s25610"/>
                </a:ext>
                <a:ext uri="{FF2B5EF4-FFF2-40B4-BE49-F238E27FC236}">
                  <a16:creationId xmlns:a16="http://schemas.microsoft.com/office/drawing/2014/main" id="{00000000-0008-0000-0A00-00000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36</xdr:row>
          <xdr:rowOff>190500</xdr:rowOff>
        </xdr:from>
        <xdr:to>
          <xdr:col>34</xdr:col>
          <xdr:colOff>165100</xdr:colOff>
          <xdr:row>38</xdr:row>
          <xdr:rowOff>38100</xdr:rowOff>
        </xdr:to>
        <xdr:sp macro="" textlink="">
          <xdr:nvSpPr>
            <xdr:cNvPr id="25611" name="Check Box 11" hidden="1">
              <a:extLst>
                <a:ext uri="{63B3BB69-23CF-44E3-9099-C40C66FF867C}">
                  <a14:compatExt spid="_x0000_s25611"/>
                </a:ext>
                <a:ext uri="{FF2B5EF4-FFF2-40B4-BE49-F238E27FC236}">
                  <a16:creationId xmlns:a16="http://schemas.microsoft.com/office/drawing/2014/main" id="{00000000-0008-0000-0A00-00000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39</xdr:row>
          <xdr:rowOff>190500</xdr:rowOff>
        </xdr:from>
        <xdr:to>
          <xdr:col>34</xdr:col>
          <xdr:colOff>165100</xdr:colOff>
          <xdr:row>41</xdr:row>
          <xdr:rowOff>38100</xdr:rowOff>
        </xdr:to>
        <xdr:sp macro="" textlink="">
          <xdr:nvSpPr>
            <xdr:cNvPr id="25612" name="Check Box 12" hidden="1">
              <a:extLst>
                <a:ext uri="{63B3BB69-23CF-44E3-9099-C40C66FF867C}">
                  <a14:compatExt spid="_x0000_s25612"/>
                </a:ext>
                <a:ext uri="{FF2B5EF4-FFF2-40B4-BE49-F238E27FC236}">
                  <a16:creationId xmlns:a16="http://schemas.microsoft.com/office/drawing/2014/main" id="{00000000-0008-0000-0A00-00000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50.xml"/><Relationship Id="rId13" Type="http://schemas.openxmlformats.org/officeDocument/2006/relationships/ctrlProp" Target="../ctrlProps/ctrlProp55.xml"/><Relationship Id="rId3" Type="http://schemas.openxmlformats.org/officeDocument/2006/relationships/vmlDrawing" Target="../drawings/vmlDrawing8.vml"/><Relationship Id="rId7" Type="http://schemas.openxmlformats.org/officeDocument/2006/relationships/ctrlProp" Target="../ctrlProps/ctrlProp49.xml"/><Relationship Id="rId12" Type="http://schemas.openxmlformats.org/officeDocument/2006/relationships/ctrlProp" Target="../ctrlProps/ctrlProp54.xml"/><Relationship Id="rId2" Type="http://schemas.openxmlformats.org/officeDocument/2006/relationships/drawing" Target="../drawings/drawing8.xml"/><Relationship Id="rId16" Type="http://schemas.openxmlformats.org/officeDocument/2006/relationships/comments" Target="../comments8.xml"/><Relationship Id="rId1" Type="http://schemas.openxmlformats.org/officeDocument/2006/relationships/printerSettings" Target="../printerSettings/printerSettings9.bin"/><Relationship Id="rId6" Type="http://schemas.openxmlformats.org/officeDocument/2006/relationships/ctrlProp" Target="../ctrlProps/ctrlProp48.xml"/><Relationship Id="rId11" Type="http://schemas.openxmlformats.org/officeDocument/2006/relationships/ctrlProp" Target="../ctrlProps/ctrlProp53.xml"/><Relationship Id="rId5" Type="http://schemas.openxmlformats.org/officeDocument/2006/relationships/ctrlProp" Target="../ctrlProps/ctrlProp47.xml"/><Relationship Id="rId15" Type="http://schemas.openxmlformats.org/officeDocument/2006/relationships/ctrlProp" Target="../ctrlProps/ctrlProp57.xml"/><Relationship Id="rId10" Type="http://schemas.openxmlformats.org/officeDocument/2006/relationships/ctrlProp" Target="../ctrlProps/ctrlProp52.xml"/><Relationship Id="rId4" Type="http://schemas.openxmlformats.org/officeDocument/2006/relationships/ctrlProp" Target="../ctrlProps/ctrlProp46.xml"/><Relationship Id="rId9" Type="http://schemas.openxmlformats.org/officeDocument/2006/relationships/ctrlProp" Target="../ctrlProps/ctrlProp51.xml"/><Relationship Id="rId14" Type="http://schemas.openxmlformats.org/officeDocument/2006/relationships/ctrlProp" Target="../ctrlProps/ctrlProp56.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62.xml"/><Relationship Id="rId13" Type="http://schemas.openxmlformats.org/officeDocument/2006/relationships/ctrlProp" Target="../ctrlProps/ctrlProp67.xml"/><Relationship Id="rId3" Type="http://schemas.openxmlformats.org/officeDocument/2006/relationships/vmlDrawing" Target="../drawings/vmlDrawing9.vml"/><Relationship Id="rId7" Type="http://schemas.openxmlformats.org/officeDocument/2006/relationships/ctrlProp" Target="../ctrlProps/ctrlProp61.xml"/><Relationship Id="rId12" Type="http://schemas.openxmlformats.org/officeDocument/2006/relationships/ctrlProp" Target="../ctrlProps/ctrlProp66.xml"/><Relationship Id="rId2" Type="http://schemas.openxmlformats.org/officeDocument/2006/relationships/drawing" Target="../drawings/drawing9.xml"/><Relationship Id="rId16" Type="http://schemas.openxmlformats.org/officeDocument/2006/relationships/comments" Target="../comments9.xml"/><Relationship Id="rId1" Type="http://schemas.openxmlformats.org/officeDocument/2006/relationships/printerSettings" Target="../printerSettings/printerSettings10.bin"/><Relationship Id="rId6" Type="http://schemas.openxmlformats.org/officeDocument/2006/relationships/ctrlProp" Target="../ctrlProps/ctrlProp60.xml"/><Relationship Id="rId11" Type="http://schemas.openxmlformats.org/officeDocument/2006/relationships/ctrlProp" Target="../ctrlProps/ctrlProp65.xml"/><Relationship Id="rId5" Type="http://schemas.openxmlformats.org/officeDocument/2006/relationships/ctrlProp" Target="../ctrlProps/ctrlProp59.xml"/><Relationship Id="rId15" Type="http://schemas.openxmlformats.org/officeDocument/2006/relationships/ctrlProp" Target="../ctrlProps/ctrlProp69.xml"/><Relationship Id="rId10" Type="http://schemas.openxmlformats.org/officeDocument/2006/relationships/ctrlProp" Target="../ctrlProps/ctrlProp64.xml"/><Relationship Id="rId4" Type="http://schemas.openxmlformats.org/officeDocument/2006/relationships/ctrlProp" Target="../ctrlProps/ctrlProp58.xml"/><Relationship Id="rId9" Type="http://schemas.openxmlformats.org/officeDocument/2006/relationships/ctrlProp" Target="../ctrlProps/ctrlProp63.xml"/><Relationship Id="rId14" Type="http://schemas.openxmlformats.org/officeDocument/2006/relationships/ctrlProp" Target="../ctrlProps/ctrlProp68.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omments" Target="../comments1.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4.xml"/><Relationship Id="rId13" Type="http://schemas.openxmlformats.org/officeDocument/2006/relationships/ctrlProp" Target="../ctrlProps/ctrlProp19.xml"/><Relationship Id="rId3" Type="http://schemas.openxmlformats.org/officeDocument/2006/relationships/printerSettings" Target="../printerSettings/printerSettings2.bin"/><Relationship Id="rId7" Type="http://schemas.openxmlformats.org/officeDocument/2006/relationships/ctrlProp" Target="../ctrlProps/ctrlProp13.xml"/><Relationship Id="rId12" Type="http://schemas.openxmlformats.org/officeDocument/2006/relationships/ctrlProp" Target="../ctrlProps/ctrlProp18.xml"/><Relationship Id="rId2" Type="http://schemas.openxmlformats.org/officeDocument/2006/relationships/hyperlink" Target="mailto:******@~~~~~~" TargetMode="External"/><Relationship Id="rId16" Type="http://schemas.openxmlformats.org/officeDocument/2006/relationships/comments" Target="../comments2.xml"/><Relationship Id="rId1" Type="http://schemas.openxmlformats.org/officeDocument/2006/relationships/hyperlink" Target="mailto:~~~~~@======" TargetMode="External"/><Relationship Id="rId6" Type="http://schemas.openxmlformats.org/officeDocument/2006/relationships/ctrlProp" Target="../ctrlProps/ctrlProp12.xml"/><Relationship Id="rId11" Type="http://schemas.openxmlformats.org/officeDocument/2006/relationships/ctrlProp" Target="../ctrlProps/ctrlProp17.xml"/><Relationship Id="rId5" Type="http://schemas.openxmlformats.org/officeDocument/2006/relationships/vmlDrawing" Target="../drawings/vmlDrawing2.vml"/><Relationship Id="rId15" Type="http://schemas.openxmlformats.org/officeDocument/2006/relationships/ctrlProp" Target="../ctrlProps/ctrlProp21.xml"/><Relationship Id="rId10" Type="http://schemas.openxmlformats.org/officeDocument/2006/relationships/ctrlProp" Target="../ctrlProps/ctrlProp16.xml"/><Relationship Id="rId4" Type="http://schemas.openxmlformats.org/officeDocument/2006/relationships/drawing" Target="../drawings/drawing3.xml"/><Relationship Id="rId9" Type="http://schemas.openxmlformats.org/officeDocument/2006/relationships/ctrlProp" Target="../ctrlProps/ctrlProp15.xml"/><Relationship Id="rId14" Type="http://schemas.openxmlformats.org/officeDocument/2006/relationships/ctrlProp" Target="../ctrlProps/ctrlProp20.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26.xml"/><Relationship Id="rId13" Type="http://schemas.openxmlformats.org/officeDocument/2006/relationships/ctrlProp" Target="../ctrlProps/ctrlProp31.xml"/><Relationship Id="rId3" Type="http://schemas.openxmlformats.org/officeDocument/2006/relationships/vmlDrawing" Target="../drawings/vmlDrawing4.vml"/><Relationship Id="rId7" Type="http://schemas.openxmlformats.org/officeDocument/2006/relationships/ctrlProp" Target="../ctrlProps/ctrlProp25.xml"/><Relationship Id="rId12" Type="http://schemas.openxmlformats.org/officeDocument/2006/relationships/ctrlProp" Target="../ctrlProps/ctrlProp30.xml"/><Relationship Id="rId2" Type="http://schemas.openxmlformats.org/officeDocument/2006/relationships/drawing" Target="../drawings/drawing5.xml"/><Relationship Id="rId16" Type="http://schemas.openxmlformats.org/officeDocument/2006/relationships/comments" Target="../comments4.xml"/><Relationship Id="rId1" Type="http://schemas.openxmlformats.org/officeDocument/2006/relationships/printerSettings" Target="../printerSettings/printerSettings5.bin"/><Relationship Id="rId6" Type="http://schemas.openxmlformats.org/officeDocument/2006/relationships/ctrlProp" Target="../ctrlProps/ctrlProp24.xml"/><Relationship Id="rId11" Type="http://schemas.openxmlformats.org/officeDocument/2006/relationships/ctrlProp" Target="../ctrlProps/ctrlProp29.xml"/><Relationship Id="rId5" Type="http://schemas.openxmlformats.org/officeDocument/2006/relationships/ctrlProp" Target="../ctrlProps/ctrlProp23.xml"/><Relationship Id="rId15" Type="http://schemas.openxmlformats.org/officeDocument/2006/relationships/ctrlProp" Target="../ctrlProps/ctrlProp33.xml"/><Relationship Id="rId10" Type="http://schemas.openxmlformats.org/officeDocument/2006/relationships/ctrlProp" Target="../ctrlProps/ctrlProp28.xml"/><Relationship Id="rId4" Type="http://schemas.openxmlformats.org/officeDocument/2006/relationships/ctrlProp" Target="../ctrlProps/ctrlProp22.xml"/><Relationship Id="rId9" Type="http://schemas.openxmlformats.org/officeDocument/2006/relationships/ctrlProp" Target="../ctrlProps/ctrlProp27.xml"/><Relationship Id="rId14" Type="http://schemas.openxmlformats.org/officeDocument/2006/relationships/ctrlProp" Target="../ctrlProps/ctrlProp32.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36.xml"/><Relationship Id="rId13" Type="http://schemas.openxmlformats.org/officeDocument/2006/relationships/ctrlProp" Target="../ctrlProps/ctrlProp41.xml"/><Relationship Id="rId18" Type="http://schemas.openxmlformats.org/officeDocument/2006/relationships/comments" Target="../comments5.xml"/><Relationship Id="rId3" Type="http://schemas.openxmlformats.org/officeDocument/2006/relationships/printerSettings" Target="../printerSettings/printerSettings6.bin"/><Relationship Id="rId7" Type="http://schemas.openxmlformats.org/officeDocument/2006/relationships/ctrlProp" Target="../ctrlProps/ctrlProp35.xml"/><Relationship Id="rId12" Type="http://schemas.openxmlformats.org/officeDocument/2006/relationships/ctrlProp" Target="../ctrlProps/ctrlProp40.xml"/><Relationship Id="rId17" Type="http://schemas.openxmlformats.org/officeDocument/2006/relationships/ctrlProp" Target="../ctrlProps/ctrlProp45.xml"/><Relationship Id="rId2" Type="http://schemas.openxmlformats.org/officeDocument/2006/relationships/hyperlink" Target="mailto:******@~~~~~~" TargetMode="External"/><Relationship Id="rId16" Type="http://schemas.openxmlformats.org/officeDocument/2006/relationships/ctrlProp" Target="../ctrlProps/ctrlProp44.xml"/><Relationship Id="rId1" Type="http://schemas.openxmlformats.org/officeDocument/2006/relationships/hyperlink" Target="mailto:~~~~~@======" TargetMode="External"/><Relationship Id="rId6" Type="http://schemas.openxmlformats.org/officeDocument/2006/relationships/ctrlProp" Target="../ctrlProps/ctrlProp34.xml"/><Relationship Id="rId11" Type="http://schemas.openxmlformats.org/officeDocument/2006/relationships/ctrlProp" Target="../ctrlProps/ctrlProp39.xml"/><Relationship Id="rId5" Type="http://schemas.openxmlformats.org/officeDocument/2006/relationships/vmlDrawing" Target="../drawings/vmlDrawing5.vml"/><Relationship Id="rId15" Type="http://schemas.openxmlformats.org/officeDocument/2006/relationships/ctrlProp" Target="../ctrlProps/ctrlProp43.xml"/><Relationship Id="rId10" Type="http://schemas.openxmlformats.org/officeDocument/2006/relationships/ctrlProp" Target="../ctrlProps/ctrlProp38.xml"/><Relationship Id="rId4" Type="http://schemas.openxmlformats.org/officeDocument/2006/relationships/drawing" Target="../drawings/drawing6.xml"/><Relationship Id="rId9" Type="http://schemas.openxmlformats.org/officeDocument/2006/relationships/ctrlProp" Target="../ctrlProps/ctrlProp37.xml"/><Relationship Id="rId14" Type="http://schemas.openxmlformats.org/officeDocument/2006/relationships/ctrlProp" Target="../ctrlProps/ctrlProp42.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102BC-C180-4AE4-AD87-5FCB49DA477F}">
  <dimension ref="A1:A18"/>
  <sheetViews>
    <sheetView showGridLines="0" tabSelected="1" workbookViewId="0"/>
  </sheetViews>
  <sheetFormatPr defaultRowHeight="18"/>
  <cols>
    <col min="5" max="5" width="8.6640625" customWidth="1"/>
  </cols>
  <sheetData>
    <row r="1" spans="1:1" ht="13" customHeight="1"/>
    <row r="2" spans="1:1" ht="21.5" customHeight="1">
      <c r="A2" s="269" t="s">
        <v>321</v>
      </c>
    </row>
    <row r="3" spans="1:1" ht="11.5" customHeight="1">
      <c r="A3" s="269"/>
    </row>
    <row r="4" spans="1:1">
      <c r="A4" s="270" t="s">
        <v>322</v>
      </c>
    </row>
    <row r="5" spans="1:1">
      <c r="A5" t="s">
        <v>323</v>
      </c>
    </row>
    <row r="6" spans="1:1">
      <c r="A6" t="s">
        <v>324</v>
      </c>
    </row>
    <row r="8" spans="1:1">
      <c r="A8" s="270" t="s">
        <v>332</v>
      </c>
    </row>
    <row r="9" spans="1:1">
      <c r="A9" t="s">
        <v>325</v>
      </c>
    </row>
    <row r="13" spans="1:1">
      <c r="A13" t="s">
        <v>326</v>
      </c>
    </row>
    <row r="14" spans="1:1">
      <c r="A14" t="s">
        <v>327</v>
      </c>
    </row>
    <row r="15" spans="1:1" ht="20" customHeight="1"/>
    <row r="16" spans="1:1">
      <c r="A16" s="271" t="s">
        <v>330</v>
      </c>
    </row>
    <row r="17" spans="1:1">
      <c r="A17" s="271" t="s">
        <v>328</v>
      </c>
    </row>
    <row r="18" spans="1:1">
      <c r="A18" s="271" t="s">
        <v>329</v>
      </c>
    </row>
  </sheetData>
  <phoneticPr fontId="2"/>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AT169"/>
  <sheetViews>
    <sheetView showGridLines="0" view="pageBreakPreview" zoomScale="85" zoomScaleNormal="100" zoomScaleSheetLayoutView="85" workbookViewId="0"/>
  </sheetViews>
  <sheetFormatPr defaultColWidth="8.75" defaultRowHeight="18"/>
  <cols>
    <col min="1" max="36" width="2.25" style="171" customWidth="1"/>
    <col min="37" max="37" width="2.75" style="171" customWidth="1"/>
    <col min="38" max="38" width="15.25" style="171" customWidth="1"/>
    <col min="39" max="39" width="9.33203125" style="171" bestFit="1" customWidth="1"/>
    <col min="40" max="45" width="8.75" style="171"/>
    <col min="46" max="46" width="27.75" style="171" customWidth="1"/>
    <col min="47" max="16384" width="8.75" style="171"/>
  </cols>
  <sheetData>
    <row r="1" spans="1:39" ht="12.75" customHeight="1"/>
    <row r="2" spans="1:39">
      <c r="X2" s="276" t="s">
        <v>49</v>
      </c>
      <c r="Y2" s="276"/>
      <c r="Z2" s="276"/>
      <c r="AA2" s="276">
        <f>【提出2】変更なし・実績報告書!AA2:AB2</f>
        <v>0</v>
      </c>
      <c r="AB2" s="276"/>
      <c r="AC2" s="48" t="s">
        <v>121</v>
      </c>
      <c r="AD2" s="377">
        <f>【提出2】変更なし・実績報告書!AD2:AE2</f>
        <v>0</v>
      </c>
      <c r="AE2" s="377"/>
      <c r="AF2" s="48" t="s">
        <v>122</v>
      </c>
      <c r="AG2" s="377">
        <f>【提出2】変更なし・実績報告書!AG2:AH2</f>
        <v>0</v>
      </c>
      <c r="AH2" s="377"/>
      <c r="AI2" s="48" t="s">
        <v>123</v>
      </c>
      <c r="AJ2" s="48"/>
      <c r="AK2" s="48"/>
      <c r="AL2" s="48"/>
    </row>
    <row r="3" spans="1:39">
      <c r="A3" s="171" t="s">
        <v>0</v>
      </c>
      <c r="G3" s="171" t="s">
        <v>333</v>
      </c>
    </row>
    <row r="4" spans="1:39" ht="18.75" customHeight="1">
      <c r="Q4" s="171" t="s">
        <v>1</v>
      </c>
      <c r="V4" s="308">
        <f>【提出2】変更なし・実績報告書!V4:AI5</f>
        <v>0</v>
      </c>
      <c r="W4" s="308"/>
      <c r="X4" s="308"/>
      <c r="Y4" s="308"/>
      <c r="Z4" s="308"/>
      <c r="AA4" s="308"/>
      <c r="AB4" s="308"/>
      <c r="AC4" s="308"/>
      <c r="AD4" s="308"/>
      <c r="AE4" s="308"/>
      <c r="AF4" s="308"/>
      <c r="AG4" s="308"/>
      <c r="AH4" s="308"/>
      <c r="AI4" s="308"/>
      <c r="AJ4" s="138"/>
      <c r="AK4" s="138"/>
      <c r="AL4" s="601" t="s">
        <v>215</v>
      </c>
      <c r="AM4" s="602" t="str">
        <f>【提出2】変更なし・実績報告書!AM4:AM5</f>
        <v>不要</v>
      </c>
    </row>
    <row r="5" spans="1:39" ht="18.75" customHeight="1">
      <c r="V5" s="308"/>
      <c r="W5" s="308"/>
      <c r="X5" s="308"/>
      <c r="Y5" s="308"/>
      <c r="Z5" s="308"/>
      <c r="AA5" s="308"/>
      <c r="AB5" s="308"/>
      <c r="AC5" s="308"/>
      <c r="AD5" s="308"/>
      <c r="AE5" s="308"/>
      <c r="AF5" s="308"/>
      <c r="AG5" s="308"/>
      <c r="AH5" s="308"/>
      <c r="AI5" s="308"/>
      <c r="AJ5" s="138"/>
      <c r="AK5" s="138"/>
      <c r="AL5" s="601"/>
      <c r="AM5" s="602"/>
    </row>
    <row r="6" spans="1:39">
      <c r="Q6" s="171" t="s">
        <v>2</v>
      </c>
      <c r="V6" s="319">
        <f>【提出2】変更なし・実績報告書!V6:AI6</f>
        <v>0</v>
      </c>
      <c r="W6" s="319"/>
      <c r="X6" s="319"/>
      <c r="Y6" s="319"/>
      <c r="Z6" s="319"/>
      <c r="AA6" s="319"/>
      <c r="AB6" s="319"/>
      <c r="AC6" s="319"/>
      <c r="AD6" s="319"/>
      <c r="AE6" s="319"/>
      <c r="AF6" s="319"/>
      <c r="AG6" s="319"/>
      <c r="AH6" s="319"/>
      <c r="AI6" s="319"/>
      <c r="AJ6" s="175"/>
      <c r="AK6" s="175"/>
      <c r="AL6" s="175"/>
    </row>
    <row r="7" spans="1:39">
      <c r="Q7" s="311" t="s">
        <v>3</v>
      </c>
      <c r="R7" s="311"/>
      <c r="S7" s="311"/>
      <c r="T7" s="311"/>
      <c r="U7" s="311"/>
      <c r="V7" s="319">
        <f>【提出2】変更なし・実績報告書!V7:AI7</f>
        <v>0</v>
      </c>
      <c r="W7" s="319"/>
      <c r="X7" s="319"/>
      <c r="Y7" s="319"/>
      <c r="Z7" s="319"/>
      <c r="AA7" s="319"/>
      <c r="AB7" s="319"/>
      <c r="AC7" s="319"/>
      <c r="AD7" s="319"/>
      <c r="AE7" s="319"/>
      <c r="AF7" s="319"/>
      <c r="AG7" s="319"/>
      <c r="AH7" s="319"/>
      <c r="AI7" s="319"/>
      <c r="AJ7" s="175"/>
      <c r="AK7" s="175"/>
      <c r="AL7" s="175"/>
    </row>
    <row r="8" spans="1:39" ht="13.5" customHeight="1"/>
    <row r="9" spans="1:39">
      <c r="C9" s="171" t="s">
        <v>44</v>
      </c>
      <c r="F9" s="276">
        <f>'【提出1-1】交付申請書'!H9</f>
        <v>0</v>
      </c>
      <c r="G9" s="276"/>
      <c r="H9" s="171" t="s">
        <v>315</v>
      </c>
    </row>
    <row r="10" spans="1:39" ht="13.5" customHeight="1"/>
    <row r="11" spans="1:39" ht="18.75" customHeight="1">
      <c r="A11" s="178"/>
      <c r="B11" s="171" t="s">
        <v>49</v>
      </c>
      <c r="D11" s="314">
        <f>【提出2】変更なし・実績報告書!C11:D11</f>
        <v>0</v>
      </c>
      <c r="E11" s="314"/>
      <c r="F11" s="171" t="s">
        <v>190</v>
      </c>
      <c r="G11" s="314">
        <f>【提出2】変更なし・実績報告書!G11:H11</f>
        <v>0</v>
      </c>
      <c r="H11" s="314"/>
      <c r="I11" s="178" t="s">
        <v>122</v>
      </c>
      <c r="J11" s="276">
        <f>【提出2】変更なし・実績報告書!J11:K11</f>
        <v>0</v>
      </c>
      <c r="K11" s="276"/>
      <c r="L11" s="178" t="s">
        <v>123</v>
      </c>
      <c r="M11" s="171" t="s">
        <v>317</v>
      </c>
      <c r="N11" s="178"/>
      <c r="P11" s="178"/>
      <c r="Q11" s="314">
        <f>【提出2】変更なし・実績報告書!Q11:S11</f>
        <v>0</v>
      </c>
      <c r="R11" s="314"/>
      <c r="S11" s="314"/>
      <c r="T11" s="171" t="s">
        <v>217</v>
      </c>
      <c r="U11" s="175"/>
      <c r="V11" s="175"/>
      <c r="W11" s="175"/>
      <c r="X11" s="175"/>
      <c r="Y11" s="175"/>
      <c r="Z11" s="175"/>
      <c r="AA11" s="175"/>
      <c r="AB11" s="175"/>
      <c r="AC11" s="175"/>
      <c r="AD11" s="175"/>
      <c r="AE11" s="175"/>
      <c r="AF11" s="175"/>
      <c r="AG11" s="175"/>
      <c r="AH11" s="175"/>
      <c r="AI11" s="175"/>
      <c r="AJ11" s="173"/>
      <c r="AK11" s="173"/>
      <c r="AL11" s="173"/>
    </row>
    <row r="12" spans="1:39" ht="18.75" customHeight="1">
      <c r="A12" s="171" t="s">
        <v>49</v>
      </c>
      <c r="C12" s="314"/>
      <c r="D12" s="314"/>
      <c r="E12" s="171" t="s">
        <v>190</v>
      </c>
      <c r="F12" s="314"/>
      <c r="G12" s="314"/>
      <c r="H12" s="178" t="s">
        <v>122</v>
      </c>
      <c r="I12" s="276"/>
      <c r="J12" s="276"/>
      <c r="K12" s="178" t="s">
        <v>123</v>
      </c>
      <c r="L12" s="171" t="s">
        <v>317</v>
      </c>
      <c r="M12" s="178"/>
      <c r="O12" s="178"/>
      <c r="P12" s="314"/>
      <c r="Q12" s="314"/>
      <c r="R12" s="314"/>
      <c r="S12" s="171" t="s">
        <v>216</v>
      </c>
      <c r="U12" s="175"/>
      <c r="V12" s="175"/>
      <c r="W12" s="175"/>
      <c r="X12" s="175"/>
      <c r="Y12" s="175"/>
      <c r="Z12" s="175"/>
      <c r="AA12" s="175"/>
      <c r="AB12" s="175"/>
      <c r="AC12" s="175"/>
      <c r="AD12" s="175"/>
      <c r="AE12" s="175"/>
      <c r="AF12" s="175"/>
      <c r="AG12" s="175"/>
      <c r="AH12" s="175"/>
      <c r="AI12" s="175"/>
      <c r="AJ12" s="173"/>
      <c r="AK12" s="173"/>
      <c r="AL12" s="173"/>
    </row>
    <row r="13" spans="1:39">
      <c r="A13" s="311">
        <f>C18</f>
        <v>0</v>
      </c>
      <c r="B13" s="311"/>
      <c r="C13" s="311"/>
      <c r="D13" s="311"/>
      <c r="E13" s="311"/>
      <c r="F13" s="311"/>
      <c r="G13" s="311"/>
      <c r="H13" s="311"/>
      <c r="I13" s="311"/>
      <c r="J13" s="311"/>
      <c r="K13" s="311"/>
      <c r="L13" s="311"/>
      <c r="M13" s="311"/>
      <c r="N13" s="311"/>
      <c r="O13" s="311"/>
      <c r="P13" s="311"/>
      <c r="Q13" s="311"/>
      <c r="R13" s="311"/>
      <c r="S13" s="171" t="s">
        <v>192</v>
      </c>
    </row>
    <row r="14" spans="1:39">
      <c r="A14" s="171" t="s">
        <v>194</v>
      </c>
      <c r="P14" s="174"/>
      <c r="Q14" s="160"/>
      <c r="R14" s="160"/>
      <c r="S14" s="160"/>
      <c r="T14" s="160"/>
    </row>
    <row r="15" spans="1:39">
      <c r="A15" s="171" t="s">
        <v>193</v>
      </c>
      <c r="P15" s="174"/>
      <c r="Q15" s="160"/>
      <c r="R15" s="160"/>
      <c r="S15" s="160"/>
      <c r="T15" s="160"/>
    </row>
    <row r="16" spans="1:39">
      <c r="A16" s="276" t="s">
        <v>4</v>
      </c>
      <c r="B16" s="276"/>
      <c r="C16" s="276"/>
      <c r="D16" s="276"/>
      <c r="E16" s="276"/>
      <c r="F16" s="276"/>
      <c r="G16" s="276"/>
      <c r="H16" s="276"/>
      <c r="I16" s="276"/>
      <c r="J16" s="276"/>
      <c r="K16" s="276"/>
      <c r="L16" s="276"/>
      <c r="M16" s="276"/>
      <c r="N16" s="276"/>
      <c r="O16" s="276"/>
      <c r="P16" s="276"/>
      <c r="Q16" s="276"/>
      <c r="R16" s="276"/>
      <c r="S16" s="276"/>
      <c r="T16" s="276"/>
      <c r="U16" s="276"/>
      <c r="V16" s="276"/>
      <c r="W16" s="276"/>
      <c r="X16" s="276"/>
      <c r="Y16" s="276"/>
      <c r="Z16" s="276"/>
      <c r="AA16" s="276"/>
      <c r="AB16" s="276"/>
      <c r="AC16" s="276"/>
      <c r="AD16" s="276"/>
      <c r="AE16" s="276"/>
      <c r="AF16" s="276"/>
      <c r="AG16" s="276"/>
      <c r="AH16" s="276"/>
      <c r="AI16" s="276"/>
      <c r="AJ16" s="160"/>
      <c r="AK16" s="160"/>
      <c r="AL16" s="160"/>
    </row>
    <row r="17" spans="1:46">
      <c r="A17" s="171" t="s">
        <v>5</v>
      </c>
    </row>
    <row r="18" spans="1:46">
      <c r="C18" s="319">
        <f>【提出2】変更なし・実績報告書!C17:AI17</f>
        <v>0</v>
      </c>
      <c r="D18" s="319"/>
      <c r="E18" s="319"/>
      <c r="F18" s="319"/>
      <c r="G18" s="319"/>
      <c r="H18" s="319"/>
      <c r="I18" s="319"/>
      <c r="J18" s="319"/>
      <c r="K18" s="319"/>
      <c r="L18" s="319"/>
      <c r="M18" s="319"/>
      <c r="N18" s="319"/>
      <c r="O18" s="319"/>
      <c r="P18" s="319"/>
      <c r="Q18" s="319"/>
      <c r="R18" s="319"/>
      <c r="S18" s="319"/>
      <c r="T18" s="319"/>
      <c r="U18" s="319"/>
      <c r="V18" s="319"/>
      <c r="W18" s="319"/>
      <c r="X18" s="319"/>
      <c r="Y18" s="319"/>
      <c r="Z18" s="319"/>
      <c r="AA18" s="319"/>
      <c r="AB18" s="319"/>
      <c r="AC18" s="319"/>
      <c r="AD18" s="319"/>
      <c r="AE18" s="319"/>
      <c r="AF18" s="319"/>
      <c r="AG18" s="319"/>
      <c r="AH18" s="319"/>
      <c r="AI18" s="319"/>
      <c r="AJ18" s="175"/>
      <c r="AK18" s="175"/>
      <c r="AL18" s="175"/>
      <c r="AT18" s="268"/>
    </row>
    <row r="19" spans="1:46" ht="12" customHeight="1">
      <c r="C19" s="172"/>
    </row>
    <row r="20" spans="1:46">
      <c r="A20" s="171" t="s">
        <v>6</v>
      </c>
    </row>
    <row r="21" spans="1:46">
      <c r="A21" s="171" t="s">
        <v>10</v>
      </c>
    </row>
    <row r="22" spans="1:46" ht="12" customHeight="1"/>
    <row r="23" spans="1:46">
      <c r="A23" s="171" t="s">
        <v>7</v>
      </c>
    </row>
    <row r="24" spans="1:46">
      <c r="A24" s="171" t="s">
        <v>11</v>
      </c>
    </row>
    <row r="25" spans="1:46" ht="12" customHeight="1"/>
    <row r="26" spans="1:46">
      <c r="A26" s="171" t="s">
        <v>195</v>
      </c>
    </row>
    <row r="27" spans="1:46">
      <c r="A27" s="171" t="s">
        <v>14</v>
      </c>
    </row>
    <row r="28" spans="1:46" ht="12" customHeight="1"/>
    <row r="29" spans="1:46">
      <c r="A29" s="171" t="s">
        <v>196</v>
      </c>
    </row>
    <row r="30" spans="1:46">
      <c r="A30" s="171" t="s">
        <v>12</v>
      </c>
      <c r="B30" s="327" t="s">
        <v>116</v>
      </c>
      <c r="C30" s="327"/>
      <c r="D30" s="327"/>
      <c r="E30" s="327"/>
      <c r="F30" s="327"/>
      <c r="G30" s="327"/>
      <c r="H30" s="327"/>
      <c r="I30" s="324">
        <f>'【提出1-1】交付申請書'!I29:AI29</f>
        <v>0</v>
      </c>
      <c r="J30" s="324"/>
      <c r="K30" s="324"/>
      <c r="L30" s="324"/>
      <c r="M30" s="324"/>
      <c r="N30" s="324"/>
      <c r="O30" s="324"/>
      <c r="P30" s="324"/>
      <c r="Q30" s="324"/>
      <c r="R30" s="324"/>
      <c r="S30" s="324"/>
      <c r="T30" s="324"/>
      <c r="U30" s="324"/>
      <c r="V30" s="324"/>
      <c r="W30" s="324"/>
      <c r="X30" s="324"/>
      <c r="Y30" s="324"/>
      <c r="Z30" s="324"/>
      <c r="AA30" s="324"/>
      <c r="AB30" s="324"/>
      <c r="AC30" s="324"/>
      <c r="AD30" s="324"/>
      <c r="AE30" s="324"/>
      <c r="AF30" s="324"/>
      <c r="AG30" s="324"/>
      <c r="AH30" s="324"/>
      <c r="AI30" s="324"/>
    </row>
    <row r="31" spans="1:46">
      <c r="A31" s="171" t="s">
        <v>13</v>
      </c>
      <c r="B31" s="327" t="s">
        <v>117</v>
      </c>
      <c r="C31" s="327"/>
      <c r="D31" s="327"/>
      <c r="E31" s="327"/>
      <c r="F31" s="327"/>
      <c r="G31" s="327"/>
      <c r="H31" s="327"/>
      <c r="I31" s="276">
        <f>'【提出1-1】交付申請書'!I30:S30</f>
        <v>0</v>
      </c>
      <c r="J31" s="276"/>
      <c r="K31" s="276"/>
      <c r="L31" s="276"/>
      <c r="M31" s="276"/>
      <c r="N31" s="276"/>
      <c r="O31" s="276"/>
      <c r="P31" s="276"/>
      <c r="Q31" s="276"/>
      <c r="R31" s="276"/>
      <c r="S31" s="276"/>
      <c r="T31" s="276" t="s">
        <v>118</v>
      </c>
      <c r="U31" s="276"/>
      <c r="V31" s="276"/>
      <c r="W31" s="276"/>
      <c r="X31" s="276">
        <f>'【提出1-1】交付申請書'!X30:AG30</f>
        <v>0</v>
      </c>
      <c r="Y31" s="276"/>
      <c r="Z31" s="276"/>
      <c r="AA31" s="276"/>
      <c r="AB31" s="276"/>
      <c r="AC31" s="276"/>
      <c r="AD31" s="276"/>
      <c r="AE31" s="276"/>
      <c r="AF31" s="276"/>
      <c r="AG31" s="276"/>
      <c r="AH31" s="276" t="s">
        <v>119</v>
      </c>
      <c r="AI31" s="276"/>
    </row>
    <row r="32" spans="1:46">
      <c r="A32" s="171" t="s">
        <v>12</v>
      </c>
      <c r="B32" s="327" t="s">
        <v>120</v>
      </c>
      <c r="C32" s="327"/>
      <c r="D32" s="327"/>
      <c r="E32" s="327"/>
      <c r="F32" s="327"/>
      <c r="G32" s="327"/>
      <c r="H32" s="327"/>
      <c r="I32" s="324">
        <f>'【提出1-1】交付申請書'!I31:AI31</f>
        <v>0</v>
      </c>
      <c r="J32" s="324"/>
      <c r="K32" s="324"/>
      <c r="L32" s="324"/>
      <c r="M32" s="324"/>
      <c r="N32" s="324"/>
      <c r="O32" s="324"/>
      <c r="P32" s="324"/>
      <c r="Q32" s="324"/>
      <c r="R32" s="324"/>
      <c r="S32" s="324"/>
      <c r="T32" s="324"/>
      <c r="U32" s="324"/>
      <c r="V32" s="324"/>
      <c r="W32" s="324"/>
      <c r="X32" s="324"/>
      <c r="Y32" s="324"/>
      <c r="Z32" s="324"/>
      <c r="AA32" s="324"/>
      <c r="AB32" s="324"/>
      <c r="AC32" s="324"/>
      <c r="AD32" s="324"/>
      <c r="AE32" s="324"/>
      <c r="AF32" s="324"/>
      <c r="AG32" s="324"/>
      <c r="AH32" s="324"/>
      <c r="AI32" s="324"/>
    </row>
    <row r="33" spans="1:38">
      <c r="A33" s="171" t="s">
        <v>15</v>
      </c>
      <c r="B33" s="327" t="s">
        <v>117</v>
      </c>
      <c r="C33" s="327"/>
      <c r="D33" s="327"/>
      <c r="E33" s="327"/>
      <c r="F33" s="327"/>
      <c r="G33" s="327"/>
      <c r="H33" s="327"/>
      <c r="I33" s="276">
        <f>'【提出1-1】交付申請書'!I32:S32</f>
        <v>0</v>
      </c>
      <c r="J33" s="276"/>
      <c r="K33" s="276"/>
      <c r="L33" s="276"/>
      <c r="M33" s="276"/>
      <c r="N33" s="276"/>
      <c r="O33" s="276"/>
      <c r="P33" s="276"/>
      <c r="Q33" s="276"/>
      <c r="R33" s="276"/>
      <c r="S33" s="276"/>
      <c r="T33" s="276" t="s">
        <v>118</v>
      </c>
      <c r="U33" s="276"/>
      <c r="V33" s="276"/>
      <c r="W33" s="276"/>
      <c r="X33" s="276">
        <f>'【提出1-1】交付申請書'!X32:AG32</f>
        <v>0</v>
      </c>
      <c r="Y33" s="276"/>
      <c r="Z33" s="276"/>
      <c r="AA33" s="276"/>
      <c r="AB33" s="276"/>
      <c r="AC33" s="276"/>
      <c r="AD33" s="276"/>
      <c r="AE33" s="276"/>
      <c r="AF33" s="276"/>
      <c r="AG33" s="276"/>
      <c r="AH33" s="276" t="s">
        <v>119</v>
      </c>
      <c r="AI33" s="276"/>
    </row>
    <row r="34" spans="1:38" ht="12" customHeight="1"/>
    <row r="35" spans="1:38">
      <c r="A35" s="171" t="s">
        <v>16</v>
      </c>
    </row>
    <row r="36" spans="1:38">
      <c r="A36" s="171" t="s">
        <v>17</v>
      </c>
      <c r="AG36" s="323" t="b">
        <v>0</v>
      </c>
      <c r="AH36" s="323"/>
      <c r="AI36" s="323"/>
      <c r="AJ36" s="160"/>
      <c r="AK36" s="160"/>
      <c r="AL36" s="160"/>
    </row>
    <row r="37" spans="1:38">
      <c r="A37" s="171" t="s">
        <v>197</v>
      </c>
      <c r="AG37" s="323" t="b">
        <v>0</v>
      </c>
      <c r="AH37" s="323"/>
      <c r="AI37" s="323"/>
      <c r="AJ37" s="160"/>
      <c r="AK37" s="160"/>
      <c r="AL37" s="160"/>
    </row>
    <row r="38" spans="1:38">
      <c r="A38" s="17" t="s">
        <v>198</v>
      </c>
      <c r="AG38" s="323" t="b">
        <v>0</v>
      </c>
      <c r="AH38" s="323"/>
      <c r="AI38" s="323"/>
      <c r="AJ38" s="160"/>
      <c r="AK38" s="160"/>
      <c r="AL38" s="160"/>
    </row>
    <row r="39" spans="1:38">
      <c r="A39" s="17" t="s">
        <v>199</v>
      </c>
      <c r="B39" s="175"/>
      <c r="C39" s="175"/>
      <c r="D39" s="175"/>
      <c r="E39" s="175"/>
      <c r="F39" s="175"/>
      <c r="G39" s="175"/>
      <c r="H39" s="175"/>
      <c r="I39" s="175"/>
      <c r="J39" s="175"/>
      <c r="K39" s="175"/>
      <c r="L39" s="175"/>
      <c r="M39" s="175"/>
      <c r="N39" s="175"/>
      <c r="O39" s="18"/>
      <c r="P39" s="175"/>
      <c r="Q39" s="175"/>
      <c r="R39" s="175"/>
      <c r="S39" s="175"/>
      <c r="T39" s="175"/>
      <c r="U39" s="175"/>
      <c r="V39" s="175"/>
      <c r="W39" s="175"/>
      <c r="X39" s="175"/>
      <c r="Y39" s="175"/>
      <c r="Z39" s="175"/>
      <c r="AA39" s="175"/>
      <c r="AB39" s="175"/>
      <c r="AC39" s="175"/>
      <c r="AD39" s="175"/>
      <c r="AE39" s="175"/>
      <c r="AF39" s="175"/>
      <c r="AG39" s="276"/>
      <c r="AH39" s="276"/>
      <c r="AI39" s="276"/>
      <c r="AJ39" s="160"/>
      <c r="AK39" s="160"/>
      <c r="AL39" s="160"/>
    </row>
    <row r="40" spans="1:38">
      <c r="A40" s="18" t="s">
        <v>200</v>
      </c>
      <c r="B40" s="175"/>
      <c r="C40" s="175"/>
      <c r="D40" s="175"/>
      <c r="E40" s="175"/>
      <c r="F40" s="175"/>
      <c r="G40" s="175"/>
      <c r="H40" s="175"/>
      <c r="I40" s="175"/>
      <c r="J40" s="175"/>
      <c r="K40" s="175"/>
      <c r="L40" s="175"/>
      <c r="M40" s="175"/>
      <c r="N40" s="175"/>
      <c r="O40" s="175"/>
      <c r="P40" s="175"/>
      <c r="Q40" s="175"/>
      <c r="R40" s="175"/>
      <c r="S40" s="175"/>
      <c r="T40" s="175"/>
      <c r="U40" s="175"/>
      <c r="V40" s="175"/>
      <c r="W40" s="175"/>
      <c r="X40" s="175"/>
      <c r="Y40" s="175"/>
      <c r="Z40" s="175"/>
      <c r="AA40" s="175"/>
      <c r="AB40" s="175"/>
      <c r="AC40" s="175"/>
      <c r="AD40" s="175"/>
      <c r="AE40" s="175"/>
      <c r="AF40" s="175"/>
      <c r="AJ40" s="160"/>
      <c r="AK40" s="160"/>
      <c r="AL40" s="160"/>
    </row>
    <row r="41" spans="1:38">
      <c r="A41" s="18" t="s">
        <v>201</v>
      </c>
      <c r="B41" s="175"/>
      <c r="C41" s="175"/>
      <c r="D41" s="175"/>
      <c r="E41" s="175"/>
      <c r="F41" s="175"/>
      <c r="G41" s="175"/>
      <c r="H41" s="175"/>
      <c r="I41" s="175"/>
      <c r="J41" s="175"/>
      <c r="K41" s="175"/>
      <c r="L41" s="175"/>
      <c r="M41" s="175"/>
      <c r="N41" s="175"/>
      <c r="O41" s="175"/>
      <c r="P41" s="175"/>
      <c r="Q41" s="175"/>
      <c r="R41" s="175"/>
      <c r="S41" s="175"/>
      <c r="T41" s="175"/>
      <c r="U41" s="175"/>
      <c r="V41" s="175"/>
      <c r="W41" s="175"/>
      <c r="X41" s="175"/>
      <c r="Y41" s="175"/>
      <c r="Z41" s="175"/>
      <c r="AA41" s="175"/>
      <c r="AB41" s="175"/>
      <c r="AC41" s="175"/>
      <c r="AD41" s="175"/>
      <c r="AE41" s="175"/>
      <c r="AF41" s="175"/>
      <c r="AG41" s="276"/>
      <c r="AH41" s="276"/>
      <c r="AI41" s="276"/>
      <c r="AJ41" s="160"/>
      <c r="AK41" s="160"/>
      <c r="AL41" s="160"/>
    </row>
    <row r="42" spans="1:38">
      <c r="A42" s="18"/>
      <c r="AG42" s="276"/>
      <c r="AH42" s="276"/>
      <c r="AI42" s="276"/>
    </row>
    <row r="43" spans="1:38" ht="23.25" customHeight="1">
      <c r="A43" s="171" t="s">
        <v>19</v>
      </c>
    </row>
    <row r="44" spans="1:38" ht="23.25" customHeight="1"/>
    <row r="45" spans="1:38" ht="23.25" customHeight="1">
      <c r="A45" s="171" t="s">
        <v>20</v>
      </c>
    </row>
    <row r="46" spans="1:38" ht="23.25" customHeight="1">
      <c r="A46" s="309" t="s">
        <v>21</v>
      </c>
      <c r="B46" s="309"/>
      <c r="C46" s="309"/>
      <c r="D46" s="309"/>
      <c r="E46" s="309"/>
      <c r="F46" s="309"/>
      <c r="G46" s="309"/>
      <c r="H46" s="309"/>
      <c r="I46" s="309"/>
      <c r="J46" s="309"/>
      <c r="K46" s="309"/>
      <c r="L46" s="309"/>
      <c r="M46" s="309"/>
      <c r="N46" s="309"/>
      <c r="O46" s="309"/>
      <c r="P46" s="609">
        <f>【提出2】変更なし・実績報告書!P45</f>
        <v>0</v>
      </c>
      <c r="Q46" s="609"/>
      <c r="R46" s="609"/>
      <c r="S46" s="609"/>
      <c r="T46" s="609"/>
      <c r="U46" s="609"/>
      <c r="V46" s="609"/>
      <c r="W46" s="609"/>
      <c r="X46" s="609"/>
      <c r="Y46" s="609"/>
      <c r="Z46" s="609"/>
      <c r="AA46" s="609"/>
      <c r="AB46" s="609"/>
      <c r="AC46" s="609"/>
      <c r="AD46" s="609"/>
      <c r="AE46" s="609"/>
      <c r="AF46" s="609"/>
      <c r="AG46" s="609"/>
      <c r="AH46" s="609"/>
      <c r="AI46" s="609"/>
      <c r="AJ46" s="166"/>
      <c r="AK46" s="166"/>
      <c r="AL46" s="166"/>
    </row>
    <row r="47" spans="1:38" ht="23.25" customHeight="1">
      <c r="A47" s="309"/>
      <c r="B47" s="309"/>
      <c r="C47" s="309"/>
      <c r="D47" s="309"/>
      <c r="E47" s="309"/>
      <c r="F47" s="309"/>
      <c r="G47" s="309"/>
      <c r="H47" s="309"/>
      <c r="I47" s="309"/>
      <c r="J47" s="309"/>
      <c r="K47" s="309"/>
      <c r="L47" s="309"/>
      <c r="M47" s="309"/>
      <c r="N47" s="309"/>
      <c r="O47" s="309"/>
      <c r="P47" s="609"/>
      <c r="Q47" s="609"/>
      <c r="R47" s="609"/>
      <c r="S47" s="609"/>
      <c r="T47" s="609"/>
      <c r="U47" s="609"/>
      <c r="V47" s="609"/>
      <c r="W47" s="609"/>
      <c r="X47" s="609"/>
      <c r="Y47" s="609"/>
      <c r="Z47" s="609"/>
      <c r="AA47" s="609"/>
      <c r="AB47" s="609"/>
      <c r="AC47" s="609"/>
      <c r="AD47" s="609"/>
      <c r="AE47" s="609"/>
      <c r="AF47" s="609"/>
      <c r="AG47" s="609"/>
      <c r="AH47" s="609"/>
      <c r="AI47" s="609"/>
      <c r="AJ47" s="166"/>
      <c r="AK47" s="166"/>
      <c r="AL47" s="166"/>
    </row>
    <row r="48" spans="1:38" ht="23.25" customHeight="1">
      <c r="A48" s="309"/>
      <c r="B48" s="309"/>
      <c r="C48" s="309"/>
      <c r="D48" s="309"/>
      <c r="E48" s="309"/>
      <c r="F48" s="309"/>
      <c r="G48" s="309"/>
      <c r="H48" s="309"/>
      <c r="I48" s="309"/>
      <c r="J48" s="309"/>
      <c r="K48" s="309"/>
      <c r="L48" s="309"/>
      <c r="M48" s="309"/>
      <c r="N48" s="309"/>
      <c r="O48" s="309"/>
      <c r="P48" s="609"/>
      <c r="Q48" s="609"/>
      <c r="R48" s="609"/>
      <c r="S48" s="609"/>
      <c r="T48" s="609"/>
      <c r="U48" s="609"/>
      <c r="V48" s="609"/>
      <c r="W48" s="609"/>
      <c r="X48" s="609"/>
      <c r="Y48" s="609"/>
      <c r="Z48" s="609"/>
      <c r="AA48" s="609"/>
      <c r="AB48" s="609"/>
      <c r="AC48" s="609"/>
      <c r="AD48" s="609"/>
      <c r="AE48" s="609"/>
      <c r="AF48" s="609"/>
      <c r="AG48" s="609"/>
      <c r="AH48" s="609"/>
      <c r="AI48" s="609"/>
      <c r="AJ48" s="166"/>
      <c r="AK48" s="166"/>
      <c r="AL48" s="166"/>
    </row>
    <row r="49" spans="1:40" ht="23.25" customHeight="1">
      <c r="A49" s="309"/>
      <c r="B49" s="309"/>
      <c r="C49" s="309"/>
      <c r="D49" s="309"/>
      <c r="E49" s="309"/>
      <c r="F49" s="309"/>
      <c r="G49" s="309"/>
      <c r="H49" s="309"/>
      <c r="I49" s="309"/>
      <c r="J49" s="309"/>
      <c r="K49" s="309"/>
      <c r="L49" s="309"/>
      <c r="M49" s="309"/>
      <c r="N49" s="309"/>
      <c r="O49" s="309"/>
      <c r="P49" s="609"/>
      <c r="Q49" s="609"/>
      <c r="R49" s="609"/>
      <c r="S49" s="609"/>
      <c r="T49" s="609"/>
      <c r="U49" s="609"/>
      <c r="V49" s="609"/>
      <c r="W49" s="609"/>
      <c r="X49" s="609"/>
      <c r="Y49" s="609"/>
      <c r="Z49" s="609"/>
      <c r="AA49" s="609"/>
      <c r="AB49" s="609"/>
      <c r="AC49" s="609"/>
      <c r="AD49" s="609"/>
      <c r="AE49" s="609"/>
      <c r="AF49" s="609"/>
      <c r="AG49" s="609"/>
      <c r="AH49" s="609"/>
      <c r="AI49" s="609"/>
      <c r="AJ49" s="166"/>
      <c r="AK49" s="166"/>
      <c r="AL49" s="166"/>
    </row>
    <row r="50" spans="1:40" ht="23.25" customHeight="1">
      <c r="A50" s="309"/>
      <c r="B50" s="309"/>
      <c r="C50" s="309"/>
      <c r="D50" s="309"/>
      <c r="E50" s="309"/>
      <c r="F50" s="309"/>
      <c r="G50" s="309"/>
      <c r="H50" s="309"/>
      <c r="I50" s="309"/>
      <c r="J50" s="309"/>
      <c r="K50" s="309"/>
      <c r="L50" s="309"/>
      <c r="M50" s="309"/>
      <c r="N50" s="309"/>
      <c r="O50" s="309"/>
      <c r="P50" s="609"/>
      <c r="Q50" s="609"/>
      <c r="R50" s="609"/>
      <c r="S50" s="609"/>
      <c r="T50" s="609"/>
      <c r="U50" s="609"/>
      <c r="V50" s="609"/>
      <c r="W50" s="609"/>
      <c r="X50" s="609"/>
      <c r="Y50" s="609"/>
      <c r="Z50" s="609"/>
      <c r="AA50" s="609"/>
      <c r="AB50" s="609"/>
      <c r="AC50" s="609"/>
      <c r="AD50" s="609"/>
      <c r="AE50" s="609"/>
      <c r="AF50" s="609"/>
      <c r="AG50" s="609"/>
      <c r="AH50" s="609"/>
      <c r="AI50" s="609"/>
      <c r="AJ50" s="166"/>
      <c r="AK50" s="166"/>
      <c r="AL50" s="166"/>
    </row>
    <row r="51" spans="1:40" ht="23.25" customHeight="1">
      <c r="A51" s="309"/>
      <c r="B51" s="309"/>
      <c r="C51" s="309"/>
      <c r="D51" s="309"/>
      <c r="E51" s="309"/>
      <c r="F51" s="309"/>
      <c r="G51" s="309"/>
      <c r="H51" s="309"/>
      <c r="I51" s="309"/>
      <c r="J51" s="309"/>
      <c r="K51" s="309"/>
      <c r="L51" s="309"/>
      <c r="M51" s="309"/>
      <c r="N51" s="309"/>
      <c r="O51" s="309"/>
      <c r="P51" s="668"/>
      <c r="Q51" s="668"/>
      <c r="R51" s="668"/>
      <c r="S51" s="668"/>
      <c r="T51" s="668"/>
      <c r="U51" s="668"/>
      <c r="V51" s="668"/>
      <c r="W51" s="668"/>
      <c r="X51" s="668"/>
      <c r="Y51" s="668"/>
      <c r="Z51" s="668"/>
      <c r="AA51" s="668"/>
      <c r="AB51" s="668"/>
      <c r="AC51" s="668"/>
      <c r="AD51" s="668"/>
      <c r="AE51" s="668"/>
      <c r="AF51" s="668"/>
      <c r="AG51" s="668"/>
      <c r="AH51" s="668"/>
      <c r="AI51" s="668"/>
      <c r="AJ51" s="166"/>
      <c r="AK51" s="166"/>
      <c r="AL51" s="166"/>
    </row>
    <row r="52" spans="1:40" ht="23.25" customHeight="1">
      <c r="A52" s="285" t="s">
        <v>22</v>
      </c>
      <c r="B52" s="285"/>
      <c r="C52" s="285"/>
      <c r="D52" s="285"/>
      <c r="E52" s="285"/>
      <c r="F52" s="285"/>
      <c r="G52" s="285"/>
      <c r="H52" s="309" t="s">
        <v>23</v>
      </c>
      <c r="I52" s="309"/>
      <c r="J52" s="309"/>
      <c r="K52" s="309"/>
      <c r="L52" s="309"/>
      <c r="M52" s="309"/>
      <c r="N52" s="309"/>
      <c r="O52" s="375"/>
      <c r="P52" s="277" t="s">
        <v>124</v>
      </c>
      <c r="Q52" s="278"/>
      <c r="R52" s="278"/>
      <c r="S52" s="278" t="s">
        <v>49</v>
      </c>
      <c r="T52" s="278"/>
      <c r="U52" s="278">
        <f>【提出2】変更なし・実績報告書!U51:V51</f>
        <v>0</v>
      </c>
      <c r="V52" s="278"/>
      <c r="W52" s="278" t="s">
        <v>121</v>
      </c>
      <c r="X52" s="278"/>
      <c r="Y52" s="278">
        <f>【提出2】変更なし・実績報告書!Y51:Z51</f>
        <v>0</v>
      </c>
      <c r="Z52" s="278"/>
      <c r="AA52" s="278" t="s">
        <v>122</v>
      </c>
      <c r="AB52" s="278"/>
      <c r="AC52" s="278">
        <f>【提出2】変更なし・実績報告書!AC51:AD51</f>
        <v>0</v>
      </c>
      <c r="AD52" s="278"/>
      <c r="AE52" s="278" t="s">
        <v>123</v>
      </c>
      <c r="AF52" s="278"/>
      <c r="AG52" s="164" t="s">
        <v>125</v>
      </c>
      <c r="AH52" s="164">
        <f>【提出2】変更なし・実績報告書!AH51</f>
        <v>0</v>
      </c>
      <c r="AI52" s="161" t="s">
        <v>126</v>
      </c>
      <c r="AJ52" s="166"/>
      <c r="AK52" s="166"/>
      <c r="AL52" s="166"/>
    </row>
    <row r="53" spans="1:40" ht="23.25" customHeight="1">
      <c r="A53" s="285"/>
      <c r="B53" s="285"/>
      <c r="C53" s="285"/>
      <c r="D53" s="285"/>
      <c r="E53" s="285"/>
      <c r="F53" s="285"/>
      <c r="G53" s="285"/>
      <c r="H53" s="309"/>
      <c r="I53" s="309"/>
      <c r="J53" s="309"/>
      <c r="K53" s="309"/>
      <c r="L53" s="309"/>
      <c r="M53" s="309"/>
      <c r="N53" s="309"/>
      <c r="O53" s="309"/>
      <c r="P53" s="277" t="s">
        <v>127</v>
      </c>
      <c r="Q53" s="278"/>
      <c r="R53" s="278"/>
      <c r="S53" s="278" t="s">
        <v>49</v>
      </c>
      <c r="T53" s="278"/>
      <c r="U53" s="278">
        <f>【提出2】変更なし・実績報告書!U52:V52</f>
        <v>0</v>
      </c>
      <c r="V53" s="278"/>
      <c r="W53" s="278" t="s">
        <v>121</v>
      </c>
      <c r="X53" s="278"/>
      <c r="Y53" s="278">
        <f>【提出2】変更なし・実績報告書!Y52:Z52</f>
        <v>0</v>
      </c>
      <c r="Z53" s="278"/>
      <c r="AA53" s="278" t="s">
        <v>122</v>
      </c>
      <c r="AB53" s="278"/>
      <c r="AC53" s="278">
        <f>【提出2】変更なし・実績報告書!AC52:AD52</f>
        <v>0</v>
      </c>
      <c r="AD53" s="278"/>
      <c r="AE53" s="278" t="s">
        <v>123</v>
      </c>
      <c r="AF53" s="278"/>
      <c r="AG53" s="164" t="s">
        <v>125</v>
      </c>
      <c r="AH53" s="164">
        <f>【提出2】変更なし・実績報告書!AH52</f>
        <v>0</v>
      </c>
      <c r="AI53" s="161" t="s">
        <v>126</v>
      </c>
      <c r="AJ53" s="166"/>
      <c r="AK53" s="166"/>
      <c r="AL53" s="166"/>
    </row>
    <row r="54" spans="1:40" ht="23.25" customHeight="1">
      <c r="A54" s="285"/>
      <c r="B54" s="285"/>
      <c r="C54" s="285"/>
      <c r="D54" s="285"/>
      <c r="E54" s="285"/>
      <c r="F54" s="285"/>
      <c r="G54" s="285"/>
      <c r="H54" s="309"/>
      <c r="I54" s="309"/>
      <c r="J54" s="309"/>
      <c r="K54" s="309"/>
      <c r="L54" s="309"/>
      <c r="M54" s="309"/>
      <c r="N54" s="309"/>
      <c r="O54" s="309"/>
      <c r="P54" s="277" t="s">
        <v>128</v>
      </c>
      <c r="Q54" s="278"/>
      <c r="R54" s="278"/>
      <c r="S54" s="278" t="s">
        <v>49</v>
      </c>
      <c r="T54" s="278"/>
      <c r="U54" s="278" t="str">
        <f>IF(【提出2】変更なし・実績報告書!U53:V53="","",【提出2】変更なし・実績報告書!U53:V53)</f>
        <v/>
      </c>
      <c r="V54" s="278"/>
      <c r="W54" s="278" t="s">
        <v>121</v>
      </c>
      <c r="X54" s="278"/>
      <c r="Y54" s="278" t="str">
        <f>IF(【提出2】変更なし・実績報告書!Y53:Z53="","",【提出2】変更なし・実績報告書!Y53:Z53)</f>
        <v/>
      </c>
      <c r="Z54" s="278"/>
      <c r="AA54" s="278" t="s">
        <v>122</v>
      </c>
      <c r="AB54" s="278"/>
      <c r="AC54" s="278" t="str">
        <f>IF(【提出2】変更なし・実績報告書!AC53:AD53="","",【提出2】変更なし・実績報告書!AC53:AD53)</f>
        <v/>
      </c>
      <c r="AD54" s="278"/>
      <c r="AE54" s="278" t="s">
        <v>123</v>
      </c>
      <c r="AF54" s="278"/>
      <c r="AG54" s="164" t="s">
        <v>125</v>
      </c>
      <c r="AH54" s="164" t="str">
        <f>IF(【提出2】変更なし・実績報告書!AH53="","",【提出2】変更なし・実績報告書!AH53)</f>
        <v/>
      </c>
      <c r="AI54" s="161" t="s">
        <v>126</v>
      </c>
      <c r="AJ54" s="166"/>
      <c r="AK54" s="166"/>
      <c r="AL54" s="166"/>
    </row>
    <row r="55" spans="1:40" ht="23.25" customHeight="1">
      <c r="A55" s="285"/>
      <c r="B55" s="285"/>
      <c r="C55" s="285"/>
      <c r="D55" s="285"/>
      <c r="E55" s="285"/>
      <c r="F55" s="285"/>
      <c r="G55" s="285"/>
      <c r="H55" s="309"/>
      <c r="I55" s="309"/>
      <c r="J55" s="309"/>
      <c r="K55" s="309"/>
      <c r="L55" s="309"/>
      <c r="M55" s="309"/>
      <c r="N55" s="309"/>
      <c r="O55" s="309"/>
      <c r="P55" s="277" t="s">
        <v>129</v>
      </c>
      <c r="Q55" s="278"/>
      <c r="R55" s="278"/>
      <c r="S55" s="278" t="s">
        <v>49</v>
      </c>
      <c r="T55" s="278"/>
      <c r="U55" s="278" t="str">
        <f>IF(【提出2】変更なし・実績報告書!U54:V54="","",【提出2】変更なし・実績報告書!U54:V54)</f>
        <v/>
      </c>
      <c r="V55" s="278"/>
      <c r="W55" s="278" t="s">
        <v>121</v>
      </c>
      <c r="X55" s="278"/>
      <c r="Y55" s="278" t="str">
        <f>IF(【提出2】変更なし・実績報告書!Y54:Z54="","",【提出2】変更なし・実績報告書!Y54:Z54)</f>
        <v/>
      </c>
      <c r="Z55" s="278"/>
      <c r="AA55" s="278" t="s">
        <v>122</v>
      </c>
      <c r="AB55" s="278"/>
      <c r="AC55" s="278" t="str">
        <f>IF(【提出2】変更なし・実績報告書!AC54:AD54="","",【提出2】変更なし・実績報告書!AC54:AD54)</f>
        <v/>
      </c>
      <c r="AD55" s="278"/>
      <c r="AE55" s="278" t="s">
        <v>123</v>
      </c>
      <c r="AF55" s="278"/>
      <c r="AG55" s="164" t="s">
        <v>125</v>
      </c>
      <c r="AH55" s="164" t="str">
        <f>IF(【提出2】変更なし・実績報告書!AH54="","",【提出2】変更なし・実績報告書!AH54)</f>
        <v/>
      </c>
      <c r="AI55" s="161" t="s">
        <v>126</v>
      </c>
      <c r="AJ55" s="166"/>
      <c r="AK55" s="166"/>
      <c r="AL55" s="166"/>
    </row>
    <row r="56" spans="1:40" ht="23.25" customHeight="1">
      <c r="A56" s="285"/>
      <c r="B56" s="285"/>
      <c r="C56" s="285"/>
      <c r="D56" s="285"/>
      <c r="E56" s="285"/>
      <c r="F56" s="285"/>
      <c r="G56" s="285"/>
      <c r="H56" s="309"/>
      <c r="I56" s="309"/>
      <c r="J56" s="309"/>
      <c r="K56" s="309"/>
      <c r="L56" s="309"/>
      <c r="M56" s="309"/>
      <c r="N56" s="309"/>
      <c r="O56" s="309"/>
      <c r="P56" s="277" t="s">
        <v>130</v>
      </c>
      <c r="Q56" s="278"/>
      <c r="R56" s="278"/>
      <c r="S56" s="278" t="s">
        <v>49</v>
      </c>
      <c r="T56" s="278"/>
      <c r="U56" s="278" t="str">
        <f>IF(【提出2】変更なし・実績報告書!U55:V55="","",【提出2】変更なし・実績報告書!U55:V55)</f>
        <v/>
      </c>
      <c r="V56" s="278"/>
      <c r="W56" s="278" t="s">
        <v>121</v>
      </c>
      <c r="X56" s="278"/>
      <c r="Y56" s="278" t="str">
        <f>IF(【提出2】変更なし・実績報告書!Y55:Z55="","",【提出2】変更なし・実績報告書!Y55:Z55)</f>
        <v/>
      </c>
      <c r="Z56" s="278"/>
      <c r="AA56" s="278" t="s">
        <v>122</v>
      </c>
      <c r="AB56" s="278"/>
      <c r="AC56" s="278" t="str">
        <f>IF(【提出2】変更なし・実績報告書!AC55:AD55="","",【提出2】変更なし・実績報告書!AC55:AD55)</f>
        <v/>
      </c>
      <c r="AD56" s="278"/>
      <c r="AE56" s="278" t="s">
        <v>123</v>
      </c>
      <c r="AF56" s="278"/>
      <c r="AG56" s="164" t="s">
        <v>125</v>
      </c>
      <c r="AH56" s="164" t="str">
        <f>IF(【提出2】変更なし・実績報告書!AH55="","",【提出2】変更なし・実績報告書!AH55)</f>
        <v/>
      </c>
      <c r="AI56" s="161" t="s">
        <v>126</v>
      </c>
      <c r="AJ56" s="166"/>
      <c r="AK56" s="166"/>
      <c r="AL56" s="166"/>
    </row>
    <row r="57" spans="1:40" ht="23.25" customHeight="1">
      <c r="A57" s="285"/>
      <c r="B57" s="285"/>
      <c r="C57" s="285"/>
      <c r="D57" s="285"/>
      <c r="E57" s="285"/>
      <c r="F57" s="285"/>
      <c r="G57" s="285"/>
      <c r="H57" s="328" t="s">
        <v>24</v>
      </c>
      <c r="I57" s="328"/>
      <c r="J57" s="328"/>
      <c r="K57" s="328"/>
      <c r="L57" s="328"/>
      <c r="M57" s="328"/>
      <c r="N57" s="328"/>
      <c r="O57" s="328"/>
      <c r="P57" s="592">
        <f>【提出2】変更なし・実績報告書!P56:AI56</f>
        <v>0</v>
      </c>
      <c r="Q57" s="592"/>
      <c r="R57" s="592"/>
      <c r="S57" s="592"/>
      <c r="T57" s="592"/>
      <c r="U57" s="592"/>
      <c r="V57" s="592"/>
      <c r="W57" s="592"/>
      <c r="X57" s="592"/>
      <c r="Y57" s="592"/>
      <c r="Z57" s="592"/>
      <c r="AA57" s="592"/>
      <c r="AB57" s="592"/>
      <c r="AC57" s="592"/>
      <c r="AD57" s="592"/>
      <c r="AE57" s="592"/>
      <c r="AF57" s="592"/>
      <c r="AG57" s="592"/>
      <c r="AH57" s="592"/>
      <c r="AI57" s="592"/>
      <c r="AJ57" s="166"/>
      <c r="AK57" s="166"/>
      <c r="AL57" s="166"/>
    </row>
    <row r="58" spans="1:40" ht="23.25" customHeight="1">
      <c r="A58" s="285" t="s">
        <v>25</v>
      </c>
      <c r="B58" s="285"/>
      <c r="C58" s="285"/>
      <c r="D58" s="285"/>
      <c r="E58" s="285"/>
      <c r="F58" s="285"/>
      <c r="G58" s="285"/>
      <c r="H58" s="285"/>
      <c r="I58" s="285"/>
      <c r="J58" s="285"/>
      <c r="K58" s="285"/>
      <c r="L58" s="285"/>
      <c r="M58" s="285"/>
      <c r="N58" s="285"/>
      <c r="O58" s="285"/>
      <c r="P58" s="20" t="s">
        <v>26</v>
      </c>
      <c r="Q58" s="21"/>
      <c r="R58" s="21"/>
      <c r="S58" s="21"/>
      <c r="T58" s="21"/>
      <c r="U58" s="21"/>
      <c r="V58" s="21"/>
      <c r="W58" s="21"/>
      <c r="X58" s="21"/>
      <c r="Y58" s="21"/>
      <c r="Z58" s="21"/>
      <c r="AA58" s="21"/>
      <c r="AB58" s="21"/>
      <c r="AC58" s="21"/>
      <c r="AD58" s="21"/>
      <c r="AE58" s="21"/>
      <c r="AF58" s="21"/>
      <c r="AG58" s="21"/>
      <c r="AH58" s="21"/>
      <c r="AI58" s="22"/>
      <c r="AJ58" s="166"/>
      <c r="AK58" s="166"/>
      <c r="AL58" s="166"/>
    </row>
    <row r="59" spans="1:40" ht="23.25" customHeight="1">
      <c r="A59" s="285"/>
      <c r="B59" s="285"/>
      <c r="C59" s="285"/>
      <c r="D59" s="285"/>
      <c r="E59" s="285"/>
      <c r="F59" s="285"/>
      <c r="G59" s="285"/>
      <c r="H59" s="285"/>
      <c r="I59" s="285"/>
      <c r="J59" s="285"/>
      <c r="K59" s="285"/>
      <c r="L59" s="285"/>
      <c r="M59" s="285"/>
      <c r="N59" s="285"/>
      <c r="O59" s="285"/>
      <c r="P59" s="593">
        <f>【提出2】変更なし・実績報告書!P58</f>
        <v>0</v>
      </c>
      <c r="Q59" s="594"/>
      <c r="R59" s="594"/>
      <c r="S59" s="594"/>
      <c r="T59" s="594"/>
      <c r="U59" s="594"/>
      <c r="V59" s="594"/>
      <c r="W59" s="594"/>
      <c r="X59" s="594"/>
      <c r="Y59" s="594"/>
      <c r="Z59" s="594"/>
      <c r="AA59" s="594"/>
      <c r="AB59" s="594"/>
      <c r="AC59" s="594"/>
      <c r="AD59" s="594"/>
      <c r="AE59" s="594"/>
      <c r="AF59" s="594"/>
      <c r="AG59" s="594"/>
      <c r="AH59" s="594"/>
      <c r="AI59" s="595"/>
      <c r="AJ59" s="166"/>
      <c r="AK59" s="166"/>
      <c r="AL59" s="166"/>
    </row>
    <row r="60" spans="1:40" ht="23.25" customHeight="1">
      <c r="A60" s="285"/>
      <c r="B60" s="285"/>
      <c r="C60" s="285"/>
      <c r="D60" s="285"/>
      <c r="E60" s="285"/>
      <c r="F60" s="285"/>
      <c r="G60" s="285"/>
      <c r="H60" s="285"/>
      <c r="I60" s="285"/>
      <c r="J60" s="285"/>
      <c r="K60" s="285"/>
      <c r="L60" s="285"/>
      <c r="M60" s="285"/>
      <c r="N60" s="285"/>
      <c r="O60" s="285"/>
      <c r="P60" s="165" t="s">
        <v>27</v>
      </c>
      <c r="Q60" s="166"/>
      <c r="R60" s="166"/>
      <c r="S60" s="166"/>
      <c r="T60" s="166"/>
      <c r="U60" s="166"/>
      <c r="V60" s="166"/>
      <c r="W60" s="166"/>
      <c r="X60" s="166"/>
      <c r="Y60" s="166"/>
      <c r="Z60" s="166"/>
      <c r="AA60" s="166"/>
      <c r="AB60" s="166"/>
      <c r="AC60" s="166"/>
      <c r="AD60" s="166"/>
      <c r="AE60" s="166"/>
      <c r="AF60" s="166"/>
      <c r="AG60" s="166"/>
      <c r="AH60" s="166"/>
      <c r="AI60" s="167"/>
      <c r="AJ60" s="166"/>
      <c r="AK60" s="166"/>
      <c r="AL60" s="166"/>
    </row>
    <row r="61" spans="1:40" ht="23.25" customHeight="1">
      <c r="A61" s="285"/>
      <c r="B61" s="285"/>
      <c r="C61" s="285"/>
      <c r="D61" s="285"/>
      <c r="E61" s="285"/>
      <c r="F61" s="285"/>
      <c r="G61" s="285"/>
      <c r="H61" s="285"/>
      <c r="I61" s="285"/>
      <c r="J61" s="285"/>
      <c r="K61" s="285"/>
      <c r="L61" s="285"/>
      <c r="M61" s="285"/>
      <c r="N61" s="285"/>
      <c r="O61" s="285"/>
      <c r="P61" s="596">
        <f>【提出2】変更なし・実績報告書!P60:AI60</f>
        <v>0</v>
      </c>
      <c r="Q61" s="597"/>
      <c r="R61" s="597"/>
      <c r="S61" s="597"/>
      <c r="T61" s="597"/>
      <c r="U61" s="597"/>
      <c r="V61" s="597"/>
      <c r="W61" s="597"/>
      <c r="X61" s="597"/>
      <c r="Y61" s="597"/>
      <c r="Z61" s="597"/>
      <c r="AA61" s="597"/>
      <c r="AB61" s="597"/>
      <c r="AC61" s="597"/>
      <c r="AD61" s="597"/>
      <c r="AE61" s="597"/>
      <c r="AF61" s="597"/>
      <c r="AG61" s="597"/>
      <c r="AH61" s="597"/>
      <c r="AI61" s="598"/>
      <c r="AJ61" s="166"/>
      <c r="AK61" s="166"/>
      <c r="AL61" s="166"/>
    </row>
    <row r="62" spans="1:40" ht="23.25" customHeight="1">
      <c r="A62" s="277" t="s">
        <v>28</v>
      </c>
      <c r="B62" s="278"/>
      <c r="C62" s="278"/>
      <c r="D62" s="278"/>
      <c r="E62" s="278"/>
      <c r="F62" s="278"/>
      <c r="G62" s="278"/>
      <c r="H62" s="278"/>
      <c r="I62" s="278"/>
      <c r="J62" s="278"/>
      <c r="K62" s="278"/>
      <c r="L62" s="278"/>
      <c r="M62" s="278"/>
      <c r="N62" s="278"/>
      <c r="O62" s="279"/>
      <c r="P62" s="277"/>
      <c r="Q62" s="278"/>
      <c r="R62" s="278"/>
      <c r="S62" s="176" t="s">
        <v>29</v>
      </c>
      <c r="T62" s="176"/>
      <c r="U62" s="164"/>
      <c r="V62" s="176"/>
      <c r="W62" s="176"/>
      <c r="X62" s="278"/>
      <c r="Y62" s="278"/>
      <c r="Z62" s="278"/>
      <c r="AA62" s="176" t="s">
        <v>30</v>
      </c>
      <c r="AB62" s="176"/>
      <c r="AC62" s="176"/>
      <c r="AD62" s="176"/>
      <c r="AE62" s="164"/>
      <c r="AF62" s="176"/>
      <c r="AG62" s="176"/>
      <c r="AH62" s="176"/>
      <c r="AI62" s="177"/>
      <c r="AJ62" s="166"/>
      <c r="AK62" s="166" t="s">
        <v>29</v>
      </c>
      <c r="AL62" s="166"/>
      <c r="AM62" s="171" t="b">
        <v>0</v>
      </c>
      <c r="AN62" s="166"/>
    </row>
    <row r="63" spans="1:40" ht="23.25" customHeight="1">
      <c r="AK63" s="166" t="s">
        <v>30</v>
      </c>
      <c r="AL63" s="166"/>
      <c r="AM63" s="171" t="b">
        <v>0</v>
      </c>
    </row>
    <row r="64" spans="1:40" ht="23.25" customHeight="1">
      <c r="AK64" s="166"/>
      <c r="AL64" s="166"/>
    </row>
    <row r="65" spans="1:38" ht="23.25" customHeight="1">
      <c r="A65" s="171" t="s">
        <v>36</v>
      </c>
    </row>
    <row r="66" spans="1:38" ht="23.25" customHeight="1">
      <c r="A66" s="285" t="s">
        <v>37</v>
      </c>
      <c r="B66" s="285"/>
      <c r="C66" s="285"/>
      <c r="D66" s="285"/>
      <c r="E66" s="285"/>
      <c r="F66" s="285"/>
      <c r="G66" s="285"/>
      <c r="H66" s="285"/>
      <c r="I66" s="285"/>
      <c r="J66" s="285"/>
      <c r="K66" s="285"/>
      <c r="L66" s="285"/>
      <c r="M66" s="285"/>
      <c r="N66" s="285"/>
      <c r="O66" s="285"/>
      <c r="P66" s="309" t="s">
        <v>38</v>
      </c>
      <c r="Q66" s="285"/>
      <c r="R66" s="285"/>
      <c r="S66" s="285"/>
      <c r="T66" s="285"/>
      <c r="U66" s="285" t="s">
        <v>39</v>
      </c>
      <c r="V66" s="285"/>
      <c r="W66" s="285"/>
      <c r="X66" s="285"/>
      <c r="Y66" s="285"/>
      <c r="Z66" s="285"/>
      <c r="AA66" s="285"/>
      <c r="AB66" s="285"/>
      <c r="AC66" s="285"/>
      <c r="AD66" s="285"/>
      <c r="AE66" s="285"/>
      <c r="AF66" s="285"/>
      <c r="AG66" s="285"/>
      <c r="AH66" s="285"/>
      <c r="AI66" s="285"/>
      <c r="AJ66" s="163"/>
      <c r="AK66" s="163"/>
      <c r="AL66" s="163"/>
    </row>
    <row r="67" spans="1:38" ht="23.25" customHeight="1">
      <c r="A67" s="285"/>
      <c r="B67" s="285"/>
      <c r="C67" s="285"/>
      <c r="D67" s="285"/>
      <c r="E67" s="285"/>
      <c r="F67" s="285"/>
      <c r="G67" s="285"/>
      <c r="H67" s="285"/>
      <c r="I67" s="285"/>
      <c r="J67" s="285"/>
      <c r="K67" s="285"/>
      <c r="L67" s="285"/>
      <c r="M67" s="285"/>
      <c r="N67" s="285"/>
      <c r="O67" s="285"/>
      <c r="P67" s="285"/>
      <c r="Q67" s="285"/>
      <c r="R67" s="285"/>
      <c r="S67" s="285"/>
      <c r="T67" s="285"/>
      <c r="U67" s="328" t="s">
        <v>40</v>
      </c>
      <c r="V67" s="328"/>
      <c r="W67" s="328"/>
      <c r="X67" s="328"/>
      <c r="Y67" s="328"/>
      <c r="Z67" s="302" t="str">
        <f>【提出2】変更なし・実績報告書!Z66:AD66</f>
        <v>○○</v>
      </c>
      <c r="AA67" s="303"/>
      <c r="AB67" s="303"/>
      <c r="AC67" s="303"/>
      <c r="AD67" s="304"/>
      <c r="AE67" s="309" t="s">
        <v>41</v>
      </c>
      <c r="AF67" s="285"/>
      <c r="AG67" s="285"/>
      <c r="AH67" s="285"/>
      <c r="AI67" s="285"/>
      <c r="AJ67" s="163"/>
      <c r="AK67" s="163"/>
      <c r="AL67" s="163"/>
    </row>
    <row r="68" spans="1:38" ht="23.25" customHeight="1">
      <c r="A68" s="285"/>
      <c r="B68" s="285"/>
      <c r="C68" s="285"/>
      <c r="D68" s="285"/>
      <c r="E68" s="285"/>
      <c r="F68" s="285"/>
      <c r="G68" s="285"/>
      <c r="H68" s="285"/>
      <c r="I68" s="285"/>
      <c r="J68" s="285"/>
      <c r="K68" s="285"/>
      <c r="L68" s="285"/>
      <c r="M68" s="285"/>
      <c r="N68" s="285"/>
      <c r="O68" s="285"/>
      <c r="P68" s="285"/>
      <c r="Q68" s="285"/>
      <c r="R68" s="285"/>
      <c r="S68" s="285"/>
      <c r="T68" s="285"/>
      <c r="U68" s="328"/>
      <c r="V68" s="328"/>
      <c r="W68" s="328"/>
      <c r="X68" s="328"/>
      <c r="Y68" s="328"/>
      <c r="Z68" s="329" t="str">
        <f>IF(Z67="","ー","市補助金")</f>
        <v>市補助金</v>
      </c>
      <c r="AA68" s="330"/>
      <c r="AB68" s="330"/>
      <c r="AC68" s="330"/>
      <c r="AD68" s="331"/>
      <c r="AE68" s="285"/>
      <c r="AF68" s="285"/>
      <c r="AG68" s="285"/>
      <c r="AH68" s="285"/>
      <c r="AI68" s="285"/>
      <c r="AJ68" s="163"/>
      <c r="AK68" s="163"/>
      <c r="AL68" s="163"/>
    </row>
    <row r="69" spans="1:38" ht="23.25" customHeight="1">
      <c r="A69" s="292">
        <f>C18</f>
        <v>0</v>
      </c>
      <c r="B69" s="293"/>
      <c r="C69" s="293"/>
      <c r="D69" s="293"/>
      <c r="E69" s="293"/>
      <c r="F69" s="293"/>
      <c r="G69" s="293"/>
      <c r="H69" s="293"/>
      <c r="I69" s="293"/>
      <c r="J69" s="293"/>
      <c r="K69" s="293"/>
      <c r="L69" s="293"/>
      <c r="M69" s="293"/>
      <c r="N69" s="293"/>
      <c r="O69" s="294"/>
      <c r="P69" s="305">
        <f>K130</f>
        <v>0</v>
      </c>
      <c r="Q69" s="305"/>
      <c r="R69" s="305"/>
      <c r="S69" s="305"/>
      <c r="T69" s="305"/>
      <c r="U69" s="305">
        <f>F77</f>
        <v>0</v>
      </c>
      <c r="V69" s="305"/>
      <c r="W69" s="305"/>
      <c r="X69" s="305"/>
      <c r="Y69" s="305"/>
      <c r="Z69" s="305">
        <f>IF(Z67="","ー",K118)</f>
        <v>0</v>
      </c>
      <c r="AA69" s="305"/>
      <c r="AB69" s="305"/>
      <c r="AC69" s="305"/>
      <c r="AD69" s="305"/>
      <c r="AE69" s="305">
        <f>IF(Z69="ー",P69-U69,P69-U69-Z69)</f>
        <v>0</v>
      </c>
      <c r="AF69" s="305"/>
      <c r="AG69" s="305"/>
      <c r="AH69" s="305"/>
      <c r="AI69" s="305"/>
      <c r="AJ69" s="29"/>
      <c r="AK69" s="29"/>
      <c r="AL69" s="29"/>
    </row>
    <row r="70" spans="1:38" ht="23.25" customHeight="1">
      <c r="A70" s="295"/>
      <c r="B70" s="296"/>
      <c r="C70" s="296"/>
      <c r="D70" s="296"/>
      <c r="E70" s="296"/>
      <c r="F70" s="296"/>
      <c r="G70" s="296"/>
      <c r="H70" s="296"/>
      <c r="I70" s="296"/>
      <c r="J70" s="296"/>
      <c r="K70" s="296"/>
      <c r="L70" s="296"/>
      <c r="M70" s="296"/>
      <c r="N70" s="296"/>
      <c r="O70" s="297"/>
      <c r="P70" s="305"/>
      <c r="Q70" s="305"/>
      <c r="R70" s="305"/>
      <c r="S70" s="305"/>
      <c r="T70" s="305"/>
      <c r="U70" s="305"/>
      <c r="V70" s="305"/>
      <c r="W70" s="305"/>
      <c r="X70" s="305"/>
      <c r="Y70" s="305"/>
      <c r="Z70" s="305"/>
      <c r="AA70" s="305"/>
      <c r="AB70" s="305"/>
      <c r="AC70" s="305"/>
      <c r="AD70" s="305"/>
      <c r="AE70" s="305"/>
      <c r="AF70" s="305"/>
      <c r="AG70" s="305"/>
      <c r="AH70" s="305"/>
      <c r="AI70" s="305"/>
      <c r="AJ70" s="29"/>
      <c r="AK70" s="29"/>
      <c r="AL70" s="29"/>
    </row>
    <row r="71" spans="1:38" ht="23.25" customHeight="1">
      <c r="A71" s="168" t="s">
        <v>42</v>
      </c>
      <c r="B71" s="169"/>
      <c r="C71" s="169"/>
      <c r="D71" s="169"/>
      <c r="E71" s="169"/>
      <c r="F71" s="169"/>
      <c r="G71" s="169"/>
      <c r="H71" s="169"/>
      <c r="I71" s="169"/>
      <c r="J71" s="169"/>
      <c r="K71" s="169"/>
      <c r="L71" s="169"/>
      <c r="M71" s="169"/>
      <c r="N71" s="169"/>
      <c r="O71" s="170"/>
      <c r="P71" s="305"/>
      <c r="Q71" s="305"/>
      <c r="R71" s="305"/>
      <c r="S71" s="305"/>
      <c r="T71" s="305"/>
      <c r="U71" s="305"/>
      <c r="V71" s="305"/>
      <c r="W71" s="305"/>
      <c r="X71" s="305"/>
      <c r="Y71" s="305"/>
      <c r="Z71" s="305"/>
      <c r="AA71" s="305"/>
      <c r="AB71" s="305"/>
      <c r="AC71" s="305"/>
      <c r="AD71" s="305"/>
      <c r="AE71" s="305"/>
      <c r="AF71" s="305"/>
      <c r="AG71" s="305"/>
      <c r="AH71" s="305"/>
      <c r="AI71" s="305"/>
      <c r="AJ71" s="29"/>
      <c r="AK71" s="29"/>
      <c r="AL71" s="29"/>
    </row>
    <row r="75" spans="1:38">
      <c r="A75" s="171" t="s">
        <v>50</v>
      </c>
    </row>
    <row r="76" spans="1:38">
      <c r="A76" s="171" t="s">
        <v>51</v>
      </c>
    </row>
    <row r="77" spans="1:38">
      <c r="B77" s="298" t="s">
        <v>53</v>
      </c>
      <c r="C77" s="299"/>
      <c r="D77" s="299"/>
      <c r="E77" s="299"/>
      <c r="F77" s="300">
        <f>SUM(T80:Z83)</f>
        <v>0</v>
      </c>
      <c r="G77" s="299"/>
      <c r="H77" s="299"/>
      <c r="I77" s="299"/>
      <c r="J77" s="299"/>
      <c r="K77" s="299"/>
      <c r="L77" s="299"/>
      <c r="M77" s="299"/>
      <c r="N77" s="299"/>
      <c r="O77" s="299"/>
      <c r="P77" s="299"/>
      <c r="Q77" s="299"/>
      <c r="R77" s="299"/>
      <c r="S77" s="299"/>
      <c r="T77" s="299"/>
      <c r="U77" s="299"/>
      <c r="V77" s="299" t="s">
        <v>54</v>
      </c>
      <c r="W77" s="299"/>
      <c r="X77" s="299"/>
      <c r="Y77" s="301"/>
    </row>
    <row r="78" spans="1:38">
      <c r="B78" s="280"/>
      <c r="C78" s="281"/>
      <c r="D78" s="281"/>
      <c r="E78" s="281"/>
      <c r="F78" s="281"/>
      <c r="G78" s="281"/>
      <c r="H78" s="281"/>
      <c r="I78" s="281"/>
      <c r="J78" s="281"/>
      <c r="K78" s="281"/>
      <c r="L78" s="281"/>
      <c r="M78" s="281"/>
      <c r="N78" s="281"/>
      <c r="O78" s="281"/>
      <c r="P78" s="281"/>
      <c r="Q78" s="281"/>
      <c r="R78" s="281"/>
      <c r="S78" s="281"/>
      <c r="T78" s="281"/>
      <c r="U78" s="281"/>
      <c r="V78" s="281"/>
      <c r="W78" s="281"/>
      <c r="X78" s="281"/>
      <c r="Y78" s="282"/>
    </row>
    <row r="79" spans="1:38">
      <c r="B79" s="299" t="s">
        <v>55</v>
      </c>
      <c r="C79" s="299"/>
      <c r="D79" s="299"/>
      <c r="E79" s="299"/>
    </row>
    <row r="80" spans="1:38">
      <c r="B80" s="171" t="s">
        <v>56</v>
      </c>
      <c r="R80" s="276" t="s">
        <v>53</v>
      </c>
      <c r="S80" s="276"/>
      <c r="T80" s="306">
        <f>IF('（計算用）基本・国際'!G3&gt;'【提出1-1】交付申請書'!T78,'【提出1-1】交付申請書'!T78,'（計算用）基本・国際'!G3)</f>
        <v>0</v>
      </c>
      <c r="U80" s="306"/>
      <c r="V80" s="306"/>
      <c r="W80" s="306"/>
      <c r="X80" s="306"/>
      <c r="Y80" s="306"/>
      <c r="Z80" s="306"/>
      <c r="AA80" s="171" t="s">
        <v>54</v>
      </c>
    </row>
    <row r="81" spans="1:38">
      <c r="B81" s="171" t="s">
        <v>57</v>
      </c>
      <c r="R81" s="276" t="s">
        <v>53</v>
      </c>
      <c r="S81" s="276"/>
      <c r="T81" s="306">
        <f>B95</f>
        <v>0</v>
      </c>
      <c r="U81" s="306"/>
      <c r="V81" s="306"/>
      <c r="W81" s="306"/>
      <c r="X81" s="306"/>
      <c r="Y81" s="306"/>
      <c r="Z81" s="306"/>
      <c r="AA81" s="171" t="s">
        <v>59</v>
      </c>
    </row>
    <row r="82" spans="1:38">
      <c r="B82" s="171" t="s">
        <v>58</v>
      </c>
      <c r="R82" s="276" t="s">
        <v>52</v>
      </c>
      <c r="S82" s="276"/>
      <c r="T82" s="306">
        <f>X103</f>
        <v>0</v>
      </c>
      <c r="U82" s="306"/>
      <c r="V82" s="306"/>
      <c r="W82" s="306"/>
      <c r="X82" s="306"/>
      <c r="Y82" s="306"/>
      <c r="Z82" s="306"/>
      <c r="AA82" s="171" t="s">
        <v>54</v>
      </c>
    </row>
    <row r="83" spans="1:38">
      <c r="R83" s="276"/>
      <c r="S83" s="276"/>
      <c r="T83" s="306"/>
      <c r="U83" s="306"/>
      <c r="V83" s="306"/>
      <c r="W83" s="306"/>
      <c r="X83" s="306"/>
      <c r="Y83" s="306"/>
      <c r="Z83" s="306"/>
    </row>
    <row r="85" spans="1:38">
      <c r="A85" s="171" t="s">
        <v>60</v>
      </c>
    </row>
    <row r="86" spans="1:38" ht="22.5" customHeight="1" thickBot="1">
      <c r="B86" s="33" t="s">
        <v>61</v>
      </c>
      <c r="C86" s="176"/>
      <c r="D86" s="21"/>
      <c r="E86" s="21"/>
      <c r="F86" s="21"/>
      <c r="G86" s="21"/>
      <c r="H86" s="21"/>
      <c r="I86" s="21"/>
      <c r="J86" s="21"/>
      <c r="K86" s="21"/>
      <c r="L86" s="21"/>
      <c r="M86" s="21"/>
      <c r="N86" s="21"/>
      <c r="O86" s="21"/>
      <c r="P86" s="21"/>
      <c r="Q86" s="21"/>
      <c r="R86" s="21"/>
      <c r="S86" s="21"/>
      <c r="T86" s="21"/>
      <c r="U86" s="21"/>
      <c r="V86" s="21"/>
      <c r="W86" s="334">
        <f>【提出2】変更なし・実績報告書!W85:AD85</f>
        <v>0</v>
      </c>
      <c r="X86" s="335"/>
      <c r="Y86" s="335"/>
      <c r="Z86" s="335"/>
      <c r="AA86" s="335"/>
      <c r="AB86" s="335"/>
      <c r="AC86" s="335"/>
      <c r="AD86" s="335"/>
      <c r="AE86" s="21" t="s">
        <v>64</v>
      </c>
      <c r="AF86" s="21"/>
      <c r="AG86" s="22"/>
    </row>
    <row r="87" spans="1:38" ht="22.5" customHeight="1" thickBot="1">
      <c r="B87" s="165"/>
      <c r="C87" s="166"/>
      <c r="D87" s="34" t="s">
        <v>62</v>
      </c>
      <c r="E87" s="35"/>
      <c r="F87" s="35"/>
      <c r="G87" s="35"/>
      <c r="H87" s="35"/>
      <c r="I87" s="35"/>
      <c r="J87" s="35"/>
      <c r="K87" s="35"/>
      <c r="L87" s="35"/>
      <c r="M87" s="35"/>
      <c r="N87" s="35"/>
      <c r="O87" s="35"/>
      <c r="P87" s="35"/>
      <c r="Q87" s="35"/>
      <c r="R87" s="35"/>
      <c r="S87" s="35"/>
      <c r="T87" s="35"/>
      <c r="U87" s="35"/>
      <c r="V87" s="35"/>
      <c r="W87" s="336">
        <f>【提出2】変更なし・実績報告書!W86:AD86</f>
        <v>0</v>
      </c>
      <c r="X87" s="337"/>
      <c r="Y87" s="337"/>
      <c r="Z87" s="337"/>
      <c r="AA87" s="337"/>
      <c r="AB87" s="337"/>
      <c r="AC87" s="337"/>
      <c r="AD87" s="337"/>
      <c r="AE87" s="35" t="s">
        <v>64</v>
      </c>
      <c r="AF87" s="35"/>
      <c r="AG87" s="36"/>
    </row>
    <row r="88" spans="1:38" ht="22.5" customHeight="1">
      <c r="B88" s="168"/>
      <c r="C88" s="169"/>
      <c r="D88" s="169"/>
      <c r="E88" s="169"/>
      <c r="F88" s="168" t="s">
        <v>63</v>
      </c>
      <c r="G88" s="169"/>
      <c r="H88" s="169"/>
      <c r="I88" s="169"/>
      <c r="J88" s="169"/>
      <c r="K88" s="169"/>
      <c r="L88" s="169"/>
      <c r="M88" s="169"/>
      <c r="N88" s="169"/>
      <c r="O88" s="169"/>
      <c r="P88" s="169"/>
      <c r="Q88" s="169"/>
      <c r="R88" s="169"/>
      <c r="S88" s="169"/>
      <c r="T88" s="169"/>
      <c r="U88" s="169"/>
      <c r="V88" s="169"/>
      <c r="W88" s="338">
        <f>【提出2】変更なし・実績報告書!W87:AD87</f>
        <v>0</v>
      </c>
      <c r="X88" s="339"/>
      <c r="Y88" s="339"/>
      <c r="Z88" s="339"/>
      <c r="AA88" s="339"/>
      <c r="AB88" s="339"/>
      <c r="AC88" s="339"/>
      <c r="AD88" s="339"/>
      <c r="AE88" s="169" t="s">
        <v>64</v>
      </c>
      <c r="AF88" s="169"/>
      <c r="AG88" s="170"/>
    </row>
    <row r="89" spans="1:38">
      <c r="D89" s="171" t="s">
        <v>65</v>
      </c>
    </row>
    <row r="91" spans="1:38">
      <c r="A91" s="171" t="s">
        <v>66</v>
      </c>
    </row>
    <row r="92" spans="1:38">
      <c r="B92" s="171" t="s">
        <v>67</v>
      </c>
      <c r="O92" s="276" t="s">
        <v>70</v>
      </c>
      <c r="P92" s="276"/>
      <c r="Q92" s="276"/>
      <c r="R92" s="276"/>
      <c r="S92" s="276" t="s">
        <v>71</v>
      </c>
      <c r="T92" s="276"/>
      <c r="U92" s="276"/>
      <c r="V92" s="276"/>
      <c r="W92" s="276"/>
      <c r="X92" s="276"/>
      <c r="Y92" s="276"/>
      <c r="Z92" s="276"/>
      <c r="AA92" s="276"/>
      <c r="AB92" s="276"/>
      <c r="AC92" s="276"/>
      <c r="AD92" s="276"/>
      <c r="AE92" s="276"/>
      <c r="AF92" s="276" t="s">
        <v>72</v>
      </c>
      <c r="AG92" s="276"/>
      <c r="AH92" s="276"/>
      <c r="AI92" s="276"/>
      <c r="AJ92" s="160"/>
      <c r="AK92" s="160"/>
      <c r="AL92" s="160"/>
    </row>
    <row r="93" spans="1:38" ht="13.5" customHeight="1">
      <c r="B93" s="37" t="s">
        <v>68</v>
      </c>
      <c r="O93" s="276"/>
      <c r="P93" s="276"/>
      <c r="Q93" s="276"/>
      <c r="R93" s="276"/>
      <c r="S93" s="276"/>
      <c r="T93" s="276"/>
      <c r="U93" s="276"/>
      <c r="V93" s="276"/>
      <c r="W93" s="276"/>
      <c r="X93" s="276"/>
      <c r="Y93" s="276"/>
      <c r="Z93" s="276"/>
      <c r="AA93" s="276"/>
      <c r="AB93" s="276"/>
      <c r="AC93" s="276"/>
      <c r="AD93" s="276"/>
      <c r="AE93" s="276"/>
      <c r="AF93" s="276"/>
      <c r="AG93" s="276"/>
      <c r="AH93" s="276"/>
      <c r="AI93" s="276"/>
      <c r="AJ93" s="160"/>
      <c r="AK93" s="160"/>
      <c r="AL93" s="160"/>
    </row>
    <row r="94" spans="1:38" ht="13.5" customHeight="1">
      <c r="B94" s="37" t="s">
        <v>69</v>
      </c>
      <c r="O94" s="276"/>
      <c r="P94" s="276"/>
      <c r="Q94" s="276"/>
      <c r="R94" s="276"/>
      <c r="S94" s="276"/>
      <c r="T94" s="276"/>
      <c r="U94" s="276"/>
      <c r="V94" s="276"/>
      <c r="W94" s="276"/>
      <c r="X94" s="276"/>
      <c r="Y94" s="276"/>
      <c r="Z94" s="276"/>
      <c r="AA94" s="276"/>
      <c r="AB94" s="276"/>
      <c r="AC94" s="276"/>
      <c r="AD94" s="276"/>
      <c r="AE94" s="276"/>
      <c r="AF94" s="276"/>
      <c r="AG94" s="276"/>
      <c r="AH94" s="276"/>
      <c r="AI94" s="276"/>
      <c r="AJ94" s="160"/>
      <c r="AK94" s="160"/>
      <c r="AL94" s="160"/>
    </row>
    <row r="95" spans="1:38">
      <c r="B95" s="349">
        <f>MIN(ROUNDDOWN(S95/3,-3),1000000)</f>
        <v>0</v>
      </c>
      <c r="C95" s="350"/>
      <c r="D95" s="350"/>
      <c r="E95" s="350"/>
      <c r="F95" s="350"/>
      <c r="G95" s="350"/>
      <c r="H95" s="350"/>
      <c r="I95" s="350"/>
      <c r="J95" s="350"/>
      <c r="K95" s="350"/>
      <c r="L95" s="350"/>
      <c r="M95" s="299" t="s">
        <v>54</v>
      </c>
      <c r="N95" s="301"/>
      <c r="O95" s="276" t="s">
        <v>70</v>
      </c>
      <c r="P95" s="276"/>
      <c r="Q95" s="276"/>
      <c r="R95" s="276"/>
      <c r="S95" s="349">
        <f>【提出2】変更なし・実績報告書!S94:AC95</f>
        <v>0</v>
      </c>
      <c r="T95" s="350"/>
      <c r="U95" s="350"/>
      <c r="V95" s="350"/>
      <c r="W95" s="350"/>
      <c r="X95" s="350"/>
      <c r="Y95" s="350"/>
      <c r="Z95" s="350"/>
      <c r="AA95" s="350"/>
      <c r="AB95" s="350"/>
      <c r="AC95" s="350"/>
      <c r="AD95" s="299" t="s">
        <v>54</v>
      </c>
      <c r="AE95" s="301"/>
    </row>
    <row r="96" spans="1:38">
      <c r="B96" s="351"/>
      <c r="C96" s="352"/>
      <c r="D96" s="352"/>
      <c r="E96" s="352"/>
      <c r="F96" s="352"/>
      <c r="G96" s="352"/>
      <c r="H96" s="352"/>
      <c r="I96" s="352"/>
      <c r="J96" s="352"/>
      <c r="K96" s="352"/>
      <c r="L96" s="352"/>
      <c r="M96" s="281"/>
      <c r="N96" s="282"/>
      <c r="O96" s="276"/>
      <c r="P96" s="276"/>
      <c r="Q96" s="276"/>
      <c r="R96" s="276"/>
      <c r="S96" s="351"/>
      <c r="T96" s="352"/>
      <c r="U96" s="352"/>
      <c r="V96" s="352"/>
      <c r="W96" s="352"/>
      <c r="X96" s="352"/>
      <c r="Y96" s="352"/>
      <c r="Z96" s="352"/>
      <c r="AA96" s="352"/>
      <c r="AB96" s="352"/>
      <c r="AC96" s="352"/>
      <c r="AD96" s="281"/>
      <c r="AE96" s="282"/>
    </row>
    <row r="98" spans="1:38">
      <c r="A98" s="171" t="s">
        <v>73</v>
      </c>
    </row>
    <row r="99" spans="1:38" ht="22.5" customHeight="1">
      <c r="B99" s="277" t="s">
        <v>74</v>
      </c>
      <c r="C99" s="278"/>
      <c r="D99" s="278"/>
      <c r="E99" s="278"/>
      <c r="F99" s="278"/>
      <c r="G99" s="278"/>
      <c r="H99" s="278"/>
      <c r="I99" s="278"/>
      <c r="J99" s="278"/>
      <c r="K99" s="278"/>
      <c r="L99" s="279"/>
      <c r="M99" s="277" t="s">
        <v>204</v>
      </c>
      <c r="N99" s="278"/>
      <c r="O99" s="278"/>
      <c r="P99" s="278"/>
      <c r="Q99" s="278"/>
      <c r="R99" s="278"/>
      <c r="S99" s="278"/>
      <c r="T99" s="278"/>
      <c r="U99" s="278"/>
      <c r="V99" s="278"/>
      <c r="W99" s="279"/>
      <c r="X99" s="278" t="s">
        <v>76</v>
      </c>
      <c r="Y99" s="278"/>
      <c r="Z99" s="278"/>
      <c r="AA99" s="278"/>
      <c r="AB99" s="278"/>
      <c r="AC99" s="278"/>
      <c r="AD99" s="278"/>
      <c r="AE99" s="278"/>
      <c r="AF99" s="278"/>
      <c r="AG99" s="278"/>
      <c r="AH99" s="279"/>
    </row>
    <row r="100" spans="1:38" ht="22.5" customHeight="1">
      <c r="B100" s="298" t="str">
        <f>IF(【提出2】変更なし・実績報告書!B99:L99="","",【提出2】変更なし・実績報告書!B99:L99)</f>
        <v/>
      </c>
      <c r="C100" s="299"/>
      <c r="D100" s="299"/>
      <c r="E100" s="299"/>
      <c r="F100" s="299"/>
      <c r="G100" s="299"/>
      <c r="H100" s="299"/>
      <c r="I100" s="299"/>
      <c r="J100" s="299"/>
      <c r="K100" s="299"/>
      <c r="L100" s="301"/>
      <c r="M100" s="283" t="str">
        <f>IF(【提出2】変更なし・実績報告書!M99:T99="","",【提出2】変更なし・実績報告書!M99:T99)</f>
        <v/>
      </c>
      <c r="N100" s="284"/>
      <c r="O100" s="284"/>
      <c r="P100" s="284"/>
      <c r="Q100" s="284"/>
      <c r="R100" s="284"/>
      <c r="S100" s="284"/>
      <c r="T100" s="284"/>
      <c r="U100" s="278" t="s">
        <v>64</v>
      </c>
      <c r="V100" s="278"/>
      <c r="W100" s="279"/>
      <c r="X100" s="307" t="str">
        <f>IFERROR(MIN(M100*1000,500000,500000*M100/$M$103),"0")</f>
        <v>0</v>
      </c>
      <c r="Y100" s="300"/>
      <c r="Z100" s="300"/>
      <c r="AA100" s="300"/>
      <c r="AB100" s="300"/>
      <c r="AC100" s="300"/>
      <c r="AD100" s="300"/>
      <c r="AE100" s="300"/>
      <c r="AF100" s="299" t="s">
        <v>54</v>
      </c>
      <c r="AG100" s="299"/>
      <c r="AH100" s="301"/>
    </row>
    <row r="101" spans="1:38" ht="22.5" customHeight="1">
      <c r="B101" s="277" t="str">
        <f>IF(【提出2】変更なし・実績報告書!B100:L100="","",【提出2】変更なし・実績報告書!B100:L100)</f>
        <v/>
      </c>
      <c r="C101" s="278"/>
      <c r="D101" s="278"/>
      <c r="E101" s="278"/>
      <c r="F101" s="278"/>
      <c r="G101" s="278"/>
      <c r="H101" s="278"/>
      <c r="I101" s="278"/>
      <c r="J101" s="278"/>
      <c r="K101" s="278"/>
      <c r="L101" s="279"/>
      <c r="M101" s="283" t="str">
        <f>IF(【提出2】変更なし・実績報告書!M100:T100="","",【提出2】変更なし・実績報告書!M100:T100)</f>
        <v/>
      </c>
      <c r="N101" s="284"/>
      <c r="O101" s="284"/>
      <c r="P101" s="284"/>
      <c r="Q101" s="284"/>
      <c r="R101" s="284"/>
      <c r="S101" s="284"/>
      <c r="T101" s="284"/>
      <c r="U101" s="278" t="s">
        <v>64</v>
      </c>
      <c r="V101" s="278"/>
      <c r="W101" s="278"/>
      <c r="X101" s="307" t="str">
        <f t="shared" ref="X101" si="0">IFERROR(MIN(M101*1000,500000,500000*M101/$M$103),"0")</f>
        <v>0</v>
      </c>
      <c r="Y101" s="300"/>
      <c r="Z101" s="300"/>
      <c r="AA101" s="300"/>
      <c r="AB101" s="300"/>
      <c r="AC101" s="300"/>
      <c r="AD101" s="300"/>
      <c r="AE101" s="300"/>
      <c r="AF101" s="278" t="s">
        <v>54</v>
      </c>
      <c r="AG101" s="278"/>
      <c r="AH101" s="279"/>
    </row>
    <row r="102" spans="1:38" ht="22.5" customHeight="1">
      <c r="B102" s="277" t="str">
        <f>IF(【提出2】変更なし・実績報告書!B101:L101="","",【提出2】変更なし・実績報告書!B101:L101)</f>
        <v/>
      </c>
      <c r="C102" s="278"/>
      <c r="D102" s="278"/>
      <c r="E102" s="278"/>
      <c r="F102" s="278"/>
      <c r="G102" s="278"/>
      <c r="H102" s="278"/>
      <c r="I102" s="278"/>
      <c r="J102" s="278"/>
      <c r="K102" s="278"/>
      <c r="L102" s="279"/>
      <c r="M102" s="283" t="str">
        <f>IF(【提出2】変更なし・実績報告書!M101:T101="","",【提出2】変更なし・実績報告書!M101:T101)</f>
        <v/>
      </c>
      <c r="N102" s="284"/>
      <c r="O102" s="284"/>
      <c r="P102" s="284"/>
      <c r="Q102" s="284"/>
      <c r="R102" s="284"/>
      <c r="S102" s="284"/>
      <c r="T102" s="284"/>
      <c r="U102" s="278" t="s">
        <v>64</v>
      </c>
      <c r="V102" s="278"/>
      <c r="W102" s="279"/>
      <c r="X102" s="307" t="str">
        <f>IFERROR(MIN(M102*1000,500000,500000*M102/$M$103),"0")</f>
        <v>0</v>
      </c>
      <c r="Y102" s="300"/>
      <c r="Z102" s="300"/>
      <c r="AA102" s="300"/>
      <c r="AB102" s="300"/>
      <c r="AC102" s="300"/>
      <c r="AD102" s="300"/>
      <c r="AE102" s="300"/>
      <c r="AF102" s="281" t="s">
        <v>54</v>
      </c>
      <c r="AG102" s="281"/>
      <c r="AH102" s="282"/>
    </row>
    <row r="103" spans="1:38" ht="22.5" customHeight="1">
      <c r="B103" s="280" t="s">
        <v>77</v>
      </c>
      <c r="C103" s="281"/>
      <c r="D103" s="281"/>
      <c r="E103" s="281"/>
      <c r="F103" s="281"/>
      <c r="G103" s="281"/>
      <c r="H103" s="281"/>
      <c r="I103" s="281"/>
      <c r="J103" s="281"/>
      <c r="K103" s="281"/>
      <c r="L103" s="282"/>
      <c r="M103" s="283">
        <f>SUM(M100:T102)</f>
        <v>0</v>
      </c>
      <c r="N103" s="284"/>
      <c r="O103" s="284"/>
      <c r="P103" s="284"/>
      <c r="Q103" s="284"/>
      <c r="R103" s="284"/>
      <c r="S103" s="284"/>
      <c r="T103" s="284"/>
      <c r="U103" s="278" t="s">
        <v>64</v>
      </c>
      <c r="V103" s="278"/>
      <c r="W103" s="279"/>
      <c r="X103" s="283">
        <f>SUM(X100:AE102)</f>
        <v>0</v>
      </c>
      <c r="Y103" s="284"/>
      <c r="Z103" s="284"/>
      <c r="AA103" s="284"/>
      <c r="AB103" s="284"/>
      <c r="AC103" s="284"/>
      <c r="AD103" s="284"/>
      <c r="AE103" s="284"/>
      <c r="AF103" s="278" t="s">
        <v>54</v>
      </c>
      <c r="AG103" s="278"/>
      <c r="AH103" s="279"/>
    </row>
    <row r="105" spans="1:38">
      <c r="A105" s="256"/>
      <c r="B105" s="256"/>
      <c r="C105" s="256"/>
      <c r="D105" s="256"/>
      <c r="E105" s="256"/>
      <c r="F105" s="256"/>
      <c r="G105" s="256"/>
      <c r="H105" s="256"/>
      <c r="I105" s="256"/>
      <c r="J105" s="256"/>
      <c r="K105" s="256"/>
      <c r="L105" s="256"/>
      <c r="M105" s="256"/>
      <c r="N105" s="256"/>
      <c r="O105" s="256"/>
      <c r="P105" s="256"/>
      <c r="Q105" s="256"/>
      <c r="R105" s="256"/>
      <c r="S105" s="256"/>
      <c r="T105" s="256"/>
      <c r="U105" s="256"/>
      <c r="V105" s="256"/>
      <c r="W105" s="256"/>
      <c r="X105" s="256"/>
      <c r="Y105" s="256"/>
      <c r="Z105" s="256"/>
      <c r="AA105" s="256"/>
      <c r="AB105" s="256"/>
      <c r="AC105" s="256"/>
      <c r="AD105" s="256"/>
      <c r="AE105" s="256"/>
      <c r="AF105" s="256"/>
      <c r="AG105" s="256"/>
      <c r="AH105" s="256"/>
      <c r="AI105" s="256"/>
    </row>
    <row r="106" spans="1:38">
      <c r="A106" s="256"/>
      <c r="B106" s="256"/>
      <c r="C106" s="256"/>
      <c r="D106" s="256"/>
      <c r="E106" s="256"/>
      <c r="F106" s="256"/>
      <c r="G106" s="256"/>
      <c r="H106" s="256"/>
      <c r="I106" s="256"/>
      <c r="J106" s="256"/>
      <c r="K106" s="256"/>
      <c r="L106" s="256"/>
      <c r="M106" s="256"/>
      <c r="N106" s="256"/>
      <c r="O106" s="256"/>
      <c r="P106" s="256"/>
      <c r="Q106" s="256"/>
      <c r="R106" s="256"/>
      <c r="S106" s="256"/>
      <c r="T106" s="256"/>
      <c r="U106" s="256"/>
      <c r="V106" s="256"/>
      <c r="W106" s="317"/>
      <c r="X106" s="318"/>
      <c r="Y106" s="318"/>
      <c r="Z106" s="318"/>
      <c r="AA106" s="318"/>
      <c r="AB106" s="318"/>
      <c r="AC106" s="318"/>
      <c r="AD106" s="318"/>
      <c r="AE106" s="318"/>
      <c r="AF106" s="318"/>
      <c r="AG106" s="256"/>
      <c r="AH106" s="256"/>
      <c r="AI106" s="256"/>
    </row>
    <row r="107" spans="1:38">
      <c r="A107" s="256"/>
      <c r="B107" s="373"/>
      <c r="C107" s="373"/>
      <c r="D107" s="373"/>
      <c r="E107" s="373"/>
      <c r="F107" s="373"/>
      <c r="G107" s="373"/>
      <c r="H107" s="373"/>
      <c r="I107" s="373"/>
      <c r="J107" s="373"/>
      <c r="K107" s="373"/>
      <c r="L107" s="373"/>
      <c r="M107" s="318"/>
      <c r="N107" s="318"/>
      <c r="O107" s="317"/>
      <c r="P107" s="318"/>
      <c r="Q107" s="318"/>
      <c r="R107" s="318"/>
      <c r="S107" s="318"/>
      <c r="T107" s="318"/>
      <c r="U107" s="318"/>
      <c r="V107" s="318"/>
      <c r="W107" s="318"/>
      <c r="X107" s="318"/>
      <c r="Y107" s="318"/>
      <c r="Z107" s="318"/>
      <c r="AA107" s="318"/>
      <c r="AB107" s="318"/>
      <c r="AC107" s="318"/>
      <c r="AD107" s="318"/>
      <c r="AE107" s="256"/>
      <c r="AF107" s="256"/>
      <c r="AG107" s="256"/>
      <c r="AH107" s="256"/>
      <c r="AI107" s="256"/>
    </row>
    <row r="108" spans="1:38">
      <c r="A108" s="256"/>
      <c r="B108" s="373"/>
      <c r="C108" s="373"/>
      <c r="D108" s="373"/>
      <c r="E108" s="373"/>
      <c r="F108" s="373"/>
      <c r="G108" s="373"/>
      <c r="H108" s="373"/>
      <c r="I108" s="373"/>
      <c r="J108" s="373"/>
      <c r="K108" s="373"/>
      <c r="L108" s="373"/>
      <c r="M108" s="318"/>
      <c r="N108" s="318"/>
      <c r="O108" s="318"/>
      <c r="P108" s="318"/>
      <c r="Q108" s="318"/>
      <c r="R108" s="318"/>
      <c r="S108" s="318"/>
      <c r="T108" s="318"/>
      <c r="U108" s="318"/>
      <c r="V108" s="318"/>
      <c r="W108" s="318"/>
      <c r="X108" s="318"/>
      <c r="Y108" s="318"/>
      <c r="Z108" s="318"/>
      <c r="AA108" s="318"/>
      <c r="AB108" s="318"/>
      <c r="AC108" s="318"/>
      <c r="AD108" s="318"/>
      <c r="AE108" s="256"/>
      <c r="AF108" s="256"/>
      <c r="AG108" s="256"/>
      <c r="AH108" s="256"/>
      <c r="AI108" s="256"/>
    </row>
    <row r="109" spans="1:38">
      <c r="A109" s="256"/>
      <c r="B109" s="373"/>
      <c r="C109" s="373"/>
      <c r="D109" s="373"/>
      <c r="E109" s="373"/>
      <c r="F109" s="373"/>
      <c r="G109" s="373"/>
      <c r="H109" s="373"/>
      <c r="I109" s="373"/>
      <c r="J109" s="373"/>
      <c r="K109" s="373"/>
      <c r="L109" s="373"/>
      <c r="M109" s="318"/>
      <c r="N109" s="318"/>
      <c r="O109" s="317"/>
      <c r="P109" s="318"/>
      <c r="Q109" s="318"/>
      <c r="R109" s="318"/>
      <c r="S109" s="318"/>
      <c r="T109" s="318"/>
      <c r="U109" s="318"/>
      <c r="V109" s="318"/>
      <c r="W109" s="318"/>
      <c r="X109" s="318"/>
      <c r="Y109" s="318"/>
      <c r="Z109" s="318"/>
      <c r="AA109" s="318"/>
      <c r="AB109" s="318"/>
      <c r="AC109" s="347"/>
      <c r="AD109" s="348"/>
      <c r="AE109" s="348"/>
      <c r="AF109" s="348"/>
      <c r="AG109" s="348"/>
      <c r="AH109" s="348"/>
      <c r="AI109" s="348"/>
      <c r="AJ109" s="162"/>
      <c r="AK109" s="162"/>
      <c r="AL109" s="162"/>
    </row>
    <row r="110" spans="1:38">
      <c r="A110" s="256"/>
      <c r="B110" s="373"/>
      <c r="C110" s="373"/>
      <c r="D110" s="373"/>
      <c r="E110" s="373"/>
      <c r="F110" s="373"/>
      <c r="G110" s="373"/>
      <c r="H110" s="373"/>
      <c r="I110" s="373"/>
      <c r="J110" s="373"/>
      <c r="K110" s="373"/>
      <c r="L110" s="373"/>
      <c r="M110" s="318"/>
      <c r="N110" s="318"/>
      <c r="O110" s="318"/>
      <c r="P110" s="318"/>
      <c r="Q110" s="318"/>
      <c r="R110" s="318"/>
      <c r="S110" s="318"/>
      <c r="T110" s="318"/>
      <c r="U110" s="318"/>
      <c r="V110" s="318"/>
      <c r="W110" s="318"/>
      <c r="X110" s="318"/>
      <c r="Y110" s="318"/>
      <c r="Z110" s="318"/>
      <c r="AA110" s="318"/>
      <c r="AB110" s="318"/>
      <c r="AC110" s="348"/>
      <c r="AD110" s="348"/>
      <c r="AE110" s="348"/>
      <c r="AF110" s="348"/>
      <c r="AG110" s="348"/>
      <c r="AH110" s="348"/>
      <c r="AI110" s="348"/>
      <c r="AJ110" s="162"/>
      <c r="AK110" s="162"/>
      <c r="AL110" s="162"/>
    </row>
    <row r="111" spans="1:38">
      <c r="A111" s="256"/>
      <c r="B111" s="256"/>
      <c r="C111" s="256"/>
      <c r="D111" s="256"/>
      <c r="E111" s="256"/>
      <c r="F111" s="256"/>
      <c r="G111" s="256"/>
      <c r="H111" s="256"/>
      <c r="I111" s="256"/>
      <c r="J111" s="256"/>
      <c r="K111" s="256"/>
      <c r="L111" s="256"/>
      <c r="M111" s="256"/>
      <c r="N111" s="256"/>
      <c r="O111" s="256"/>
      <c r="P111" s="256"/>
      <c r="Q111" s="256"/>
      <c r="R111" s="256"/>
      <c r="S111" s="256"/>
      <c r="T111" s="256"/>
      <c r="U111" s="256"/>
      <c r="V111" s="256"/>
      <c r="W111" s="256"/>
      <c r="X111" s="256"/>
      <c r="Y111" s="256"/>
      <c r="Z111" s="256"/>
      <c r="AA111" s="256"/>
      <c r="AB111" s="256"/>
      <c r="AC111" s="256"/>
      <c r="AD111" s="256"/>
      <c r="AE111" s="256"/>
      <c r="AF111" s="256"/>
      <c r="AG111" s="256"/>
      <c r="AH111" s="256"/>
      <c r="AI111" s="256"/>
    </row>
    <row r="113" spans="1:38">
      <c r="A113" s="171" t="s">
        <v>208</v>
      </c>
    </row>
    <row r="115" spans="1:38">
      <c r="A115" s="171" t="s">
        <v>80</v>
      </c>
    </row>
    <row r="116" spans="1:38">
      <c r="A116" s="285" t="s">
        <v>81</v>
      </c>
      <c r="B116" s="285"/>
      <c r="C116" s="285"/>
      <c r="D116" s="285"/>
      <c r="E116" s="285"/>
      <c r="F116" s="285"/>
      <c r="G116" s="285"/>
      <c r="H116" s="285"/>
      <c r="I116" s="285"/>
      <c r="J116" s="285"/>
      <c r="K116" s="285" t="s">
        <v>209</v>
      </c>
      <c r="L116" s="285"/>
      <c r="M116" s="285"/>
      <c r="N116" s="285"/>
      <c r="O116" s="285"/>
      <c r="P116" s="285"/>
      <c r="Q116" s="285"/>
      <c r="R116" s="285"/>
      <c r="S116" s="285"/>
      <c r="T116" s="285"/>
      <c r="U116" s="285" t="s">
        <v>82</v>
      </c>
      <c r="V116" s="285"/>
      <c r="W116" s="285"/>
      <c r="X116" s="285"/>
      <c r="Y116" s="285"/>
      <c r="Z116" s="285"/>
      <c r="AA116" s="285"/>
      <c r="AB116" s="285"/>
      <c r="AC116" s="285"/>
      <c r="AD116" s="285"/>
      <c r="AE116" s="285"/>
      <c r="AF116" s="285"/>
      <c r="AG116" s="285"/>
      <c r="AH116" s="285"/>
      <c r="AI116" s="285"/>
      <c r="AJ116" s="163"/>
      <c r="AK116" s="163"/>
      <c r="AL116" s="163"/>
    </row>
    <row r="117" spans="1:38">
      <c r="A117" s="312" t="s">
        <v>40</v>
      </c>
      <c r="B117" s="312"/>
      <c r="C117" s="312"/>
      <c r="D117" s="312"/>
      <c r="E117" s="312"/>
      <c r="F117" s="312"/>
      <c r="G117" s="312"/>
      <c r="H117" s="312"/>
      <c r="I117" s="312"/>
      <c r="J117" s="312"/>
      <c r="K117" s="305">
        <f>F77</f>
        <v>0</v>
      </c>
      <c r="L117" s="305"/>
      <c r="M117" s="305"/>
      <c r="N117" s="305"/>
      <c r="O117" s="305"/>
      <c r="P117" s="305"/>
      <c r="Q117" s="305"/>
      <c r="R117" s="305"/>
      <c r="S117" s="305"/>
      <c r="T117" s="305"/>
      <c r="U117" s="285" t="s">
        <v>85</v>
      </c>
      <c r="V117" s="285"/>
      <c r="W117" s="285"/>
      <c r="X117" s="285"/>
      <c r="Y117" s="285"/>
      <c r="Z117" s="285"/>
      <c r="AA117" s="285"/>
      <c r="AB117" s="285"/>
      <c r="AC117" s="285"/>
      <c r="AD117" s="285"/>
      <c r="AE117" s="285"/>
      <c r="AF117" s="285"/>
      <c r="AG117" s="285"/>
      <c r="AH117" s="285"/>
      <c r="AI117" s="285"/>
      <c r="AJ117" s="163"/>
      <c r="AK117" s="163"/>
      <c r="AL117" s="163"/>
    </row>
    <row r="118" spans="1:38">
      <c r="A118" s="343" t="str">
        <f>IF(Z67="","",Z67)</f>
        <v>○○</v>
      </c>
      <c r="B118" s="344"/>
      <c r="C118" s="344"/>
      <c r="D118" s="344"/>
      <c r="E118" s="344"/>
      <c r="F118" s="315" t="str">
        <f>IF(A118="","ー","市補助金")</f>
        <v>市補助金</v>
      </c>
      <c r="G118" s="315"/>
      <c r="H118" s="315"/>
      <c r="I118" s="315"/>
      <c r="J118" s="316"/>
      <c r="K118" s="354">
        <f>【提出2】変更なし・実績報告書!K117:T117</f>
        <v>0</v>
      </c>
      <c r="L118" s="353"/>
      <c r="M118" s="353"/>
      <c r="N118" s="353"/>
      <c r="O118" s="353"/>
      <c r="P118" s="353"/>
      <c r="Q118" s="353"/>
      <c r="R118" s="353"/>
      <c r="S118" s="353"/>
      <c r="T118" s="353"/>
      <c r="U118" s="285" t="s">
        <v>85</v>
      </c>
      <c r="V118" s="285"/>
      <c r="W118" s="285"/>
      <c r="X118" s="285"/>
      <c r="Y118" s="285"/>
      <c r="Z118" s="285"/>
      <c r="AA118" s="285"/>
      <c r="AB118" s="285"/>
      <c r="AC118" s="285"/>
      <c r="AD118" s="285"/>
      <c r="AE118" s="285"/>
      <c r="AF118" s="285"/>
      <c r="AG118" s="285"/>
      <c r="AH118" s="285"/>
      <c r="AI118" s="285"/>
      <c r="AJ118" s="163"/>
      <c r="AK118" s="163"/>
      <c r="AL118" s="163"/>
    </row>
    <row r="119" spans="1:38">
      <c r="A119" s="313" t="str">
        <f>IF(【提出2】変更なし・実績報告書!A118:J118="","",【提出2】変更なし・実績報告書!A118:J118)</f>
        <v/>
      </c>
      <c r="B119" s="313"/>
      <c r="C119" s="313"/>
      <c r="D119" s="313"/>
      <c r="E119" s="313"/>
      <c r="F119" s="313"/>
      <c r="G119" s="313"/>
      <c r="H119" s="313"/>
      <c r="I119" s="313"/>
      <c r="J119" s="313"/>
      <c r="K119" s="305" t="str">
        <f>IF(【提出2】変更なし・実績報告書!K118:T118="","",【提出2】変更なし・実績報告書!K118:T118)</f>
        <v/>
      </c>
      <c r="L119" s="305"/>
      <c r="M119" s="305"/>
      <c r="N119" s="305"/>
      <c r="O119" s="305"/>
      <c r="P119" s="305"/>
      <c r="Q119" s="305"/>
      <c r="R119" s="305"/>
      <c r="S119" s="305"/>
      <c r="T119" s="305"/>
      <c r="U119" s="285" t="str">
        <f>IF(【提出2】変更なし・実績報告書!U118:AI118="","",【提出2】変更なし・実績報告書!U118:AI118)</f>
        <v/>
      </c>
      <c r="V119" s="285"/>
      <c r="W119" s="285"/>
      <c r="X119" s="285"/>
      <c r="Y119" s="285"/>
      <c r="Z119" s="285"/>
      <c r="AA119" s="285"/>
      <c r="AB119" s="285"/>
      <c r="AC119" s="285"/>
      <c r="AD119" s="285"/>
      <c r="AE119" s="285"/>
      <c r="AF119" s="285"/>
      <c r="AG119" s="285"/>
      <c r="AH119" s="285"/>
      <c r="AI119" s="285"/>
      <c r="AJ119" s="163"/>
      <c r="AK119" s="163"/>
      <c r="AL119" s="163"/>
    </row>
    <row r="120" spans="1:38">
      <c r="A120" s="313" t="str">
        <f>IF(【提出2】変更なし・実績報告書!A119:J119="","",【提出2】変更なし・実績報告書!A119:J119)</f>
        <v/>
      </c>
      <c r="B120" s="313"/>
      <c r="C120" s="313"/>
      <c r="D120" s="313"/>
      <c r="E120" s="313"/>
      <c r="F120" s="313"/>
      <c r="G120" s="313"/>
      <c r="H120" s="313"/>
      <c r="I120" s="313"/>
      <c r="J120" s="313"/>
      <c r="K120" s="305" t="str">
        <f>IF(【提出2】変更なし・実績報告書!K119:T119="","",【提出2】変更なし・実績報告書!K119:T119)</f>
        <v/>
      </c>
      <c r="L120" s="305"/>
      <c r="M120" s="305"/>
      <c r="N120" s="305"/>
      <c r="O120" s="305"/>
      <c r="P120" s="305"/>
      <c r="Q120" s="305"/>
      <c r="R120" s="305"/>
      <c r="S120" s="305"/>
      <c r="T120" s="305"/>
      <c r="U120" s="285" t="str">
        <f>IF(【提出2】変更なし・実績報告書!U119:AI119="","",【提出2】変更なし・実績報告書!U119:AI119)</f>
        <v/>
      </c>
      <c r="V120" s="285"/>
      <c r="W120" s="285"/>
      <c r="X120" s="285"/>
      <c r="Y120" s="285"/>
      <c r="Z120" s="285"/>
      <c r="AA120" s="285"/>
      <c r="AB120" s="285"/>
      <c r="AC120" s="285"/>
      <c r="AD120" s="285"/>
      <c r="AE120" s="285"/>
      <c r="AF120" s="285"/>
      <c r="AG120" s="285"/>
      <c r="AH120" s="285"/>
      <c r="AI120" s="285"/>
      <c r="AJ120" s="163"/>
      <c r="AK120" s="163"/>
      <c r="AL120" s="163"/>
    </row>
    <row r="121" spans="1:38">
      <c r="A121" s="313" t="str">
        <f>IF(【提出2】変更なし・実績報告書!A120:J120="","",【提出2】変更なし・実績報告書!A120:J120)</f>
        <v/>
      </c>
      <c r="B121" s="313"/>
      <c r="C121" s="313"/>
      <c r="D121" s="313"/>
      <c r="E121" s="313"/>
      <c r="F121" s="313"/>
      <c r="G121" s="313"/>
      <c r="H121" s="313"/>
      <c r="I121" s="313"/>
      <c r="J121" s="313"/>
      <c r="K121" s="305" t="str">
        <f>IF(【提出2】変更なし・実績報告書!K120:T120="","",【提出2】変更なし・実績報告書!K120:T120)</f>
        <v/>
      </c>
      <c r="L121" s="305"/>
      <c r="M121" s="305"/>
      <c r="N121" s="305"/>
      <c r="O121" s="305"/>
      <c r="P121" s="305"/>
      <c r="Q121" s="305"/>
      <c r="R121" s="305"/>
      <c r="S121" s="305"/>
      <c r="T121" s="305"/>
      <c r="U121" s="285" t="str">
        <f>IF(【提出2】変更なし・実績報告書!U120:AI120="","",【提出2】変更なし・実績報告書!U120:AI120)</f>
        <v/>
      </c>
      <c r="V121" s="285"/>
      <c r="W121" s="285"/>
      <c r="X121" s="285"/>
      <c r="Y121" s="285"/>
      <c r="Z121" s="285"/>
      <c r="AA121" s="285"/>
      <c r="AB121" s="285"/>
      <c r="AC121" s="285"/>
      <c r="AD121" s="285"/>
      <c r="AE121" s="285"/>
      <c r="AF121" s="285"/>
      <c r="AG121" s="285"/>
      <c r="AH121" s="285"/>
      <c r="AI121" s="285"/>
      <c r="AJ121" s="163"/>
      <c r="AK121" s="163"/>
      <c r="AL121" s="163"/>
    </row>
    <row r="122" spans="1:38">
      <c r="A122" s="313" t="str">
        <f>IF(【提出2】変更なし・実績報告書!A121:J121="","",【提出2】変更なし・実績報告書!A121:J121)</f>
        <v/>
      </c>
      <c r="B122" s="313"/>
      <c r="C122" s="313"/>
      <c r="D122" s="313"/>
      <c r="E122" s="313"/>
      <c r="F122" s="313"/>
      <c r="G122" s="313"/>
      <c r="H122" s="313"/>
      <c r="I122" s="313"/>
      <c r="J122" s="313"/>
      <c r="K122" s="305" t="str">
        <f>IF(【提出2】変更なし・実績報告書!K121:T121="","",【提出2】変更なし・実績報告書!K121:T121)</f>
        <v/>
      </c>
      <c r="L122" s="305"/>
      <c r="M122" s="305"/>
      <c r="N122" s="305"/>
      <c r="O122" s="305"/>
      <c r="P122" s="305"/>
      <c r="Q122" s="305"/>
      <c r="R122" s="305"/>
      <c r="S122" s="305"/>
      <c r="T122" s="305"/>
      <c r="U122" s="285" t="str">
        <f>IF(【提出2】変更なし・実績報告書!U121:AI121="","",【提出2】変更なし・実績報告書!U121:AI121)</f>
        <v/>
      </c>
      <c r="V122" s="285"/>
      <c r="W122" s="285"/>
      <c r="X122" s="285"/>
      <c r="Y122" s="285"/>
      <c r="Z122" s="285"/>
      <c r="AA122" s="285"/>
      <c r="AB122" s="285"/>
      <c r="AC122" s="285"/>
      <c r="AD122" s="285"/>
      <c r="AE122" s="285"/>
      <c r="AF122" s="285"/>
      <c r="AG122" s="285"/>
      <c r="AH122" s="285"/>
      <c r="AI122" s="285"/>
      <c r="AJ122" s="163"/>
      <c r="AK122" s="163"/>
      <c r="AL122" s="163"/>
    </row>
    <row r="123" spans="1:38">
      <c r="A123" s="313" t="str">
        <f>IF(【提出2】変更なし・実績報告書!A122:J122="","",【提出2】変更なし・実績報告書!A122:J122)</f>
        <v/>
      </c>
      <c r="B123" s="313"/>
      <c r="C123" s="313"/>
      <c r="D123" s="313"/>
      <c r="E123" s="313"/>
      <c r="F123" s="313"/>
      <c r="G123" s="313"/>
      <c r="H123" s="313"/>
      <c r="I123" s="313"/>
      <c r="J123" s="313"/>
      <c r="K123" s="305" t="str">
        <f>IF(【提出2】変更なし・実績報告書!K122:T122="","",【提出2】変更なし・実績報告書!K122:T122)</f>
        <v/>
      </c>
      <c r="L123" s="305"/>
      <c r="M123" s="305"/>
      <c r="N123" s="305"/>
      <c r="O123" s="305"/>
      <c r="P123" s="305"/>
      <c r="Q123" s="305"/>
      <c r="R123" s="305"/>
      <c r="S123" s="305"/>
      <c r="T123" s="305"/>
      <c r="U123" s="285" t="str">
        <f>IF(【提出2】変更なし・実績報告書!U122:AI122="","",【提出2】変更なし・実績報告書!U122:AI122)</f>
        <v/>
      </c>
      <c r="V123" s="285"/>
      <c r="W123" s="285"/>
      <c r="X123" s="285"/>
      <c r="Y123" s="285"/>
      <c r="Z123" s="285"/>
      <c r="AA123" s="285"/>
      <c r="AB123" s="285"/>
      <c r="AC123" s="285"/>
      <c r="AD123" s="285"/>
      <c r="AE123" s="285"/>
      <c r="AF123" s="285"/>
      <c r="AG123" s="285"/>
      <c r="AH123" s="285"/>
      <c r="AI123" s="285"/>
      <c r="AJ123" s="163"/>
      <c r="AK123" s="163"/>
      <c r="AL123" s="163"/>
    </row>
    <row r="124" spans="1:38">
      <c r="A124" s="313" t="str">
        <f>IF(【提出2】変更なし・実績報告書!A123:J123="","",【提出2】変更なし・実績報告書!A123:J123)</f>
        <v/>
      </c>
      <c r="B124" s="313"/>
      <c r="C124" s="313"/>
      <c r="D124" s="313"/>
      <c r="E124" s="313"/>
      <c r="F124" s="313"/>
      <c r="G124" s="313"/>
      <c r="H124" s="313"/>
      <c r="I124" s="313"/>
      <c r="J124" s="313"/>
      <c r="K124" s="305" t="str">
        <f>IF(【提出2】変更なし・実績報告書!K123:T123="","",【提出2】変更なし・実績報告書!K123:T123)</f>
        <v/>
      </c>
      <c r="L124" s="305"/>
      <c r="M124" s="305"/>
      <c r="N124" s="305"/>
      <c r="O124" s="305"/>
      <c r="P124" s="305"/>
      <c r="Q124" s="305"/>
      <c r="R124" s="305"/>
      <c r="S124" s="305"/>
      <c r="T124" s="305"/>
      <c r="U124" s="285" t="str">
        <f>IF(【提出2】変更なし・実績報告書!U123:AI123="","",【提出2】変更なし・実績報告書!U123:AI123)</f>
        <v/>
      </c>
      <c r="V124" s="285"/>
      <c r="W124" s="285"/>
      <c r="X124" s="285"/>
      <c r="Y124" s="285"/>
      <c r="Z124" s="285"/>
      <c r="AA124" s="285"/>
      <c r="AB124" s="285"/>
      <c r="AC124" s="285"/>
      <c r="AD124" s="285"/>
      <c r="AE124" s="285"/>
      <c r="AF124" s="285"/>
      <c r="AG124" s="285"/>
      <c r="AH124" s="285"/>
      <c r="AI124" s="285"/>
      <c r="AJ124" s="163"/>
      <c r="AK124" s="163"/>
      <c r="AL124" s="163"/>
    </row>
    <row r="125" spans="1:38">
      <c r="A125" s="313" t="str">
        <f>IF(【提出2】変更なし・実績報告書!A124:J124="","",【提出2】変更なし・実績報告書!A124:J124)</f>
        <v/>
      </c>
      <c r="B125" s="313"/>
      <c r="C125" s="313"/>
      <c r="D125" s="313"/>
      <c r="E125" s="313"/>
      <c r="F125" s="313"/>
      <c r="G125" s="313"/>
      <c r="H125" s="313"/>
      <c r="I125" s="313"/>
      <c r="J125" s="313"/>
      <c r="K125" s="305" t="str">
        <f>IF(【提出2】変更なし・実績報告書!K124:T124="","",【提出2】変更なし・実績報告書!K124:T124)</f>
        <v/>
      </c>
      <c r="L125" s="305"/>
      <c r="M125" s="305"/>
      <c r="N125" s="305"/>
      <c r="O125" s="305"/>
      <c r="P125" s="305"/>
      <c r="Q125" s="305"/>
      <c r="R125" s="305"/>
      <c r="S125" s="305"/>
      <c r="T125" s="305"/>
      <c r="U125" s="285" t="str">
        <f>IF(【提出2】変更なし・実績報告書!U124:AI124="","",【提出2】変更なし・実績報告書!U124:AI124)</f>
        <v/>
      </c>
      <c r="V125" s="285"/>
      <c r="W125" s="285"/>
      <c r="X125" s="285"/>
      <c r="Y125" s="285"/>
      <c r="Z125" s="285"/>
      <c r="AA125" s="285"/>
      <c r="AB125" s="285"/>
      <c r="AC125" s="285"/>
      <c r="AD125" s="285"/>
      <c r="AE125" s="285"/>
      <c r="AF125" s="285"/>
      <c r="AG125" s="285"/>
      <c r="AH125" s="285"/>
      <c r="AI125" s="285"/>
      <c r="AJ125" s="163"/>
      <c r="AK125" s="163"/>
      <c r="AL125" s="163"/>
    </row>
    <row r="126" spans="1:38">
      <c r="A126" s="313" t="str">
        <f>IF(【提出2】変更なし・実績報告書!A125:J125="","",【提出2】変更なし・実績報告書!A125:J125)</f>
        <v/>
      </c>
      <c r="B126" s="313"/>
      <c r="C126" s="313"/>
      <c r="D126" s="313"/>
      <c r="E126" s="313"/>
      <c r="F126" s="313"/>
      <c r="G126" s="313"/>
      <c r="H126" s="313"/>
      <c r="I126" s="313"/>
      <c r="J126" s="313"/>
      <c r="K126" s="305" t="str">
        <f>IF(【提出2】変更なし・実績報告書!K125:T125="","",【提出2】変更なし・実績報告書!K125:T125)</f>
        <v/>
      </c>
      <c r="L126" s="305"/>
      <c r="M126" s="305"/>
      <c r="N126" s="305"/>
      <c r="O126" s="305"/>
      <c r="P126" s="305"/>
      <c r="Q126" s="305"/>
      <c r="R126" s="305"/>
      <c r="S126" s="305"/>
      <c r="T126" s="305"/>
      <c r="U126" s="285" t="str">
        <f>IF(【提出2】変更なし・実績報告書!U125:AI125="","",【提出2】変更なし・実績報告書!U125:AI125)</f>
        <v/>
      </c>
      <c r="V126" s="285"/>
      <c r="W126" s="285"/>
      <c r="X126" s="285"/>
      <c r="Y126" s="285"/>
      <c r="Z126" s="285"/>
      <c r="AA126" s="285"/>
      <c r="AB126" s="285"/>
      <c r="AC126" s="285"/>
      <c r="AD126" s="285"/>
      <c r="AE126" s="285"/>
      <c r="AF126" s="285"/>
      <c r="AG126" s="285"/>
      <c r="AH126" s="285"/>
      <c r="AI126" s="285"/>
      <c r="AJ126" s="163"/>
      <c r="AK126" s="163"/>
      <c r="AL126" s="163"/>
    </row>
    <row r="127" spans="1:38">
      <c r="A127" s="313" t="str">
        <f>IF(【提出2】変更なし・実績報告書!A126:J126="","",【提出2】変更なし・実績報告書!A126:J126)</f>
        <v/>
      </c>
      <c r="B127" s="313"/>
      <c r="C127" s="313"/>
      <c r="D127" s="313"/>
      <c r="E127" s="313"/>
      <c r="F127" s="313"/>
      <c r="G127" s="313"/>
      <c r="H127" s="313"/>
      <c r="I127" s="313"/>
      <c r="J127" s="313"/>
      <c r="K127" s="305" t="str">
        <f>IF(【提出2】変更なし・実績報告書!K126:T126="","",【提出2】変更なし・実績報告書!K126:T126)</f>
        <v/>
      </c>
      <c r="L127" s="305"/>
      <c r="M127" s="305"/>
      <c r="N127" s="305"/>
      <c r="O127" s="305"/>
      <c r="P127" s="305"/>
      <c r="Q127" s="305"/>
      <c r="R127" s="305"/>
      <c r="S127" s="305"/>
      <c r="T127" s="305"/>
      <c r="U127" s="285" t="str">
        <f>IF(【提出2】変更なし・実績報告書!U126:AI126="","",【提出2】変更なし・実績報告書!U126:AI126)</f>
        <v/>
      </c>
      <c r="V127" s="285"/>
      <c r="W127" s="285"/>
      <c r="X127" s="285"/>
      <c r="Y127" s="285"/>
      <c r="Z127" s="285"/>
      <c r="AA127" s="285"/>
      <c r="AB127" s="285"/>
      <c r="AC127" s="285"/>
      <c r="AD127" s="285"/>
      <c r="AE127" s="285"/>
      <c r="AF127" s="285"/>
      <c r="AG127" s="285"/>
      <c r="AH127" s="285"/>
      <c r="AI127" s="285"/>
      <c r="AJ127" s="163"/>
      <c r="AK127" s="163"/>
      <c r="AL127" s="163"/>
    </row>
    <row r="128" spans="1:38">
      <c r="A128" s="313" t="str">
        <f>IF(【提出2】変更なし・実績報告書!A127:J127="","",【提出2】変更なし・実績報告書!A127:J127)</f>
        <v/>
      </c>
      <c r="B128" s="313"/>
      <c r="C128" s="313"/>
      <c r="D128" s="313"/>
      <c r="E128" s="313"/>
      <c r="F128" s="313"/>
      <c r="G128" s="313"/>
      <c r="H128" s="313"/>
      <c r="I128" s="313"/>
      <c r="J128" s="313"/>
      <c r="K128" s="305" t="str">
        <f>IF(【提出2】変更なし・実績報告書!K127:T127="","",【提出2】変更なし・実績報告書!K127:T127)</f>
        <v/>
      </c>
      <c r="L128" s="305"/>
      <c r="M128" s="305"/>
      <c r="N128" s="305"/>
      <c r="O128" s="305"/>
      <c r="P128" s="305"/>
      <c r="Q128" s="305"/>
      <c r="R128" s="305"/>
      <c r="S128" s="305"/>
      <c r="T128" s="305"/>
      <c r="U128" s="285" t="str">
        <f>IF(【提出2】変更なし・実績報告書!U127:AI127="","",【提出2】変更なし・実績報告書!U127:AI127)</f>
        <v/>
      </c>
      <c r="V128" s="285"/>
      <c r="W128" s="285"/>
      <c r="X128" s="285"/>
      <c r="Y128" s="285"/>
      <c r="Z128" s="285"/>
      <c r="AA128" s="285"/>
      <c r="AB128" s="285"/>
      <c r="AC128" s="285"/>
      <c r="AD128" s="285"/>
      <c r="AE128" s="285"/>
      <c r="AF128" s="285"/>
      <c r="AG128" s="285"/>
      <c r="AH128" s="285"/>
      <c r="AI128" s="285"/>
      <c r="AJ128" s="163"/>
      <c r="AK128" s="163"/>
      <c r="AL128" s="163"/>
    </row>
    <row r="129" spans="1:38" ht="18.5" thickBot="1">
      <c r="A129" s="355" t="str">
        <f>IF(【提出2】変更なし・実績報告書!A128:J128="","",【提出2】変更なし・実績報告書!A128:J128)</f>
        <v/>
      </c>
      <c r="B129" s="355"/>
      <c r="C129" s="355"/>
      <c r="D129" s="355"/>
      <c r="E129" s="355"/>
      <c r="F129" s="355"/>
      <c r="G129" s="355"/>
      <c r="H129" s="355"/>
      <c r="I129" s="355"/>
      <c r="J129" s="355"/>
      <c r="K129" s="362" t="str">
        <f>IF(【提出2】変更なし・実績報告書!K128:T128="","",【提出2】変更なし・実績報告書!K128:T128)</f>
        <v/>
      </c>
      <c r="L129" s="362"/>
      <c r="M129" s="362"/>
      <c r="N129" s="362"/>
      <c r="O129" s="362"/>
      <c r="P129" s="362"/>
      <c r="Q129" s="362"/>
      <c r="R129" s="362"/>
      <c r="S129" s="362"/>
      <c r="T129" s="362"/>
      <c r="U129" s="355" t="str">
        <f>IF(【提出2】変更なし・実績報告書!U128:AI128="","",【提出2】変更なし・実績報告書!U128:AI128)</f>
        <v/>
      </c>
      <c r="V129" s="355"/>
      <c r="W129" s="355"/>
      <c r="X129" s="355"/>
      <c r="Y129" s="355"/>
      <c r="Z129" s="355"/>
      <c r="AA129" s="355"/>
      <c r="AB129" s="355"/>
      <c r="AC129" s="355"/>
      <c r="AD129" s="355"/>
      <c r="AE129" s="355"/>
      <c r="AF129" s="355"/>
      <c r="AG129" s="355"/>
      <c r="AH129" s="355"/>
      <c r="AI129" s="355"/>
      <c r="AJ129" s="163"/>
      <c r="AK129" s="163"/>
      <c r="AL129" s="163"/>
    </row>
    <row r="130" spans="1:38" ht="18.5" thickTop="1">
      <c r="A130" s="313" t="s">
        <v>84</v>
      </c>
      <c r="B130" s="313"/>
      <c r="C130" s="313"/>
      <c r="D130" s="313"/>
      <c r="E130" s="313"/>
      <c r="F130" s="313"/>
      <c r="G130" s="313"/>
      <c r="H130" s="313"/>
      <c r="I130" s="313"/>
      <c r="J130" s="313"/>
      <c r="K130" s="356">
        <f>SUM(K117:T129)</f>
        <v>0</v>
      </c>
      <c r="L130" s="356"/>
      <c r="M130" s="356"/>
      <c r="N130" s="356"/>
      <c r="O130" s="356"/>
      <c r="P130" s="356"/>
      <c r="Q130" s="356"/>
      <c r="R130" s="356"/>
      <c r="S130" s="356"/>
      <c r="T130" s="356"/>
      <c r="U130" s="313"/>
      <c r="V130" s="313"/>
      <c r="W130" s="313"/>
      <c r="X130" s="313"/>
      <c r="Y130" s="313"/>
      <c r="Z130" s="313"/>
      <c r="AA130" s="313"/>
      <c r="AB130" s="313"/>
      <c r="AC130" s="313"/>
      <c r="AD130" s="313"/>
      <c r="AE130" s="313"/>
      <c r="AF130" s="313"/>
      <c r="AG130" s="313"/>
      <c r="AH130" s="313"/>
      <c r="AI130" s="313"/>
      <c r="AJ130" s="163"/>
      <c r="AK130" s="163"/>
      <c r="AL130" s="163"/>
    </row>
    <row r="132" spans="1:38">
      <c r="A132" s="171" t="s">
        <v>83</v>
      </c>
    </row>
    <row r="133" spans="1:38">
      <c r="A133" s="285" t="s">
        <v>81</v>
      </c>
      <c r="B133" s="285"/>
      <c r="C133" s="285"/>
      <c r="D133" s="285"/>
      <c r="E133" s="285"/>
      <c r="F133" s="285"/>
      <c r="G133" s="285"/>
      <c r="H133" s="285"/>
      <c r="I133" s="285"/>
      <c r="J133" s="285"/>
      <c r="K133" s="285" t="s">
        <v>209</v>
      </c>
      <c r="L133" s="285"/>
      <c r="M133" s="285"/>
      <c r="N133" s="285"/>
      <c r="O133" s="285"/>
      <c r="P133" s="285"/>
      <c r="Q133" s="285"/>
      <c r="R133" s="285"/>
      <c r="S133" s="285"/>
      <c r="T133" s="285"/>
      <c r="U133" s="285" t="s">
        <v>82</v>
      </c>
      <c r="V133" s="285"/>
      <c r="W133" s="285"/>
      <c r="X133" s="285"/>
      <c r="Y133" s="285"/>
      <c r="Z133" s="285"/>
      <c r="AA133" s="285"/>
      <c r="AB133" s="285"/>
      <c r="AC133" s="285"/>
      <c r="AD133" s="285"/>
      <c r="AE133" s="285"/>
      <c r="AF133" s="285"/>
      <c r="AG133" s="285"/>
      <c r="AH133" s="285"/>
      <c r="AI133" s="285"/>
      <c r="AJ133" s="163"/>
      <c r="AK133" s="163"/>
      <c r="AL133" s="163"/>
    </row>
    <row r="134" spans="1:38">
      <c r="A134" s="285" t="str">
        <f>IF(【提出2】変更なし・実績報告書!A133:J133="","",【提出2】変更なし・実績報告書!A133:J133)</f>
        <v/>
      </c>
      <c r="B134" s="285"/>
      <c r="C134" s="285"/>
      <c r="D134" s="285"/>
      <c r="E134" s="285"/>
      <c r="F134" s="285"/>
      <c r="G134" s="285"/>
      <c r="H134" s="285"/>
      <c r="I134" s="285"/>
      <c r="J134" s="285"/>
      <c r="K134" s="305" t="str">
        <f>IF(【提出2】変更なし・実績報告書!K133:T133="","",【提出2】変更なし・実績報告書!K133:T133)</f>
        <v/>
      </c>
      <c r="L134" s="305"/>
      <c r="M134" s="305"/>
      <c r="N134" s="305"/>
      <c r="O134" s="305"/>
      <c r="P134" s="305"/>
      <c r="Q134" s="305"/>
      <c r="R134" s="305"/>
      <c r="S134" s="305"/>
      <c r="T134" s="305"/>
      <c r="U134" s="285" t="str">
        <f>IF(【提出2】変更なし・実績報告書!U133:AI133="","",【提出2】変更なし・実績報告書!U133:AI133)</f>
        <v/>
      </c>
      <c r="V134" s="285"/>
      <c r="W134" s="285"/>
      <c r="X134" s="285"/>
      <c r="Y134" s="285"/>
      <c r="Z134" s="285"/>
      <c r="AA134" s="285"/>
      <c r="AB134" s="285"/>
      <c r="AC134" s="285"/>
      <c r="AD134" s="285"/>
      <c r="AE134" s="285"/>
      <c r="AF134" s="285"/>
      <c r="AG134" s="285"/>
      <c r="AH134" s="285"/>
      <c r="AI134" s="285"/>
      <c r="AJ134" s="163"/>
      <c r="AK134" s="163"/>
      <c r="AL134" s="163"/>
    </row>
    <row r="135" spans="1:38">
      <c r="A135" s="285" t="str">
        <f>IF(【提出2】変更なし・実績報告書!A134:J134="","",【提出2】変更なし・実績報告書!A134:J134)</f>
        <v/>
      </c>
      <c r="B135" s="285"/>
      <c r="C135" s="285"/>
      <c r="D135" s="285"/>
      <c r="E135" s="285"/>
      <c r="F135" s="285"/>
      <c r="G135" s="285"/>
      <c r="H135" s="285"/>
      <c r="I135" s="285"/>
      <c r="J135" s="285"/>
      <c r="K135" s="305" t="str">
        <f>IF(【提出2】変更なし・実績報告書!K134:T134="","",【提出2】変更なし・実績報告書!K134:T134)</f>
        <v/>
      </c>
      <c r="L135" s="305"/>
      <c r="M135" s="305"/>
      <c r="N135" s="305"/>
      <c r="O135" s="305"/>
      <c r="P135" s="305"/>
      <c r="Q135" s="305"/>
      <c r="R135" s="305"/>
      <c r="S135" s="305"/>
      <c r="T135" s="305"/>
      <c r="U135" s="285" t="str">
        <f>IF(【提出2】変更なし・実績報告書!U134:AI134="","",【提出2】変更なし・実績報告書!U134:AI134)</f>
        <v/>
      </c>
      <c r="V135" s="285"/>
      <c r="W135" s="285"/>
      <c r="X135" s="285"/>
      <c r="Y135" s="285"/>
      <c r="Z135" s="285"/>
      <c r="AA135" s="285"/>
      <c r="AB135" s="285"/>
      <c r="AC135" s="285"/>
      <c r="AD135" s="285"/>
      <c r="AE135" s="285"/>
      <c r="AF135" s="285"/>
      <c r="AG135" s="285"/>
      <c r="AH135" s="285"/>
      <c r="AI135" s="285"/>
      <c r="AJ135" s="163"/>
      <c r="AK135" s="163"/>
      <c r="AL135" s="163"/>
    </row>
    <row r="136" spans="1:38">
      <c r="A136" s="285" t="str">
        <f>IF(【提出2】変更なし・実績報告書!A135:J135="","",【提出2】変更なし・実績報告書!A135:J135)</f>
        <v/>
      </c>
      <c r="B136" s="285"/>
      <c r="C136" s="285"/>
      <c r="D136" s="285"/>
      <c r="E136" s="285"/>
      <c r="F136" s="285"/>
      <c r="G136" s="285"/>
      <c r="H136" s="285"/>
      <c r="I136" s="285"/>
      <c r="J136" s="285"/>
      <c r="K136" s="305" t="str">
        <f>IF(【提出2】変更なし・実績報告書!K135:T135="","",【提出2】変更なし・実績報告書!K135:T135)</f>
        <v/>
      </c>
      <c r="L136" s="305"/>
      <c r="M136" s="305"/>
      <c r="N136" s="305"/>
      <c r="O136" s="305"/>
      <c r="P136" s="305"/>
      <c r="Q136" s="305"/>
      <c r="R136" s="305"/>
      <c r="S136" s="305"/>
      <c r="T136" s="305"/>
      <c r="U136" s="285" t="str">
        <f>IF(【提出2】変更なし・実績報告書!U135:AI135="","",【提出2】変更なし・実績報告書!U135:AI135)</f>
        <v/>
      </c>
      <c r="V136" s="285"/>
      <c r="W136" s="285"/>
      <c r="X136" s="285"/>
      <c r="Y136" s="285"/>
      <c r="Z136" s="285"/>
      <c r="AA136" s="285"/>
      <c r="AB136" s="285"/>
      <c r="AC136" s="285"/>
      <c r="AD136" s="285"/>
      <c r="AE136" s="285"/>
      <c r="AF136" s="285"/>
      <c r="AG136" s="285"/>
      <c r="AH136" s="285"/>
      <c r="AI136" s="285"/>
      <c r="AJ136" s="163"/>
      <c r="AK136" s="163"/>
      <c r="AL136" s="163"/>
    </row>
    <row r="137" spans="1:38">
      <c r="A137" s="285" t="str">
        <f>IF(【提出2】変更なし・実績報告書!A136:J136="","",【提出2】変更なし・実績報告書!A136:J136)</f>
        <v/>
      </c>
      <c r="B137" s="285"/>
      <c r="C137" s="285"/>
      <c r="D137" s="285"/>
      <c r="E137" s="285"/>
      <c r="F137" s="285"/>
      <c r="G137" s="285"/>
      <c r="H137" s="285"/>
      <c r="I137" s="285"/>
      <c r="J137" s="285"/>
      <c r="K137" s="305" t="str">
        <f>IF(【提出2】変更なし・実績報告書!K136:T136="","",【提出2】変更なし・実績報告書!K136:T136)</f>
        <v/>
      </c>
      <c r="L137" s="305"/>
      <c r="M137" s="305"/>
      <c r="N137" s="305"/>
      <c r="O137" s="305"/>
      <c r="P137" s="305"/>
      <c r="Q137" s="305"/>
      <c r="R137" s="305"/>
      <c r="S137" s="305"/>
      <c r="T137" s="305"/>
      <c r="U137" s="285" t="str">
        <f>IF(【提出2】変更なし・実績報告書!U136:AI136="","",【提出2】変更なし・実績報告書!U136:AI136)</f>
        <v/>
      </c>
      <c r="V137" s="285"/>
      <c r="W137" s="285"/>
      <c r="X137" s="285"/>
      <c r="Y137" s="285"/>
      <c r="Z137" s="285"/>
      <c r="AA137" s="285"/>
      <c r="AB137" s="285"/>
      <c r="AC137" s="285"/>
      <c r="AD137" s="285"/>
      <c r="AE137" s="285"/>
      <c r="AF137" s="285"/>
      <c r="AG137" s="285"/>
      <c r="AH137" s="285"/>
      <c r="AI137" s="285"/>
      <c r="AJ137" s="163"/>
      <c r="AK137" s="163"/>
      <c r="AL137" s="163"/>
    </row>
    <row r="138" spans="1:38">
      <c r="A138" s="285" t="str">
        <f>IF(【提出2】変更なし・実績報告書!A137:J137="","",【提出2】変更なし・実績報告書!A137:J137)</f>
        <v/>
      </c>
      <c r="B138" s="285"/>
      <c r="C138" s="285"/>
      <c r="D138" s="285"/>
      <c r="E138" s="285"/>
      <c r="F138" s="285"/>
      <c r="G138" s="285"/>
      <c r="H138" s="285"/>
      <c r="I138" s="285"/>
      <c r="J138" s="285"/>
      <c r="K138" s="305" t="str">
        <f>IF(【提出2】変更なし・実績報告書!K137:T137="","",【提出2】変更なし・実績報告書!K137:T137)</f>
        <v/>
      </c>
      <c r="L138" s="305"/>
      <c r="M138" s="305"/>
      <c r="N138" s="305"/>
      <c r="O138" s="305"/>
      <c r="P138" s="305"/>
      <c r="Q138" s="305"/>
      <c r="R138" s="305"/>
      <c r="S138" s="305"/>
      <c r="T138" s="305"/>
      <c r="U138" s="285" t="str">
        <f>IF(【提出2】変更なし・実績報告書!U137:AI137="","",【提出2】変更なし・実績報告書!U137:AI137)</f>
        <v/>
      </c>
      <c r="V138" s="285"/>
      <c r="W138" s="285"/>
      <c r="X138" s="285"/>
      <c r="Y138" s="285"/>
      <c r="Z138" s="285"/>
      <c r="AA138" s="285"/>
      <c r="AB138" s="285"/>
      <c r="AC138" s="285"/>
      <c r="AD138" s="285"/>
      <c r="AE138" s="285"/>
      <c r="AF138" s="285"/>
      <c r="AG138" s="285"/>
      <c r="AH138" s="285"/>
      <c r="AI138" s="285"/>
      <c r="AJ138" s="163"/>
      <c r="AK138" s="163"/>
      <c r="AL138" s="163"/>
    </row>
    <row r="139" spans="1:38">
      <c r="A139" s="285" t="str">
        <f>IF(【提出2】変更なし・実績報告書!A138:J138="","",【提出2】変更なし・実績報告書!A138:J138)</f>
        <v/>
      </c>
      <c r="B139" s="285"/>
      <c r="C139" s="285"/>
      <c r="D139" s="285"/>
      <c r="E139" s="285"/>
      <c r="F139" s="285"/>
      <c r="G139" s="285"/>
      <c r="H139" s="285"/>
      <c r="I139" s="285"/>
      <c r="J139" s="285"/>
      <c r="K139" s="305" t="str">
        <f>IF(【提出2】変更なし・実績報告書!K138:T138="","",【提出2】変更なし・実績報告書!K138:T138)</f>
        <v/>
      </c>
      <c r="L139" s="305"/>
      <c r="M139" s="305"/>
      <c r="N139" s="305"/>
      <c r="O139" s="305"/>
      <c r="P139" s="305"/>
      <c r="Q139" s="305"/>
      <c r="R139" s="305"/>
      <c r="S139" s="305"/>
      <c r="T139" s="305"/>
      <c r="U139" s="285" t="str">
        <f>IF(【提出2】変更なし・実績報告書!U138:AI138="","",【提出2】変更なし・実績報告書!U138:AI138)</f>
        <v/>
      </c>
      <c r="V139" s="285"/>
      <c r="W139" s="285"/>
      <c r="X139" s="285"/>
      <c r="Y139" s="285"/>
      <c r="Z139" s="285"/>
      <c r="AA139" s="285"/>
      <c r="AB139" s="285"/>
      <c r="AC139" s="285"/>
      <c r="AD139" s="285"/>
      <c r="AE139" s="285"/>
      <c r="AF139" s="285"/>
      <c r="AG139" s="285"/>
      <c r="AH139" s="285"/>
      <c r="AI139" s="285"/>
      <c r="AJ139" s="163"/>
      <c r="AK139" s="163"/>
      <c r="AL139" s="163"/>
    </row>
    <row r="140" spans="1:38">
      <c r="A140" s="285" t="str">
        <f>IF(【提出2】変更なし・実績報告書!A139:J139="","",【提出2】変更なし・実績報告書!A139:J139)</f>
        <v/>
      </c>
      <c r="B140" s="285"/>
      <c r="C140" s="285"/>
      <c r="D140" s="285"/>
      <c r="E140" s="285"/>
      <c r="F140" s="285"/>
      <c r="G140" s="285"/>
      <c r="H140" s="285"/>
      <c r="I140" s="285"/>
      <c r="J140" s="285"/>
      <c r="K140" s="305" t="str">
        <f>IF(【提出2】変更なし・実績報告書!K139:T139="","",【提出2】変更なし・実績報告書!K139:T139)</f>
        <v/>
      </c>
      <c r="L140" s="305"/>
      <c r="M140" s="305"/>
      <c r="N140" s="305"/>
      <c r="O140" s="305"/>
      <c r="P140" s="305"/>
      <c r="Q140" s="305"/>
      <c r="R140" s="305"/>
      <c r="S140" s="305"/>
      <c r="T140" s="305"/>
      <c r="U140" s="285" t="str">
        <f>IF(【提出2】変更なし・実績報告書!U139:AI139="","",【提出2】変更なし・実績報告書!U139:AI139)</f>
        <v/>
      </c>
      <c r="V140" s="285"/>
      <c r="W140" s="285"/>
      <c r="X140" s="285"/>
      <c r="Y140" s="285"/>
      <c r="Z140" s="285"/>
      <c r="AA140" s="285"/>
      <c r="AB140" s="285"/>
      <c r="AC140" s="285"/>
      <c r="AD140" s="285"/>
      <c r="AE140" s="285"/>
      <c r="AF140" s="285"/>
      <c r="AG140" s="285"/>
      <c r="AH140" s="285"/>
      <c r="AI140" s="285"/>
      <c r="AJ140" s="163"/>
      <c r="AK140" s="163"/>
      <c r="AL140" s="163"/>
    </row>
    <row r="141" spans="1:38">
      <c r="A141" s="285" t="str">
        <f>IF(【提出2】変更なし・実績報告書!A140:J140="","",【提出2】変更なし・実績報告書!A140:J140)</f>
        <v/>
      </c>
      <c r="B141" s="285"/>
      <c r="C141" s="285"/>
      <c r="D141" s="285"/>
      <c r="E141" s="285"/>
      <c r="F141" s="285"/>
      <c r="G141" s="285"/>
      <c r="H141" s="285"/>
      <c r="I141" s="285"/>
      <c r="J141" s="285"/>
      <c r="K141" s="305" t="str">
        <f>IF(【提出2】変更なし・実績報告書!K140:T140="","",【提出2】変更なし・実績報告書!K140:T140)</f>
        <v/>
      </c>
      <c r="L141" s="305"/>
      <c r="M141" s="305"/>
      <c r="N141" s="305"/>
      <c r="O141" s="305"/>
      <c r="P141" s="305"/>
      <c r="Q141" s="305"/>
      <c r="R141" s="305"/>
      <c r="S141" s="305"/>
      <c r="T141" s="305"/>
      <c r="U141" s="285" t="str">
        <f>IF(【提出2】変更なし・実績報告書!U140:AI140="","",【提出2】変更なし・実績報告書!U140:AI140)</f>
        <v/>
      </c>
      <c r="V141" s="285"/>
      <c r="W141" s="285"/>
      <c r="X141" s="285"/>
      <c r="Y141" s="285"/>
      <c r="Z141" s="285"/>
      <c r="AA141" s="285"/>
      <c r="AB141" s="285"/>
      <c r="AC141" s="285"/>
      <c r="AD141" s="285"/>
      <c r="AE141" s="285"/>
      <c r="AF141" s="285"/>
      <c r="AG141" s="285"/>
      <c r="AH141" s="285"/>
      <c r="AI141" s="285"/>
      <c r="AJ141" s="163"/>
      <c r="AK141" s="163"/>
      <c r="AL141" s="163"/>
    </row>
    <row r="142" spans="1:38">
      <c r="A142" s="285" t="str">
        <f>IF(【提出2】変更なし・実績報告書!A141:J141="","",【提出2】変更なし・実績報告書!A141:J141)</f>
        <v/>
      </c>
      <c r="B142" s="285"/>
      <c r="C142" s="285"/>
      <c r="D142" s="285"/>
      <c r="E142" s="285"/>
      <c r="F142" s="285"/>
      <c r="G142" s="285"/>
      <c r="H142" s="285"/>
      <c r="I142" s="285"/>
      <c r="J142" s="285"/>
      <c r="K142" s="305" t="str">
        <f>IF(【提出2】変更なし・実績報告書!K141:T141="","",【提出2】変更なし・実績報告書!K141:T141)</f>
        <v/>
      </c>
      <c r="L142" s="305"/>
      <c r="M142" s="305"/>
      <c r="N142" s="305"/>
      <c r="O142" s="305"/>
      <c r="P142" s="305"/>
      <c r="Q142" s="305"/>
      <c r="R142" s="305"/>
      <c r="S142" s="305"/>
      <c r="T142" s="305"/>
      <c r="U142" s="285" t="str">
        <f>IF(【提出2】変更なし・実績報告書!U141:AI141="","",【提出2】変更なし・実績報告書!U141:AI141)</f>
        <v/>
      </c>
      <c r="V142" s="285"/>
      <c r="W142" s="285"/>
      <c r="X142" s="285"/>
      <c r="Y142" s="285"/>
      <c r="Z142" s="285"/>
      <c r="AA142" s="285"/>
      <c r="AB142" s="285"/>
      <c r="AC142" s="285"/>
      <c r="AD142" s="285"/>
      <c r="AE142" s="285"/>
      <c r="AF142" s="285"/>
      <c r="AG142" s="285"/>
      <c r="AH142" s="285"/>
      <c r="AI142" s="285"/>
      <c r="AJ142" s="163"/>
      <c r="AK142" s="163"/>
      <c r="AL142" s="163"/>
    </row>
    <row r="143" spans="1:38">
      <c r="A143" s="285" t="str">
        <f>IF(【提出2】変更なし・実績報告書!A142:J142="","",【提出2】変更なし・実績報告書!A142:J142)</f>
        <v/>
      </c>
      <c r="B143" s="285"/>
      <c r="C143" s="285"/>
      <c r="D143" s="285"/>
      <c r="E143" s="285"/>
      <c r="F143" s="285"/>
      <c r="G143" s="285"/>
      <c r="H143" s="285"/>
      <c r="I143" s="285"/>
      <c r="J143" s="285"/>
      <c r="K143" s="305" t="str">
        <f>IF(【提出2】変更なし・実績報告書!K142:T142="","",【提出2】変更なし・実績報告書!K142:T142)</f>
        <v/>
      </c>
      <c r="L143" s="305"/>
      <c r="M143" s="305"/>
      <c r="N143" s="305"/>
      <c r="O143" s="305"/>
      <c r="P143" s="305"/>
      <c r="Q143" s="305"/>
      <c r="R143" s="305"/>
      <c r="S143" s="305"/>
      <c r="T143" s="305"/>
      <c r="U143" s="285" t="str">
        <f>IF(【提出2】変更なし・実績報告書!U142:AI142="","",【提出2】変更なし・実績報告書!U142:AI142)</f>
        <v/>
      </c>
      <c r="V143" s="285"/>
      <c r="W143" s="285"/>
      <c r="X143" s="285"/>
      <c r="Y143" s="285"/>
      <c r="Z143" s="285"/>
      <c r="AA143" s="285"/>
      <c r="AB143" s="285"/>
      <c r="AC143" s="285"/>
      <c r="AD143" s="285"/>
      <c r="AE143" s="285"/>
      <c r="AF143" s="285"/>
      <c r="AG143" s="285"/>
      <c r="AH143" s="285"/>
      <c r="AI143" s="285"/>
      <c r="AJ143" s="163"/>
      <c r="AK143" s="163"/>
      <c r="AL143" s="163"/>
    </row>
    <row r="144" spans="1:38">
      <c r="A144" s="285" t="str">
        <f>IF(【提出2】変更なし・実績報告書!A143:J143="","",【提出2】変更なし・実績報告書!A143:J143)</f>
        <v/>
      </c>
      <c r="B144" s="285"/>
      <c r="C144" s="285"/>
      <c r="D144" s="285"/>
      <c r="E144" s="285"/>
      <c r="F144" s="285"/>
      <c r="G144" s="285"/>
      <c r="H144" s="285"/>
      <c r="I144" s="285"/>
      <c r="J144" s="285"/>
      <c r="K144" s="305" t="str">
        <f>IF(【提出2】変更なし・実績報告書!K143:T143="","",【提出2】変更なし・実績報告書!K143:T143)</f>
        <v/>
      </c>
      <c r="L144" s="305"/>
      <c r="M144" s="305"/>
      <c r="N144" s="305"/>
      <c r="O144" s="305"/>
      <c r="P144" s="305"/>
      <c r="Q144" s="305"/>
      <c r="R144" s="305"/>
      <c r="S144" s="305"/>
      <c r="T144" s="305"/>
      <c r="U144" s="285" t="str">
        <f>IF(【提出2】変更なし・実績報告書!U143:AI143="","",【提出2】変更なし・実績報告書!U143:AI143)</f>
        <v/>
      </c>
      <c r="V144" s="285"/>
      <c r="W144" s="285"/>
      <c r="X144" s="285"/>
      <c r="Y144" s="285"/>
      <c r="Z144" s="285"/>
      <c r="AA144" s="285"/>
      <c r="AB144" s="285"/>
      <c r="AC144" s="285"/>
      <c r="AD144" s="285"/>
      <c r="AE144" s="285"/>
      <c r="AF144" s="285"/>
      <c r="AG144" s="285"/>
      <c r="AH144" s="285"/>
      <c r="AI144" s="285"/>
      <c r="AJ144" s="163"/>
      <c r="AK144" s="163"/>
      <c r="AL144" s="163"/>
    </row>
    <row r="145" spans="1:38">
      <c r="A145" s="285"/>
      <c r="B145" s="285"/>
      <c r="C145" s="285"/>
      <c r="D145" s="285"/>
      <c r="E145" s="285"/>
      <c r="F145" s="285"/>
      <c r="G145" s="285"/>
      <c r="H145" s="285"/>
      <c r="I145" s="285"/>
      <c r="J145" s="285"/>
      <c r="K145" s="305"/>
      <c r="L145" s="305"/>
      <c r="M145" s="305"/>
      <c r="N145" s="305"/>
      <c r="O145" s="305"/>
      <c r="P145" s="305"/>
      <c r="Q145" s="305"/>
      <c r="R145" s="305"/>
      <c r="S145" s="305"/>
      <c r="T145" s="305"/>
      <c r="U145" s="285" t="str">
        <f>IF(【提出2】変更なし・実績報告書!U144:AI144="","",【提出2】変更なし・実績報告書!U144:AI144)</f>
        <v/>
      </c>
      <c r="V145" s="285"/>
      <c r="W145" s="285"/>
      <c r="X145" s="285"/>
      <c r="Y145" s="285"/>
      <c r="Z145" s="285"/>
      <c r="AA145" s="285"/>
      <c r="AB145" s="285"/>
      <c r="AC145" s="285"/>
      <c r="AD145" s="285"/>
      <c r="AE145" s="285"/>
      <c r="AF145" s="285"/>
      <c r="AG145" s="285"/>
      <c r="AH145" s="285"/>
      <c r="AI145" s="285"/>
      <c r="AJ145" s="163"/>
      <c r="AK145" s="163"/>
      <c r="AL145" s="163"/>
    </row>
    <row r="146" spans="1:38" ht="18.5" thickBot="1">
      <c r="A146" s="355" t="s">
        <v>86</v>
      </c>
      <c r="B146" s="355"/>
      <c r="C146" s="355"/>
      <c r="D146" s="355"/>
      <c r="E146" s="355"/>
      <c r="F146" s="355"/>
      <c r="G146" s="355"/>
      <c r="H146" s="355"/>
      <c r="I146" s="355"/>
      <c r="J146" s="355"/>
      <c r="K146" s="362">
        <f>S95</f>
        <v>0</v>
      </c>
      <c r="L146" s="362"/>
      <c r="M146" s="362"/>
      <c r="N146" s="362"/>
      <c r="O146" s="362"/>
      <c r="P146" s="362"/>
      <c r="Q146" s="362"/>
      <c r="R146" s="362"/>
      <c r="S146" s="362"/>
      <c r="T146" s="362"/>
      <c r="U146" s="355" t="str">
        <f>IF(【提出2】変更なし・実績報告書!U145:AI145="","",【提出2】変更なし・実績報告書!U145:AI145)</f>
        <v/>
      </c>
      <c r="V146" s="355"/>
      <c r="W146" s="355"/>
      <c r="X146" s="355"/>
      <c r="Y146" s="355"/>
      <c r="Z146" s="355"/>
      <c r="AA146" s="355"/>
      <c r="AB146" s="355"/>
      <c r="AC146" s="355"/>
      <c r="AD146" s="355"/>
      <c r="AE146" s="355"/>
      <c r="AF146" s="355"/>
      <c r="AG146" s="355"/>
      <c r="AH146" s="355"/>
      <c r="AI146" s="355"/>
      <c r="AJ146" s="163"/>
      <c r="AK146" s="163"/>
      <c r="AL146" s="163"/>
    </row>
    <row r="147" spans="1:38" ht="18.5" thickTop="1">
      <c r="A147" s="313" t="s">
        <v>84</v>
      </c>
      <c r="B147" s="313"/>
      <c r="C147" s="313"/>
      <c r="D147" s="313"/>
      <c r="E147" s="313"/>
      <c r="F147" s="313"/>
      <c r="G147" s="313"/>
      <c r="H147" s="313"/>
      <c r="I147" s="313"/>
      <c r="J147" s="313"/>
      <c r="K147" s="356">
        <f>SUM(K134:T146)</f>
        <v>0</v>
      </c>
      <c r="L147" s="356"/>
      <c r="M147" s="356"/>
      <c r="N147" s="356"/>
      <c r="O147" s="356"/>
      <c r="P147" s="356"/>
      <c r="Q147" s="356"/>
      <c r="R147" s="356"/>
      <c r="S147" s="356"/>
      <c r="T147" s="356"/>
      <c r="U147" s="313"/>
      <c r="V147" s="313"/>
      <c r="W147" s="313"/>
      <c r="X147" s="313"/>
      <c r="Y147" s="313"/>
      <c r="Z147" s="313"/>
      <c r="AA147" s="313"/>
      <c r="AB147" s="313"/>
      <c r="AC147" s="313"/>
      <c r="AD147" s="313"/>
      <c r="AE147" s="313"/>
      <c r="AF147" s="313"/>
      <c r="AG147" s="313"/>
      <c r="AH147" s="313"/>
      <c r="AI147" s="313"/>
      <c r="AJ147" s="163"/>
      <c r="AK147" s="163"/>
      <c r="AL147" s="163"/>
    </row>
    <row r="148" spans="1:38">
      <c r="A148" s="171" t="s">
        <v>87</v>
      </c>
    </row>
    <row r="152" spans="1:38">
      <c r="A152" s="256"/>
      <c r="B152" s="256"/>
      <c r="C152" s="256"/>
      <c r="D152" s="256"/>
      <c r="E152" s="256"/>
      <c r="F152" s="256"/>
      <c r="G152" s="256"/>
      <c r="H152" s="256"/>
      <c r="I152" s="256"/>
      <c r="J152" s="256"/>
      <c r="K152" s="256"/>
      <c r="L152" s="256"/>
      <c r="M152" s="256"/>
      <c r="N152" s="256"/>
      <c r="O152" s="256"/>
      <c r="P152" s="256"/>
      <c r="Q152" s="256"/>
      <c r="R152" s="256"/>
      <c r="S152" s="256"/>
      <c r="T152" s="256"/>
      <c r="U152" s="256"/>
      <c r="V152" s="256"/>
      <c r="W152" s="256"/>
      <c r="X152" s="256"/>
      <c r="Y152" s="256"/>
      <c r="Z152" s="256"/>
      <c r="AA152" s="256"/>
      <c r="AB152" s="256"/>
      <c r="AC152" s="256"/>
      <c r="AD152" s="256"/>
      <c r="AE152" s="256"/>
      <c r="AF152" s="256"/>
      <c r="AG152" s="256"/>
      <c r="AH152" s="256"/>
      <c r="AI152" s="256"/>
    </row>
    <row r="153" spans="1:38">
      <c r="A153" s="318"/>
      <c r="B153" s="318"/>
      <c r="C153" s="318"/>
      <c r="D153" s="318"/>
      <c r="E153" s="318"/>
      <c r="F153" s="318"/>
      <c r="G153" s="318"/>
      <c r="H153" s="318"/>
      <c r="I153" s="318"/>
      <c r="J153" s="318"/>
      <c r="K153" s="318"/>
      <c r="L153" s="318"/>
      <c r="M153" s="318"/>
      <c r="N153" s="318"/>
      <c r="O153" s="318"/>
      <c r="P153" s="318"/>
      <c r="Q153" s="318"/>
      <c r="R153" s="318"/>
      <c r="S153" s="318"/>
      <c r="T153" s="318"/>
      <c r="U153" s="318"/>
      <c r="V153" s="318"/>
      <c r="W153" s="318"/>
      <c r="X153" s="318"/>
      <c r="Y153" s="318"/>
      <c r="Z153" s="318"/>
      <c r="AA153" s="318"/>
      <c r="AB153" s="318"/>
      <c r="AC153" s="318"/>
      <c r="AD153" s="318"/>
      <c r="AE153" s="318"/>
      <c r="AF153" s="318"/>
      <c r="AG153" s="318"/>
      <c r="AH153" s="318"/>
      <c r="AI153" s="318"/>
      <c r="AJ153" s="163"/>
      <c r="AK153" s="163"/>
      <c r="AL153" s="163"/>
    </row>
    <row r="154" spans="1:38" ht="40" customHeight="1">
      <c r="A154" s="374"/>
      <c r="B154" s="374"/>
      <c r="C154" s="374"/>
      <c r="D154" s="374"/>
      <c r="E154" s="374"/>
      <c r="F154" s="374"/>
      <c r="G154" s="374"/>
      <c r="H154" s="374"/>
      <c r="I154" s="318"/>
      <c r="J154" s="318"/>
      <c r="K154" s="318"/>
      <c r="L154" s="318"/>
      <c r="M154" s="318"/>
      <c r="N154" s="317"/>
      <c r="O154" s="317"/>
      <c r="P154" s="317"/>
      <c r="Q154" s="317"/>
      <c r="R154" s="317"/>
      <c r="S154" s="317"/>
      <c r="T154" s="318"/>
      <c r="U154" s="318"/>
      <c r="V154" s="667"/>
      <c r="W154" s="667"/>
      <c r="X154" s="667"/>
      <c r="Y154" s="667"/>
      <c r="Z154" s="667"/>
      <c r="AA154" s="667"/>
      <c r="AB154" s="667"/>
      <c r="AC154" s="667"/>
      <c r="AD154" s="667"/>
      <c r="AE154" s="667"/>
      <c r="AF154" s="667"/>
      <c r="AG154" s="667"/>
      <c r="AH154" s="667"/>
      <c r="AI154" s="667"/>
      <c r="AJ154" s="46"/>
      <c r="AK154" s="46"/>
      <c r="AL154" s="46"/>
    </row>
    <row r="155" spans="1:38" ht="40" customHeight="1">
      <c r="A155" s="374"/>
      <c r="B155" s="374"/>
      <c r="C155" s="374"/>
      <c r="D155" s="374"/>
      <c r="E155" s="374"/>
      <c r="F155" s="374"/>
      <c r="G155" s="374"/>
      <c r="H155" s="374"/>
      <c r="I155" s="373"/>
      <c r="J155" s="318"/>
      <c r="K155" s="318"/>
      <c r="L155" s="318"/>
      <c r="M155" s="318"/>
      <c r="N155" s="317"/>
      <c r="O155" s="317"/>
      <c r="P155" s="317"/>
      <c r="Q155" s="317"/>
      <c r="R155" s="317"/>
      <c r="S155" s="317"/>
      <c r="T155" s="318"/>
      <c r="U155" s="318"/>
      <c r="V155" s="667"/>
      <c r="W155" s="667"/>
      <c r="X155" s="667"/>
      <c r="Y155" s="667"/>
      <c r="Z155" s="667"/>
      <c r="AA155" s="667"/>
      <c r="AB155" s="667"/>
      <c r="AC155" s="667"/>
      <c r="AD155" s="667"/>
      <c r="AE155" s="667"/>
      <c r="AF155" s="667"/>
      <c r="AG155" s="667"/>
      <c r="AH155" s="667"/>
      <c r="AI155" s="667"/>
      <c r="AJ155" s="46"/>
      <c r="AK155" s="46"/>
      <c r="AL155" s="46"/>
    </row>
    <row r="156" spans="1:38" ht="40" customHeight="1">
      <c r="A156" s="374"/>
      <c r="B156" s="374"/>
      <c r="C156" s="374"/>
      <c r="D156" s="374"/>
      <c r="E156" s="374"/>
      <c r="F156" s="374"/>
      <c r="G156" s="374"/>
      <c r="H156" s="374"/>
      <c r="I156" s="318"/>
      <c r="J156" s="318"/>
      <c r="K156" s="318"/>
      <c r="L156" s="318"/>
      <c r="M156" s="318"/>
      <c r="N156" s="317"/>
      <c r="O156" s="317"/>
      <c r="P156" s="317"/>
      <c r="Q156" s="317"/>
      <c r="R156" s="317"/>
      <c r="S156" s="317"/>
      <c r="T156" s="318"/>
      <c r="U156" s="318"/>
      <c r="V156" s="667"/>
      <c r="W156" s="667"/>
      <c r="X156" s="667"/>
      <c r="Y156" s="667"/>
      <c r="Z156" s="667"/>
      <c r="AA156" s="667"/>
      <c r="AB156" s="667"/>
      <c r="AC156" s="667"/>
      <c r="AD156" s="667"/>
      <c r="AE156" s="667"/>
      <c r="AF156" s="667"/>
      <c r="AG156" s="667"/>
      <c r="AH156" s="667"/>
      <c r="AI156" s="667"/>
      <c r="AJ156" s="46"/>
      <c r="AK156" s="46"/>
      <c r="AL156" s="46"/>
    </row>
    <row r="157" spans="1:38" ht="40" customHeight="1">
      <c r="A157" s="374"/>
      <c r="B157" s="374"/>
      <c r="C157" s="374"/>
      <c r="D157" s="374"/>
      <c r="E157" s="374"/>
      <c r="F157" s="374"/>
      <c r="G157" s="374"/>
      <c r="H157" s="374"/>
      <c r="I157" s="318"/>
      <c r="J157" s="318"/>
      <c r="K157" s="318"/>
      <c r="L157" s="318"/>
      <c r="M157" s="318"/>
      <c r="N157" s="317"/>
      <c r="O157" s="317"/>
      <c r="P157" s="317"/>
      <c r="Q157" s="317"/>
      <c r="R157" s="317"/>
      <c r="S157" s="317"/>
      <c r="T157" s="318"/>
      <c r="U157" s="318"/>
      <c r="V157" s="667"/>
      <c r="W157" s="667"/>
      <c r="X157" s="667"/>
      <c r="Y157" s="667"/>
      <c r="Z157" s="667"/>
      <c r="AA157" s="667"/>
      <c r="AB157" s="667"/>
      <c r="AC157" s="667"/>
      <c r="AD157" s="667"/>
      <c r="AE157" s="667"/>
      <c r="AF157" s="667"/>
      <c r="AG157" s="667"/>
      <c r="AH157" s="667"/>
      <c r="AI157" s="667"/>
      <c r="AJ157" s="46"/>
      <c r="AK157" s="46"/>
      <c r="AL157" s="46"/>
    </row>
    <row r="158" spans="1:38" ht="40" customHeight="1">
      <c r="A158" s="374"/>
      <c r="B158" s="374"/>
      <c r="C158" s="374"/>
      <c r="D158" s="374"/>
      <c r="E158" s="374"/>
      <c r="F158" s="374"/>
      <c r="G158" s="374"/>
      <c r="H158" s="374"/>
      <c r="I158" s="318"/>
      <c r="J158" s="318"/>
      <c r="K158" s="318"/>
      <c r="L158" s="318"/>
      <c r="M158" s="318"/>
      <c r="N158" s="317"/>
      <c r="O158" s="317"/>
      <c r="P158" s="317"/>
      <c r="Q158" s="317"/>
      <c r="R158" s="317"/>
      <c r="S158" s="317"/>
      <c r="T158" s="318"/>
      <c r="U158" s="318"/>
      <c r="V158" s="667"/>
      <c r="W158" s="667"/>
      <c r="X158" s="667"/>
      <c r="Y158" s="667"/>
      <c r="Z158" s="667"/>
      <c r="AA158" s="667"/>
      <c r="AB158" s="667"/>
      <c r="AC158" s="667"/>
      <c r="AD158" s="667"/>
      <c r="AE158" s="667"/>
      <c r="AF158" s="667"/>
      <c r="AG158" s="667"/>
      <c r="AH158" s="667"/>
      <c r="AI158" s="667"/>
      <c r="AJ158" s="46"/>
      <c r="AK158" s="46"/>
      <c r="AL158" s="46"/>
    </row>
    <row r="159" spans="1:38" ht="40" customHeight="1">
      <c r="A159" s="374"/>
      <c r="B159" s="374"/>
      <c r="C159" s="374"/>
      <c r="D159" s="374"/>
      <c r="E159" s="374"/>
      <c r="F159" s="374"/>
      <c r="G159" s="374"/>
      <c r="H159" s="374"/>
      <c r="I159" s="318"/>
      <c r="J159" s="318"/>
      <c r="K159" s="318"/>
      <c r="L159" s="318"/>
      <c r="M159" s="318"/>
      <c r="N159" s="317"/>
      <c r="O159" s="317"/>
      <c r="P159" s="317"/>
      <c r="Q159" s="317"/>
      <c r="R159" s="317"/>
      <c r="S159" s="317"/>
      <c r="T159" s="318"/>
      <c r="U159" s="318"/>
      <c r="V159" s="667"/>
      <c r="W159" s="667"/>
      <c r="X159" s="667"/>
      <c r="Y159" s="667"/>
      <c r="Z159" s="667"/>
      <c r="AA159" s="667"/>
      <c r="AB159" s="667"/>
      <c r="AC159" s="667"/>
      <c r="AD159" s="667"/>
      <c r="AE159" s="667"/>
      <c r="AF159" s="667"/>
      <c r="AG159" s="667"/>
      <c r="AH159" s="667"/>
      <c r="AI159" s="667"/>
      <c r="AJ159" s="46"/>
      <c r="AK159" s="46"/>
      <c r="AL159" s="46"/>
    </row>
    <row r="160" spans="1:38" ht="40" customHeight="1">
      <c r="A160" s="374"/>
      <c r="B160" s="374"/>
      <c r="C160" s="374"/>
      <c r="D160" s="374"/>
      <c r="E160" s="374"/>
      <c r="F160" s="374"/>
      <c r="G160" s="374"/>
      <c r="H160" s="374"/>
      <c r="I160" s="373"/>
      <c r="J160" s="318"/>
      <c r="K160" s="318"/>
      <c r="L160" s="318"/>
      <c r="M160" s="318"/>
      <c r="N160" s="317"/>
      <c r="O160" s="317"/>
      <c r="P160" s="317"/>
      <c r="Q160" s="317"/>
      <c r="R160" s="317"/>
      <c r="S160" s="317"/>
      <c r="T160" s="318"/>
      <c r="U160" s="318"/>
      <c r="V160" s="667"/>
      <c r="W160" s="667"/>
      <c r="X160" s="667"/>
      <c r="Y160" s="667"/>
      <c r="Z160" s="667"/>
      <c r="AA160" s="667"/>
      <c r="AB160" s="667"/>
      <c r="AC160" s="667"/>
      <c r="AD160" s="667"/>
      <c r="AE160" s="667"/>
      <c r="AF160" s="667"/>
      <c r="AG160" s="667"/>
      <c r="AH160" s="667"/>
      <c r="AI160" s="667"/>
      <c r="AJ160" s="46"/>
      <c r="AK160" s="46"/>
      <c r="AL160" s="46"/>
    </row>
    <row r="161" spans="1:38" ht="40" customHeight="1">
      <c r="A161" s="374"/>
      <c r="B161" s="374"/>
      <c r="C161" s="374"/>
      <c r="D161" s="374"/>
      <c r="E161" s="374"/>
      <c r="F161" s="374"/>
      <c r="G161" s="374"/>
      <c r="H161" s="374"/>
      <c r="I161" s="318"/>
      <c r="J161" s="318"/>
      <c r="K161" s="318"/>
      <c r="L161" s="318"/>
      <c r="M161" s="318"/>
      <c r="N161" s="317"/>
      <c r="O161" s="317"/>
      <c r="P161" s="317"/>
      <c r="Q161" s="317"/>
      <c r="R161" s="317"/>
      <c r="S161" s="317"/>
      <c r="T161" s="318"/>
      <c r="U161" s="318"/>
      <c r="V161" s="667"/>
      <c r="W161" s="667"/>
      <c r="X161" s="667"/>
      <c r="Y161" s="667"/>
      <c r="Z161" s="667"/>
      <c r="AA161" s="667"/>
      <c r="AB161" s="667"/>
      <c r="AC161" s="667"/>
      <c r="AD161" s="667"/>
      <c r="AE161" s="667"/>
      <c r="AF161" s="667"/>
      <c r="AG161" s="667"/>
      <c r="AH161" s="667"/>
      <c r="AI161" s="667"/>
      <c r="AJ161" s="46"/>
      <c r="AK161" s="46"/>
      <c r="AL161" s="46"/>
    </row>
    <row r="162" spans="1:38" ht="40" customHeight="1">
      <c r="A162" s="374"/>
      <c r="B162" s="374"/>
      <c r="C162" s="374"/>
      <c r="D162" s="374"/>
      <c r="E162" s="374"/>
      <c r="F162" s="374"/>
      <c r="G162" s="374"/>
      <c r="H162" s="374"/>
      <c r="I162" s="318"/>
      <c r="J162" s="318"/>
      <c r="K162" s="318"/>
      <c r="L162" s="318"/>
      <c r="M162" s="318"/>
      <c r="N162" s="317"/>
      <c r="O162" s="317"/>
      <c r="P162" s="317"/>
      <c r="Q162" s="317"/>
      <c r="R162" s="317"/>
      <c r="S162" s="317"/>
      <c r="T162" s="318"/>
      <c r="U162" s="318"/>
      <c r="V162" s="667"/>
      <c r="W162" s="667"/>
      <c r="X162" s="667"/>
      <c r="Y162" s="667"/>
      <c r="Z162" s="667"/>
      <c r="AA162" s="667"/>
      <c r="AB162" s="667"/>
      <c r="AC162" s="667"/>
      <c r="AD162" s="667"/>
      <c r="AE162" s="667"/>
      <c r="AF162" s="667"/>
      <c r="AG162" s="667"/>
      <c r="AH162" s="667"/>
      <c r="AI162" s="667"/>
      <c r="AJ162" s="46"/>
      <c r="AK162" s="46"/>
      <c r="AL162" s="46"/>
    </row>
    <row r="163" spans="1:38" ht="40" customHeight="1">
      <c r="A163" s="318"/>
      <c r="B163" s="318"/>
      <c r="C163" s="318"/>
      <c r="D163" s="318"/>
      <c r="E163" s="318"/>
      <c r="F163" s="318"/>
      <c r="G163" s="318"/>
      <c r="H163" s="318"/>
      <c r="I163" s="318"/>
      <c r="J163" s="318"/>
      <c r="K163" s="318"/>
      <c r="L163" s="318"/>
      <c r="M163" s="318"/>
      <c r="N163" s="317"/>
      <c r="O163" s="317"/>
      <c r="P163" s="317"/>
      <c r="Q163" s="317"/>
      <c r="R163" s="317"/>
      <c r="S163" s="317"/>
      <c r="T163" s="318"/>
      <c r="U163" s="318"/>
      <c r="V163" s="667"/>
      <c r="W163" s="667"/>
      <c r="X163" s="667"/>
      <c r="Y163" s="667"/>
      <c r="Z163" s="667"/>
      <c r="AA163" s="667"/>
      <c r="AB163" s="667"/>
      <c r="AC163" s="667"/>
      <c r="AD163" s="667"/>
      <c r="AE163" s="667"/>
      <c r="AF163" s="667"/>
      <c r="AG163" s="667"/>
      <c r="AH163" s="667"/>
      <c r="AI163" s="667"/>
      <c r="AJ163" s="46"/>
      <c r="AK163" s="46"/>
      <c r="AL163" s="46"/>
    </row>
    <row r="164" spans="1:38" ht="40" customHeight="1">
      <c r="A164" s="318"/>
      <c r="B164" s="318"/>
      <c r="C164" s="318"/>
      <c r="D164" s="318"/>
      <c r="E164" s="318"/>
      <c r="F164" s="318"/>
      <c r="G164" s="318"/>
      <c r="H164" s="318"/>
      <c r="I164" s="318"/>
      <c r="J164" s="318"/>
      <c r="K164" s="318"/>
      <c r="L164" s="318"/>
      <c r="M164" s="318"/>
      <c r="N164" s="317"/>
      <c r="O164" s="318"/>
      <c r="P164" s="318"/>
      <c r="Q164" s="318"/>
      <c r="R164" s="318"/>
      <c r="S164" s="318"/>
      <c r="T164" s="318"/>
      <c r="U164" s="318"/>
      <c r="V164" s="318"/>
      <c r="W164" s="318"/>
      <c r="X164" s="318"/>
      <c r="Y164" s="318"/>
      <c r="Z164" s="318"/>
      <c r="AA164" s="318"/>
      <c r="AB164" s="318"/>
      <c r="AC164" s="318"/>
      <c r="AD164" s="318"/>
      <c r="AE164" s="318"/>
      <c r="AF164" s="318"/>
      <c r="AG164" s="318"/>
      <c r="AH164" s="318"/>
      <c r="AI164" s="318"/>
      <c r="AJ164" s="163"/>
      <c r="AK164" s="163"/>
      <c r="AL164" s="163"/>
    </row>
    <row r="165" spans="1:38">
      <c r="A165" s="256"/>
      <c r="B165" s="256"/>
      <c r="C165" s="256"/>
      <c r="D165" s="256"/>
      <c r="E165" s="256"/>
      <c r="F165" s="256"/>
      <c r="G165" s="256"/>
      <c r="H165" s="256"/>
      <c r="I165" s="256"/>
      <c r="J165" s="256"/>
      <c r="K165" s="256"/>
      <c r="L165" s="256"/>
      <c r="M165" s="256"/>
      <c r="N165" s="256"/>
      <c r="O165" s="256"/>
      <c r="P165" s="256"/>
      <c r="Q165" s="256"/>
      <c r="R165" s="256"/>
      <c r="S165" s="256"/>
      <c r="T165" s="256"/>
      <c r="U165" s="256"/>
      <c r="V165" s="256"/>
      <c r="W165" s="256"/>
      <c r="X165" s="256"/>
      <c r="Y165" s="256"/>
      <c r="Z165" s="256"/>
      <c r="AA165" s="256"/>
      <c r="AB165" s="256"/>
      <c r="AC165" s="256"/>
      <c r="AD165" s="256"/>
      <c r="AE165" s="256"/>
      <c r="AF165" s="256"/>
      <c r="AG165" s="256"/>
      <c r="AH165" s="256"/>
      <c r="AI165" s="256"/>
    </row>
    <row r="166" spans="1:38">
      <c r="A166" s="256"/>
      <c r="B166" s="256"/>
      <c r="C166" s="256"/>
      <c r="D166" s="256"/>
      <c r="E166" s="256"/>
      <c r="F166" s="256"/>
      <c r="G166" s="256"/>
      <c r="H166" s="256"/>
      <c r="I166" s="256"/>
      <c r="J166" s="256"/>
      <c r="K166" s="256"/>
      <c r="L166" s="256"/>
      <c r="M166" s="256"/>
      <c r="N166" s="256"/>
      <c r="O166" s="256"/>
      <c r="P166" s="256"/>
      <c r="Q166" s="256"/>
      <c r="R166" s="256"/>
      <c r="S166" s="256"/>
      <c r="T166" s="256"/>
      <c r="U166" s="256"/>
      <c r="V166" s="256"/>
      <c r="W166" s="256"/>
      <c r="X166" s="256"/>
      <c r="Y166" s="256"/>
      <c r="Z166" s="256"/>
      <c r="AA166" s="256"/>
      <c r="AB166" s="256"/>
      <c r="AC166" s="256"/>
      <c r="AD166" s="256"/>
      <c r="AE166" s="256"/>
      <c r="AF166" s="256"/>
      <c r="AG166" s="256"/>
      <c r="AH166" s="256"/>
      <c r="AI166" s="256"/>
    </row>
    <row r="167" spans="1:38">
      <c r="A167" s="256"/>
      <c r="B167" s="256"/>
      <c r="C167" s="256"/>
      <c r="D167" s="256"/>
      <c r="E167" s="256"/>
      <c r="F167" s="256"/>
      <c r="G167" s="256"/>
      <c r="H167" s="256"/>
      <c r="I167" s="256"/>
      <c r="J167" s="256"/>
      <c r="K167" s="256"/>
      <c r="L167" s="256"/>
      <c r="M167" s="256"/>
      <c r="N167" s="256"/>
      <c r="O167" s="256"/>
      <c r="P167" s="256"/>
      <c r="Q167" s="256"/>
      <c r="R167" s="256"/>
      <c r="S167" s="256"/>
      <c r="T167" s="256"/>
      <c r="U167" s="256"/>
      <c r="V167" s="256"/>
      <c r="W167" s="256"/>
      <c r="X167" s="256"/>
      <c r="Y167" s="256"/>
      <c r="Z167" s="256"/>
      <c r="AA167" s="256"/>
      <c r="AB167" s="256"/>
      <c r="AC167" s="256"/>
      <c r="AD167" s="256"/>
      <c r="AE167" s="256"/>
      <c r="AF167" s="256"/>
      <c r="AG167" s="256"/>
      <c r="AH167" s="256"/>
      <c r="AI167" s="256"/>
    </row>
    <row r="168" spans="1:38">
      <c r="A168" s="256"/>
      <c r="B168" s="256"/>
      <c r="C168" s="256"/>
      <c r="D168" s="256"/>
      <c r="E168" s="256"/>
      <c r="F168" s="256"/>
      <c r="G168" s="256"/>
      <c r="H168" s="256"/>
      <c r="I168" s="256"/>
      <c r="J168" s="256"/>
      <c r="K168" s="256"/>
      <c r="L168" s="256"/>
      <c r="M168" s="256"/>
      <c r="N168" s="256"/>
      <c r="O168" s="256"/>
      <c r="P168" s="256"/>
      <c r="Q168" s="256"/>
      <c r="R168" s="256"/>
      <c r="S168" s="256"/>
      <c r="T168" s="256"/>
      <c r="U168" s="256"/>
      <c r="V168" s="256"/>
      <c r="W168" s="256"/>
      <c r="X168" s="256"/>
      <c r="Y168" s="256"/>
      <c r="Z168" s="256"/>
      <c r="AA168" s="256"/>
      <c r="AB168" s="256"/>
      <c r="AC168" s="256"/>
      <c r="AD168" s="256"/>
      <c r="AE168" s="256"/>
      <c r="AF168" s="256"/>
      <c r="AG168" s="256"/>
      <c r="AH168" s="256"/>
      <c r="AI168" s="256"/>
    </row>
    <row r="169" spans="1:38">
      <c r="A169" s="256"/>
      <c r="B169" s="256"/>
      <c r="C169" s="256"/>
      <c r="D169" s="256"/>
      <c r="E169" s="256"/>
      <c r="F169" s="256"/>
      <c r="G169" s="256"/>
      <c r="H169" s="256"/>
      <c r="I169" s="256"/>
      <c r="J169" s="256"/>
      <c r="K169" s="256"/>
      <c r="L169" s="256"/>
      <c r="M169" s="256"/>
      <c r="N169" s="256"/>
      <c r="O169" s="256"/>
      <c r="P169" s="256"/>
      <c r="Q169" s="256"/>
      <c r="R169" s="256"/>
      <c r="S169" s="256"/>
      <c r="T169" s="256"/>
      <c r="U169" s="256"/>
      <c r="V169" s="256"/>
      <c r="W169" s="256"/>
      <c r="X169" s="256"/>
      <c r="Y169" s="256"/>
      <c r="Z169" s="256"/>
      <c r="AA169" s="256"/>
      <c r="AB169" s="256"/>
      <c r="AC169" s="256"/>
      <c r="AD169" s="256"/>
      <c r="AE169" s="256"/>
      <c r="AF169" s="256"/>
      <c r="AG169" s="256"/>
      <c r="AH169" s="256"/>
      <c r="AI169" s="256"/>
    </row>
  </sheetData>
  <mergeCells count="309">
    <mergeCell ref="X2:Z2"/>
    <mergeCell ref="AA2:AB2"/>
    <mergeCell ref="AD2:AE2"/>
    <mergeCell ref="AG2:AH2"/>
    <mergeCell ref="V4:AI5"/>
    <mergeCell ref="AL4:AL5"/>
    <mergeCell ref="AM4:AM5"/>
    <mergeCell ref="V6:AI6"/>
    <mergeCell ref="Q7:U7"/>
    <mergeCell ref="V7:AI7"/>
    <mergeCell ref="F9:G9"/>
    <mergeCell ref="D11:E11"/>
    <mergeCell ref="G11:H11"/>
    <mergeCell ref="J11:K11"/>
    <mergeCell ref="Q11:S11"/>
    <mergeCell ref="A13:R13"/>
    <mergeCell ref="A16:AI16"/>
    <mergeCell ref="C18:AI18"/>
    <mergeCell ref="B30:H30"/>
    <mergeCell ref="I30:AI30"/>
    <mergeCell ref="C12:D12"/>
    <mergeCell ref="F12:G12"/>
    <mergeCell ref="I12:J12"/>
    <mergeCell ref="P12:R12"/>
    <mergeCell ref="B31:H31"/>
    <mergeCell ref="I31:S31"/>
    <mergeCell ref="T31:W31"/>
    <mergeCell ref="X31:AG31"/>
    <mergeCell ref="AH31:AI31"/>
    <mergeCell ref="AG36:AI36"/>
    <mergeCell ref="AG37:AI37"/>
    <mergeCell ref="AG38:AI38"/>
    <mergeCell ref="AG39:AI39"/>
    <mergeCell ref="AG41:AI41"/>
    <mergeCell ref="AG42:AI42"/>
    <mergeCell ref="B32:H32"/>
    <mergeCell ref="I32:AI32"/>
    <mergeCell ref="B33:H33"/>
    <mergeCell ref="I33:S33"/>
    <mergeCell ref="T33:W33"/>
    <mergeCell ref="X33:AG33"/>
    <mergeCell ref="AH33:AI33"/>
    <mergeCell ref="A46:O51"/>
    <mergeCell ref="P46:AI51"/>
    <mergeCell ref="A52:G57"/>
    <mergeCell ref="H52:O56"/>
    <mergeCell ref="P52:R52"/>
    <mergeCell ref="S52:T52"/>
    <mergeCell ref="U52:V52"/>
    <mergeCell ref="W52:X52"/>
    <mergeCell ref="Y52:Z52"/>
    <mergeCell ref="AA52:AB52"/>
    <mergeCell ref="AC52:AD52"/>
    <mergeCell ref="AE52:AF52"/>
    <mergeCell ref="P53:R53"/>
    <mergeCell ref="S53:T53"/>
    <mergeCell ref="U53:V53"/>
    <mergeCell ref="W53:X53"/>
    <mergeCell ref="Y53:Z53"/>
    <mergeCell ref="AA53:AB53"/>
    <mergeCell ref="AC53:AD53"/>
    <mergeCell ref="AE53:AF53"/>
    <mergeCell ref="AC54:AD54"/>
    <mergeCell ref="AE54:AF54"/>
    <mergeCell ref="P55:R55"/>
    <mergeCell ref="S55:T55"/>
    <mergeCell ref="U55:V55"/>
    <mergeCell ref="W55:X55"/>
    <mergeCell ref="Y55:Z55"/>
    <mergeCell ref="AA55:AB55"/>
    <mergeCell ref="AC55:AD55"/>
    <mergeCell ref="AE55:AF55"/>
    <mergeCell ref="P54:R54"/>
    <mergeCell ref="S54:T54"/>
    <mergeCell ref="U54:V54"/>
    <mergeCell ref="W54:X54"/>
    <mergeCell ref="Y54:Z54"/>
    <mergeCell ref="AA54:AB54"/>
    <mergeCell ref="AC56:AD56"/>
    <mergeCell ref="AE56:AF56"/>
    <mergeCell ref="H57:O57"/>
    <mergeCell ref="P57:AI57"/>
    <mergeCell ref="A58:O61"/>
    <mergeCell ref="P59:AI59"/>
    <mergeCell ref="P61:AI61"/>
    <mergeCell ref="P56:R56"/>
    <mergeCell ref="S56:T56"/>
    <mergeCell ref="U56:V56"/>
    <mergeCell ref="W56:X56"/>
    <mergeCell ref="Y56:Z56"/>
    <mergeCell ref="AA56:AB56"/>
    <mergeCell ref="A69:O70"/>
    <mergeCell ref="P69:T71"/>
    <mergeCell ref="U69:Y71"/>
    <mergeCell ref="Z69:AD71"/>
    <mergeCell ref="AE69:AI71"/>
    <mergeCell ref="B77:E78"/>
    <mergeCell ref="F77:U78"/>
    <mergeCell ref="V77:Y78"/>
    <mergeCell ref="A62:O62"/>
    <mergeCell ref="P62:R62"/>
    <mergeCell ref="X62:Z62"/>
    <mergeCell ref="A66:O68"/>
    <mergeCell ref="P66:T68"/>
    <mergeCell ref="U66:AI66"/>
    <mergeCell ref="U67:Y68"/>
    <mergeCell ref="Z67:AD67"/>
    <mergeCell ref="AE67:AI68"/>
    <mergeCell ref="Z68:AD68"/>
    <mergeCell ref="R83:S83"/>
    <mergeCell ref="T83:Z83"/>
    <mergeCell ref="W86:AD86"/>
    <mergeCell ref="W87:AD87"/>
    <mergeCell ref="W88:AD88"/>
    <mergeCell ref="O92:R94"/>
    <mergeCell ref="S92:AE94"/>
    <mergeCell ref="B79:E79"/>
    <mergeCell ref="R80:S80"/>
    <mergeCell ref="T80:Z80"/>
    <mergeCell ref="R81:S81"/>
    <mergeCell ref="T81:Z81"/>
    <mergeCell ref="R82:S82"/>
    <mergeCell ref="T82:Z82"/>
    <mergeCell ref="B99:L99"/>
    <mergeCell ref="M99:W99"/>
    <mergeCell ref="X99:AH99"/>
    <mergeCell ref="B100:L100"/>
    <mergeCell ref="M100:T100"/>
    <mergeCell ref="U100:W100"/>
    <mergeCell ref="X100:AE100"/>
    <mergeCell ref="AF100:AH100"/>
    <mergeCell ref="AF92:AI94"/>
    <mergeCell ref="B95:L96"/>
    <mergeCell ref="M95:N96"/>
    <mergeCell ref="O95:R96"/>
    <mergeCell ref="S95:AC96"/>
    <mergeCell ref="AD95:AE96"/>
    <mergeCell ref="B103:L103"/>
    <mergeCell ref="M103:T103"/>
    <mergeCell ref="U103:W103"/>
    <mergeCell ref="X103:AE103"/>
    <mergeCell ref="AF103:AH103"/>
    <mergeCell ref="W106:AC106"/>
    <mergeCell ref="AD106:AF106"/>
    <mergeCell ref="B101:L101"/>
    <mergeCell ref="M101:T101"/>
    <mergeCell ref="U101:W101"/>
    <mergeCell ref="X101:AE101"/>
    <mergeCell ref="AF101:AH101"/>
    <mergeCell ref="B102:L102"/>
    <mergeCell ref="M102:T102"/>
    <mergeCell ref="U102:W102"/>
    <mergeCell ref="X102:AE102"/>
    <mergeCell ref="AF102:AH102"/>
    <mergeCell ref="AC109:AI110"/>
    <mergeCell ref="A116:J116"/>
    <mergeCell ref="K116:T116"/>
    <mergeCell ref="U116:AI116"/>
    <mergeCell ref="A117:J117"/>
    <mergeCell ref="K117:T117"/>
    <mergeCell ref="U117:AI117"/>
    <mergeCell ref="B107:L108"/>
    <mergeCell ref="M107:N108"/>
    <mergeCell ref="O107:X108"/>
    <mergeCell ref="Y107:Z108"/>
    <mergeCell ref="AA107:AD108"/>
    <mergeCell ref="B109:L110"/>
    <mergeCell ref="M109:N110"/>
    <mergeCell ref="O109:X110"/>
    <mergeCell ref="Y109:Z110"/>
    <mergeCell ref="AA109:AB110"/>
    <mergeCell ref="A120:J120"/>
    <mergeCell ref="K120:T120"/>
    <mergeCell ref="U120:AI120"/>
    <mergeCell ref="A121:J121"/>
    <mergeCell ref="K121:T121"/>
    <mergeCell ref="U121:AI121"/>
    <mergeCell ref="A118:E118"/>
    <mergeCell ref="F118:J118"/>
    <mergeCell ref="K118:T118"/>
    <mergeCell ref="U118:AI118"/>
    <mergeCell ref="A119:J119"/>
    <mergeCell ref="K119:T119"/>
    <mergeCell ref="U119:AI119"/>
    <mergeCell ref="A124:J124"/>
    <mergeCell ref="K124:T124"/>
    <mergeCell ref="U124:AI124"/>
    <mergeCell ref="A125:J125"/>
    <mergeCell ref="K125:T125"/>
    <mergeCell ref="U125:AI125"/>
    <mergeCell ref="A122:J122"/>
    <mergeCell ref="K122:T122"/>
    <mergeCell ref="U122:AI122"/>
    <mergeCell ref="A123:J123"/>
    <mergeCell ref="K123:T123"/>
    <mergeCell ref="U123:AI123"/>
    <mergeCell ref="A128:J128"/>
    <mergeCell ref="K128:T128"/>
    <mergeCell ref="U128:AI128"/>
    <mergeCell ref="A129:J129"/>
    <mergeCell ref="K129:T129"/>
    <mergeCell ref="U129:AI129"/>
    <mergeCell ref="A126:J126"/>
    <mergeCell ref="K126:T126"/>
    <mergeCell ref="U126:AI126"/>
    <mergeCell ref="A127:J127"/>
    <mergeCell ref="K127:T127"/>
    <mergeCell ref="U127:AI127"/>
    <mergeCell ref="A134:J134"/>
    <mergeCell ref="K134:T134"/>
    <mergeCell ref="U134:AI134"/>
    <mergeCell ref="A135:J135"/>
    <mergeCell ref="K135:T135"/>
    <mergeCell ref="U135:AI135"/>
    <mergeCell ref="A130:J130"/>
    <mergeCell ref="K130:T130"/>
    <mergeCell ref="U130:AI130"/>
    <mergeCell ref="A133:J133"/>
    <mergeCell ref="K133:T133"/>
    <mergeCell ref="U133:AI133"/>
    <mergeCell ref="A138:J138"/>
    <mergeCell ref="K138:T138"/>
    <mergeCell ref="U138:AI138"/>
    <mergeCell ref="A139:J139"/>
    <mergeCell ref="K139:T139"/>
    <mergeCell ref="U139:AI139"/>
    <mergeCell ref="A136:J136"/>
    <mergeCell ref="K136:T136"/>
    <mergeCell ref="U136:AI136"/>
    <mergeCell ref="A137:J137"/>
    <mergeCell ref="K137:T137"/>
    <mergeCell ref="U137:AI137"/>
    <mergeCell ref="A142:J142"/>
    <mergeCell ref="K142:T142"/>
    <mergeCell ref="U142:AI142"/>
    <mergeCell ref="A143:J143"/>
    <mergeCell ref="K143:T143"/>
    <mergeCell ref="U143:AI143"/>
    <mergeCell ref="A140:J140"/>
    <mergeCell ref="K140:T140"/>
    <mergeCell ref="U140:AI140"/>
    <mergeCell ref="A141:J141"/>
    <mergeCell ref="K141:T141"/>
    <mergeCell ref="U141:AI141"/>
    <mergeCell ref="A146:J146"/>
    <mergeCell ref="K146:T146"/>
    <mergeCell ref="U146:AI146"/>
    <mergeCell ref="A147:J147"/>
    <mergeCell ref="K147:T147"/>
    <mergeCell ref="U147:AI147"/>
    <mergeCell ref="A144:J144"/>
    <mergeCell ref="K144:T144"/>
    <mergeCell ref="U144:AI144"/>
    <mergeCell ref="A145:J145"/>
    <mergeCell ref="K145:T145"/>
    <mergeCell ref="U145:AI145"/>
    <mergeCell ref="V156:AI156"/>
    <mergeCell ref="A153:H153"/>
    <mergeCell ref="I153:M153"/>
    <mergeCell ref="N153:U153"/>
    <mergeCell ref="V153:AI153"/>
    <mergeCell ref="A154:H157"/>
    <mergeCell ref="I154:M154"/>
    <mergeCell ref="N154:S154"/>
    <mergeCell ref="T154:U154"/>
    <mergeCell ref="V154:AI154"/>
    <mergeCell ref="I155:M155"/>
    <mergeCell ref="N155:S155"/>
    <mergeCell ref="T155:U155"/>
    <mergeCell ref="V155:AI155"/>
    <mergeCell ref="I156:M156"/>
    <mergeCell ref="N156:S156"/>
    <mergeCell ref="T156:U156"/>
    <mergeCell ref="A164:H164"/>
    <mergeCell ref="I164:M164"/>
    <mergeCell ref="N164:S164"/>
    <mergeCell ref="T164:U164"/>
    <mergeCell ref="V164:AI164"/>
    <mergeCell ref="N161:S161"/>
    <mergeCell ref="T161:U161"/>
    <mergeCell ref="V161:AI161"/>
    <mergeCell ref="I162:M162"/>
    <mergeCell ref="N162:S162"/>
    <mergeCell ref="T162:U162"/>
    <mergeCell ref="V162:AI162"/>
    <mergeCell ref="A159:H162"/>
    <mergeCell ref="I159:M159"/>
    <mergeCell ref="N159:S159"/>
    <mergeCell ref="T159:U159"/>
    <mergeCell ref="V159:AI159"/>
    <mergeCell ref="I160:M160"/>
    <mergeCell ref="N160:S160"/>
    <mergeCell ref="T160:U160"/>
    <mergeCell ref="V160:AI160"/>
    <mergeCell ref="I161:M161"/>
    <mergeCell ref="A163:H163"/>
    <mergeCell ref="I163:M163"/>
    <mergeCell ref="N163:S163"/>
    <mergeCell ref="T163:U163"/>
    <mergeCell ref="V163:AI163"/>
    <mergeCell ref="I157:M157"/>
    <mergeCell ref="N157:S157"/>
    <mergeCell ref="T157:U157"/>
    <mergeCell ref="V157:AI157"/>
    <mergeCell ref="A158:H158"/>
    <mergeCell ref="I158:M158"/>
    <mergeCell ref="N158:S158"/>
    <mergeCell ref="T158:U158"/>
    <mergeCell ref="V158:AI158"/>
  </mergeCells>
  <phoneticPr fontId="2"/>
  <conditionalFormatting sqref="A30:B33">
    <cfRule type="cellIs" dxfId="51" priority="31" operator="equal">
      <formula>""</formula>
    </cfRule>
  </conditionalFormatting>
  <conditionalFormatting sqref="A1:XFD1048576">
    <cfRule type="expression" dxfId="50" priority="1">
      <formula>$AM$4="不要"</formula>
    </cfRule>
  </conditionalFormatting>
  <conditionalFormatting sqref="C12:D12">
    <cfRule type="expression" dxfId="49" priority="5">
      <formula>$C$12=""</formula>
    </cfRule>
  </conditionalFormatting>
  <conditionalFormatting sqref="F12:G12">
    <cfRule type="expression" dxfId="48" priority="4">
      <formula>$F$12=""</formula>
    </cfRule>
  </conditionalFormatting>
  <conditionalFormatting sqref="F9:H9">
    <cfRule type="cellIs" dxfId="47" priority="15" operator="equal">
      <formula>""</formula>
    </cfRule>
  </conditionalFormatting>
  <conditionalFormatting sqref="F12:S12">
    <cfRule type="expression" dxfId="46" priority="6">
      <formula>$AM$4="不要"</formula>
    </cfRule>
    <cfRule type="expression" dxfId="45" priority="7">
      <formula>$AM$4="不要"</formula>
    </cfRule>
  </conditionalFormatting>
  <conditionalFormatting sqref="I12:J12">
    <cfRule type="expression" dxfId="44" priority="3">
      <formula>$I$12=""</formula>
    </cfRule>
  </conditionalFormatting>
  <conditionalFormatting sqref="I30:AI30 I31:T31 X31:AG31">
    <cfRule type="cellIs" dxfId="43" priority="32" operator="equal">
      <formula>""</formula>
    </cfRule>
  </conditionalFormatting>
  <conditionalFormatting sqref="I32:AI32 I33:T33 X33:AG33">
    <cfRule type="cellIs" dxfId="42" priority="29" operator="equal">
      <formula>""</formula>
    </cfRule>
  </conditionalFormatting>
  <conditionalFormatting sqref="K118:T118">
    <cfRule type="cellIs" dxfId="41" priority="19" operator="equal">
      <formula>""</formula>
    </cfRule>
    <cfRule type="expression" dxfId="40" priority="20">
      <formula>IF($A$118="",TRUE,FALSE)</formula>
    </cfRule>
    <cfRule type="expression" dxfId="39" priority="21">
      <formula>$A$118=""</formula>
    </cfRule>
  </conditionalFormatting>
  <conditionalFormatting sqref="P12:R12">
    <cfRule type="expression" dxfId="38" priority="2">
      <formula>$P$12=""</formula>
    </cfRule>
    <cfRule type="expression" dxfId="37" priority="8">
      <formula>$Q$11=""</formula>
    </cfRule>
  </conditionalFormatting>
  <conditionalFormatting sqref="P46:AI51 U52:V53 Y52:Z53 AC52:AD53 AH52:AH53 P57:AI57 P59:AI59">
    <cfRule type="cellIs" dxfId="36" priority="26" operator="equal">
      <formula>""</formula>
    </cfRule>
  </conditionalFormatting>
  <conditionalFormatting sqref="Q11:S11">
    <cfRule type="expression" dxfId="35" priority="12">
      <formula>$Q$11=""</formula>
    </cfRule>
  </conditionalFormatting>
  <conditionalFormatting sqref="V4:AI7 C18:AI18">
    <cfRule type="cellIs" dxfId="34" priority="34" operator="equal">
      <formula>""</formula>
    </cfRule>
  </conditionalFormatting>
  <conditionalFormatting sqref="W86:AD88">
    <cfRule type="cellIs" dxfId="33" priority="25" operator="equal">
      <formula>""</formula>
    </cfRule>
  </conditionalFormatting>
  <conditionalFormatting sqref="AA2:AB2 AD2:AE2 AG2:AH2">
    <cfRule type="cellIs" dxfId="32" priority="16" operator="equal">
      <formula>""</formula>
    </cfRule>
  </conditionalFormatting>
  <conditionalFormatting sqref="AG36:AI37">
    <cfRule type="cellIs" dxfId="31" priority="17" operator="equal">
      <formula>FALSE</formula>
    </cfRule>
  </conditionalFormatting>
  <conditionalFormatting sqref="AG37:AI37">
    <cfRule type="expression" dxfId="30" priority="28">
      <formula>"$AL$35=FALSE"</formula>
    </cfRule>
    <cfRule type="cellIs" dxfId="29" priority="33" operator="equal">
      <formula>""</formula>
    </cfRule>
  </conditionalFormatting>
  <conditionalFormatting sqref="AG38:AI38">
    <cfRule type="expression" dxfId="28" priority="13">
      <formula>$AG$38=FALSE</formula>
    </cfRule>
    <cfRule type="cellIs" dxfId="27" priority="14" operator="equal">
      <formula>"FALSE"</formula>
    </cfRule>
  </conditionalFormatting>
  <pageMargins left="0.7" right="0.7" top="0.75" bottom="0.75" header="0.3" footer="0.3"/>
  <pageSetup paperSize="9" scale="97" orientation="portrait" r:id="rId1"/>
  <rowBreaks count="3" manualBreakCount="3">
    <brk id="42" max="34" man="1"/>
    <brk id="73" max="34" man="1"/>
    <brk id="111" max="34" man="1"/>
  </rowBreaks>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15</xdr:col>
                    <xdr:colOff>165100</xdr:colOff>
                    <xdr:row>60</xdr:row>
                    <xdr:rowOff>279400</xdr:rowOff>
                  </from>
                  <to>
                    <xdr:col>17</xdr:col>
                    <xdr:colOff>133350</xdr:colOff>
                    <xdr:row>62</xdr:row>
                    <xdr:rowOff>12700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32</xdr:col>
                    <xdr:colOff>171450</xdr:colOff>
                    <xdr:row>35</xdr:row>
                    <xdr:rowOff>190500</xdr:rowOff>
                  </from>
                  <to>
                    <xdr:col>34</xdr:col>
                    <xdr:colOff>165100</xdr:colOff>
                    <xdr:row>37</xdr:row>
                    <xdr:rowOff>38100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32</xdr:col>
                    <xdr:colOff>171450</xdr:colOff>
                    <xdr:row>36</xdr:row>
                    <xdr:rowOff>190500</xdr:rowOff>
                  </from>
                  <to>
                    <xdr:col>34</xdr:col>
                    <xdr:colOff>165100</xdr:colOff>
                    <xdr:row>38</xdr:row>
                    <xdr:rowOff>38100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32</xdr:col>
                    <xdr:colOff>171450</xdr:colOff>
                    <xdr:row>37</xdr:row>
                    <xdr:rowOff>190500</xdr:rowOff>
                  </from>
                  <to>
                    <xdr:col>34</xdr:col>
                    <xdr:colOff>165100</xdr:colOff>
                    <xdr:row>39</xdr:row>
                    <xdr:rowOff>38100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32</xdr:col>
                    <xdr:colOff>171450</xdr:colOff>
                    <xdr:row>40</xdr:row>
                    <xdr:rowOff>190500</xdr:rowOff>
                  </from>
                  <to>
                    <xdr:col>34</xdr:col>
                    <xdr:colOff>165100</xdr:colOff>
                    <xdr:row>42</xdr:row>
                    <xdr:rowOff>38100</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32</xdr:col>
                    <xdr:colOff>171450</xdr:colOff>
                    <xdr:row>34</xdr:row>
                    <xdr:rowOff>190500</xdr:rowOff>
                  </from>
                  <to>
                    <xdr:col>34</xdr:col>
                    <xdr:colOff>165100</xdr:colOff>
                    <xdr:row>36</xdr:row>
                    <xdr:rowOff>38100</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23</xdr:col>
                    <xdr:colOff>165100</xdr:colOff>
                    <xdr:row>60</xdr:row>
                    <xdr:rowOff>279400</xdr:rowOff>
                  </from>
                  <to>
                    <xdr:col>25</xdr:col>
                    <xdr:colOff>133350</xdr:colOff>
                    <xdr:row>62</xdr:row>
                    <xdr:rowOff>12700</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32</xdr:col>
                    <xdr:colOff>171450</xdr:colOff>
                    <xdr:row>34</xdr:row>
                    <xdr:rowOff>190500</xdr:rowOff>
                  </from>
                  <to>
                    <xdr:col>34</xdr:col>
                    <xdr:colOff>146050</xdr:colOff>
                    <xdr:row>36</xdr:row>
                    <xdr:rowOff>38100</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32</xdr:col>
                    <xdr:colOff>171450</xdr:colOff>
                    <xdr:row>34</xdr:row>
                    <xdr:rowOff>190500</xdr:rowOff>
                  </from>
                  <to>
                    <xdr:col>34</xdr:col>
                    <xdr:colOff>146050</xdr:colOff>
                    <xdr:row>36</xdr:row>
                    <xdr:rowOff>38100</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32</xdr:col>
                    <xdr:colOff>171450</xdr:colOff>
                    <xdr:row>36</xdr:row>
                    <xdr:rowOff>190500</xdr:rowOff>
                  </from>
                  <to>
                    <xdr:col>34</xdr:col>
                    <xdr:colOff>165100</xdr:colOff>
                    <xdr:row>38</xdr:row>
                    <xdr:rowOff>38100</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from>
                    <xdr:col>32</xdr:col>
                    <xdr:colOff>171450</xdr:colOff>
                    <xdr:row>36</xdr:row>
                    <xdr:rowOff>190500</xdr:rowOff>
                  </from>
                  <to>
                    <xdr:col>34</xdr:col>
                    <xdr:colOff>165100</xdr:colOff>
                    <xdr:row>38</xdr:row>
                    <xdr:rowOff>38100</xdr:rowOff>
                  </to>
                </anchor>
              </controlPr>
            </control>
          </mc:Choice>
        </mc:AlternateContent>
        <mc:AlternateContent xmlns:mc="http://schemas.openxmlformats.org/markup-compatibility/2006">
          <mc:Choice Requires="x14">
            <control shapeId="9228" r:id="rId15" name="Check Box 12">
              <controlPr defaultSize="0" autoFill="0" autoLine="0" autoPict="0">
                <anchor moveWithCells="1">
                  <from>
                    <xdr:col>32</xdr:col>
                    <xdr:colOff>171450</xdr:colOff>
                    <xdr:row>39</xdr:row>
                    <xdr:rowOff>190500</xdr:rowOff>
                  </from>
                  <to>
                    <xdr:col>34</xdr:col>
                    <xdr:colOff>165100</xdr:colOff>
                    <xdr:row>41</xdr:row>
                    <xdr:rowOff>38100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1" id="{84BFCC84-9DAB-438D-89F1-234B96948091}">
            <xm:f>【提出2】変更なし・実績報告書!$AM$4:$AM$5="不要"</xm:f>
            <x14:dxf>
              <fill>
                <patternFill>
                  <bgColor theme="0" tint="-0.34998626667073579"/>
                </patternFill>
              </fill>
            </x14:dxf>
          </x14:cfRule>
          <xm:sqref>AM9</xm:sqref>
        </x14:conditionalFormatting>
      </x14:conditionalFormatting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91C7D-1897-4D65-B77C-7913E013534E}">
  <sheetPr>
    <tabColor theme="7" tint="0.79998168889431442"/>
  </sheetPr>
  <dimension ref="A1:AN171"/>
  <sheetViews>
    <sheetView showGridLines="0" view="pageBreakPreview" zoomScaleNormal="100" zoomScaleSheetLayoutView="100" workbookViewId="0"/>
  </sheetViews>
  <sheetFormatPr defaultColWidth="8.75" defaultRowHeight="18"/>
  <cols>
    <col min="1" max="36" width="2.25" style="233" customWidth="1"/>
    <col min="37" max="37" width="2.75" style="233" customWidth="1"/>
    <col min="38" max="38" width="15.25" style="233" customWidth="1"/>
    <col min="39" max="39" width="9.33203125" style="233" bestFit="1" customWidth="1"/>
    <col min="40" max="16384" width="8.75" style="233"/>
  </cols>
  <sheetData>
    <row r="1" spans="1:39" ht="12.75" customHeight="1"/>
    <row r="2" spans="1:39">
      <c r="X2" s="276" t="s">
        <v>49</v>
      </c>
      <c r="Y2" s="276"/>
      <c r="Z2" s="276"/>
      <c r="AA2" s="276">
        <v>8</v>
      </c>
      <c r="AB2" s="276"/>
      <c r="AC2" s="48" t="s">
        <v>121</v>
      </c>
      <c r="AD2" s="377">
        <v>6</v>
      </c>
      <c r="AE2" s="377"/>
      <c r="AF2" s="48" t="s">
        <v>122</v>
      </c>
      <c r="AG2" s="377">
        <v>2</v>
      </c>
      <c r="AH2" s="377"/>
      <c r="AI2" s="48" t="s">
        <v>123</v>
      </c>
      <c r="AJ2" s="48"/>
      <c r="AK2" s="48"/>
      <c r="AL2" s="48"/>
    </row>
    <row r="3" spans="1:39">
      <c r="A3" s="233" t="s">
        <v>0</v>
      </c>
      <c r="G3" s="233" t="s">
        <v>333</v>
      </c>
    </row>
    <row r="4" spans="1:39" ht="18.75" customHeight="1">
      <c r="Q4" s="233" t="s">
        <v>1</v>
      </c>
      <c r="V4" s="308" t="str">
        <f>'記載例3-1'!V4</f>
        <v>石川県金沢市鞍月１－１</v>
      </c>
      <c r="W4" s="308"/>
      <c r="X4" s="308"/>
      <c r="Y4" s="308"/>
      <c r="Z4" s="308"/>
      <c r="AA4" s="308"/>
      <c r="AB4" s="308"/>
      <c r="AC4" s="308"/>
      <c r="AD4" s="308"/>
      <c r="AE4" s="308"/>
      <c r="AF4" s="308"/>
      <c r="AG4" s="308"/>
      <c r="AH4" s="308"/>
      <c r="AI4" s="308"/>
      <c r="AJ4" s="138"/>
      <c r="AK4" s="138"/>
      <c r="AL4" s="601" t="s">
        <v>215</v>
      </c>
      <c r="AM4" s="602" t="str">
        <f>'【提出3-2】変更あり・実績報告書'!AM4</f>
        <v>不要</v>
      </c>
    </row>
    <row r="5" spans="1:39" ht="18.75" customHeight="1">
      <c r="V5" s="308"/>
      <c r="W5" s="308"/>
      <c r="X5" s="308"/>
      <c r="Y5" s="308"/>
      <c r="Z5" s="308"/>
      <c r="AA5" s="308"/>
      <c r="AB5" s="308"/>
      <c r="AC5" s="308"/>
      <c r="AD5" s="308"/>
      <c r="AE5" s="308"/>
      <c r="AF5" s="308"/>
      <c r="AG5" s="308"/>
      <c r="AH5" s="308"/>
      <c r="AI5" s="308"/>
      <c r="AJ5" s="138"/>
      <c r="AK5" s="138"/>
      <c r="AL5" s="601"/>
      <c r="AM5" s="602"/>
    </row>
    <row r="6" spans="1:39">
      <c r="Q6" s="233" t="s">
        <v>2</v>
      </c>
      <c r="V6" s="319" t="str">
        <f>'記載例3-1'!V6</f>
        <v>第１０回日本ABC学会実行委員会</v>
      </c>
      <c r="W6" s="319"/>
      <c r="X6" s="319"/>
      <c r="Y6" s="319"/>
      <c r="Z6" s="319"/>
      <c r="AA6" s="319"/>
      <c r="AB6" s="319"/>
      <c r="AC6" s="319"/>
      <c r="AD6" s="319"/>
      <c r="AE6" s="319"/>
      <c r="AF6" s="319"/>
      <c r="AG6" s="319"/>
      <c r="AH6" s="319"/>
      <c r="AI6" s="319"/>
      <c r="AJ6" s="232"/>
      <c r="AK6" s="232"/>
      <c r="AL6" s="232"/>
    </row>
    <row r="7" spans="1:39">
      <c r="Q7" s="311" t="s">
        <v>3</v>
      </c>
      <c r="R7" s="311"/>
      <c r="S7" s="311"/>
      <c r="T7" s="311"/>
      <c r="U7" s="311"/>
      <c r="V7" s="319" t="str">
        <f>'記載例3-1'!V7</f>
        <v>実行委員長　石川　太郎</v>
      </c>
      <c r="W7" s="319"/>
      <c r="X7" s="319"/>
      <c r="Y7" s="319"/>
      <c r="Z7" s="319"/>
      <c r="AA7" s="319"/>
      <c r="AB7" s="319"/>
      <c r="AC7" s="319"/>
      <c r="AD7" s="319"/>
      <c r="AE7" s="319"/>
      <c r="AF7" s="319"/>
      <c r="AG7" s="319"/>
      <c r="AH7" s="319"/>
      <c r="AI7" s="319"/>
      <c r="AJ7" s="232"/>
      <c r="AK7" s="232"/>
      <c r="AL7" s="232"/>
    </row>
    <row r="8" spans="1:39" ht="13.5" customHeight="1"/>
    <row r="9" spans="1:39">
      <c r="C9" s="233" t="s">
        <v>44</v>
      </c>
      <c r="F9" s="276">
        <v>8</v>
      </c>
      <c r="G9" s="276"/>
      <c r="H9" s="233" t="s">
        <v>315</v>
      </c>
    </row>
    <row r="10" spans="1:39" ht="13.5" customHeight="1"/>
    <row r="11" spans="1:39" ht="18.75" customHeight="1">
      <c r="A11" s="244"/>
      <c r="B11" s="233" t="s">
        <v>49</v>
      </c>
      <c r="D11" s="314">
        <v>8</v>
      </c>
      <c r="E11" s="314"/>
      <c r="F11" s="233" t="s">
        <v>190</v>
      </c>
      <c r="G11" s="314">
        <v>4</v>
      </c>
      <c r="H11" s="314"/>
      <c r="I11" s="244" t="s">
        <v>122</v>
      </c>
      <c r="J11" s="276">
        <v>1</v>
      </c>
      <c r="K11" s="276"/>
      <c r="L11" s="244" t="s">
        <v>123</v>
      </c>
      <c r="M11" s="233" t="s">
        <v>317</v>
      </c>
      <c r="N11" s="244"/>
      <c r="P11" s="244"/>
      <c r="Q11" s="314">
        <v>10</v>
      </c>
      <c r="R11" s="314"/>
      <c r="S11" s="314"/>
      <c r="T11" s="233" t="s">
        <v>217</v>
      </c>
      <c r="U11" s="232"/>
      <c r="V11" s="232"/>
      <c r="W11" s="232"/>
      <c r="X11" s="232"/>
      <c r="Y11" s="232"/>
      <c r="Z11" s="232"/>
      <c r="AA11" s="232"/>
      <c r="AB11" s="232"/>
      <c r="AC11" s="232"/>
      <c r="AD11" s="232"/>
      <c r="AE11" s="232"/>
      <c r="AF11" s="232"/>
      <c r="AG11" s="232"/>
      <c r="AH11" s="232"/>
      <c r="AI11" s="232"/>
      <c r="AJ11" s="227"/>
      <c r="AK11" s="227"/>
      <c r="AL11" s="227"/>
    </row>
    <row r="12" spans="1:39" ht="18.75" customHeight="1">
      <c r="A12" s="233" t="s">
        <v>49</v>
      </c>
      <c r="C12" s="314"/>
      <c r="D12" s="314"/>
      <c r="E12" s="233" t="s">
        <v>190</v>
      </c>
      <c r="F12" s="314"/>
      <c r="G12" s="314"/>
      <c r="H12" s="244" t="s">
        <v>122</v>
      </c>
      <c r="I12" s="276"/>
      <c r="J12" s="276"/>
      <c r="K12" s="244" t="s">
        <v>123</v>
      </c>
      <c r="L12" s="233" t="s">
        <v>317</v>
      </c>
      <c r="M12" s="244"/>
      <c r="O12" s="244"/>
      <c r="P12" s="314"/>
      <c r="Q12" s="314"/>
      <c r="R12" s="314"/>
      <c r="S12" s="233" t="s">
        <v>216</v>
      </c>
      <c r="U12" s="232"/>
      <c r="V12" s="232"/>
      <c r="W12" s="232"/>
      <c r="X12" s="232"/>
      <c r="Y12" s="232"/>
      <c r="Z12" s="232"/>
      <c r="AA12" s="232"/>
      <c r="AB12" s="232"/>
      <c r="AC12" s="232"/>
      <c r="AD12" s="232"/>
      <c r="AE12" s="232"/>
      <c r="AF12" s="232"/>
      <c r="AG12" s="232"/>
      <c r="AH12" s="232"/>
      <c r="AI12" s="232"/>
      <c r="AJ12" s="227"/>
      <c r="AK12" s="227"/>
      <c r="AL12" s="227"/>
    </row>
    <row r="13" spans="1:39">
      <c r="A13" s="276" t="str">
        <f>C18</f>
        <v>第１０回日本ABC学会</v>
      </c>
      <c r="B13" s="276"/>
      <c r="C13" s="276"/>
      <c r="D13" s="276"/>
      <c r="E13" s="276"/>
      <c r="F13" s="276"/>
      <c r="G13" s="276"/>
      <c r="H13" s="276"/>
      <c r="I13" s="276"/>
      <c r="J13" s="276"/>
      <c r="K13" s="276"/>
      <c r="L13" s="276"/>
      <c r="M13" s="276"/>
      <c r="N13" s="276"/>
      <c r="O13" s="276"/>
      <c r="P13" s="276"/>
      <c r="Q13" s="276"/>
      <c r="R13" s="276"/>
      <c r="S13" s="233" t="s">
        <v>192</v>
      </c>
    </row>
    <row r="14" spans="1:39">
      <c r="A14" s="233" t="s">
        <v>194</v>
      </c>
      <c r="P14" s="231"/>
      <c r="Q14" s="226"/>
      <c r="R14" s="226"/>
      <c r="S14" s="226"/>
      <c r="T14" s="226"/>
    </row>
    <row r="15" spans="1:39">
      <c r="A15" s="233" t="s">
        <v>193</v>
      </c>
      <c r="P15" s="231"/>
      <c r="Q15" s="226"/>
      <c r="R15" s="226"/>
      <c r="S15" s="226"/>
      <c r="T15" s="226"/>
    </row>
    <row r="16" spans="1:39">
      <c r="A16" s="276" t="s">
        <v>4</v>
      </c>
      <c r="B16" s="276"/>
      <c r="C16" s="276"/>
      <c r="D16" s="276"/>
      <c r="E16" s="276"/>
      <c r="F16" s="276"/>
      <c r="G16" s="276"/>
      <c r="H16" s="276"/>
      <c r="I16" s="276"/>
      <c r="J16" s="276"/>
      <c r="K16" s="276"/>
      <c r="L16" s="276"/>
      <c r="M16" s="276"/>
      <c r="N16" s="276"/>
      <c r="O16" s="276"/>
      <c r="P16" s="276"/>
      <c r="Q16" s="276"/>
      <c r="R16" s="276"/>
      <c r="S16" s="276"/>
      <c r="T16" s="276"/>
      <c r="U16" s="276"/>
      <c r="V16" s="276"/>
      <c r="W16" s="276"/>
      <c r="X16" s="276"/>
      <c r="Y16" s="276"/>
      <c r="Z16" s="276"/>
      <c r="AA16" s="276"/>
      <c r="AB16" s="276"/>
      <c r="AC16" s="276"/>
      <c r="AD16" s="276"/>
      <c r="AE16" s="276"/>
      <c r="AF16" s="276"/>
      <c r="AG16" s="276"/>
      <c r="AH16" s="276"/>
      <c r="AI16" s="276"/>
      <c r="AJ16" s="226"/>
      <c r="AK16" s="226"/>
      <c r="AL16" s="226"/>
    </row>
    <row r="17" spans="1:38">
      <c r="A17" s="233" t="s">
        <v>5</v>
      </c>
    </row>
    <row r="18" spans="1:38">
      <c r="C18" s="319" t="str">
        <f>'記載例3-1'!C17</f>
        <v>第１０回日本ABC学会</v>
      </c>
      <c r="D18" s="319"/>
      <c r="E18" s="319"/>
      <c r="F18" s="319"/>
      <c r="G18" s="319"/>
      <c r="H18" s="319"/>
      <c r="I18" s="319"/>
      <c r="J18" s="319"/>
      <c r="K18" s="319"/>
      <c r="L18" s="319"/>
      <c r="M18" s="319"/>
      <c r="N18" s="319"/>
      <c r="O18" s="319"/>
      <c r="P18" s="319"/>
      <c r="Q18" s="319"/>
      <c r="R18" s="319"/>
      <c r="S18" s="319"/>
      <c r="T18" s="319"/>
      <c r="U18" s="319"/>
      <c r="V18" s="319"/>
      <c r="W18" s="319"/>
      <c r="X18" s="319"/>
      <c r="Y18" s="319"/>
      <c r="Z18" s="319"/>
      <c r="AA18" s="319"/>
      <c r="AB18" s="319"/>
      <c r="AC18" s="319"/>
      <c r="AD18" s="319"/>
      <c r="AE18" s="319"/>
      <c r="AF18" s="319"/>
      <c r="AG18" s="319"/>
      <c r="AH18" s="319"/>
      <c r="AI18" s="319"/>
      <c r="AJ18" s="232"/>
      <c r="AK18" s="232"/>
      <c r="AL18" s="232"/>
    </row>
    <row r="19" spans="1:38" ht="12" customHeight="1">
      <c r="C19" s="230"/>
    </row>
    <row r="20" spans="1:38">
      <c r="A20" s="233" t="s">
        <v>6</v>
      </c>
    </row>
    <row r="21" spans="1:38">
      <c r="A21" s="233" t="s">
        <v>10</v>
      </c>
    </row>
    <row r="22" spans="1:38" ht="12" customHeight="1"/>
    <row r="23" spans="1:38">
      <c r="A23" s="233" t="s">
        <v>7</v>
      </c>
    </row>
    <row r="24" spans="1:38">
      <c r="A24" s="233" t="s">
        <v>11</v>
      </c>
    </row>
    <row r="25" spans="1:38" ht="12" customHeight="1"/>
    <row r="26" spans="1:38">
      <c r="A26" s="233" t="s">
        <v>195</v>
      </c>
    </row>
    <row r="27" spans="1:38">
      <c r="A27" s="233" t="s">
        <v>14</v>
      </c>
    </row>
    <row r="28" spans="1:38" ht="12" customHeight="1"/>
    <row r="29" spans="1:38">
      <c r="A29" s="233" t="s">
        <v>196</v>
      </c>
    </row>
    <row r="30" spans="1:38">
      <c r="A30" s="233" t="s">
        <v>12</v>
      </c>
      <c r="B30" s="327" t="s">
        <v>116</v>
      </c>
      <c r="C30" s="327"/>
      <c r="D30" s="327"/>
      <c r="E30" s="327"/>
      <c r="F30" s="327"/>
      <c r="G30" s="327"/>
      <c r="H30" s="327"/>
      <c r="I30" s="324" t="str">
        <f>'記載例3-1'!I36</f>
        <v>第１０回日本ABC学会実行委員会　実行委員長　石川　太郎</v>
      </c>
      <c r="J30" s="324"/>
      <c r="K30" s="324"/>
      <c r="L30" s="324"/>
      <c r="M30" s="324"/>
      <c r="N30" s="324"/>
      <c r="O30" s="324"/>
      <c r="P30" s="324"/>
      <c r="Q30" s="324"/>
      <c r="R30" s="324"/>
      <c r="S30" s="324"/>
      <c r="T30" s="324"/>
      <c r="U30" s="324"/>
      <c r="V30" s="324"/>
      <c r="W30" s="324"/>
      <c r="X30" s="324"/>
      <c r="Y30" s="324"/>
      <c r="Z30" s="324"/>
      <c r="AA30" s="324"/>
      <c r="AB30" s="324"/>
      <c r="AC30" s="324"/>
      <c r="AD30" s="324"/>
      <c r="AE30" s="324"/>
      <c r="AF30" s="324"/>
      <c r="AG30" s="324"/>
      <c r="AH30" s="324"/>
      <c r="AI30" s="324"/>
    </row>
    <row r="31" spans="1:38">
      <c r="A31" s="233" t="s">
        <v>13</v>
      </c>
      <c r="B31" s="327" t="s">
        <v>117</v>
      </c>
      <c r="C31" s="327"/>
      <c r="D31" s="327"/>
      <c r="E31" s="327"/>
      <c r="F31" s="327"/>
      <c r="G31" s="327"/>
      <c r="H31" s="327"/>
      <c r="I31" s="276" t="str">
        <f>'記載例3-1'!I37</f>
        <v>０７６－２２５－００００</v>
      </c>
      <c r="J31" s="276"/>
      <c r="K31" s="276"/>
      <c r="L31" s="276"/>
      <c r="M31" s="276"/>
      <c r="N31" s="276"/>
      <c r="O31" s="276"/>
      <c r="P31" s="276"/>
      <c r="Q31" s="276"/>
      <c r="R31" s="276"/>
      <c r="S31" s="276"/>
      <c r="T31" s="276" t="s">
        <v>118</v>
      </c>
      <c r="U31" s="276"/>
      <c r="V31" s="276"/>
      <c r="W31" s="276"/>
      <c r="X31" s="276" t="str">
        <f>'記載例3-1'!X37</f>
        <v>~~~~~@======</v>
      </c>
      <c r="Y31" s="276"/>
      <c r="Z31" s="276"/>
      <c r="AA31" s="276"/>
      <c r="AB31" s="276"/>
      <c r="AC31" s="276"/>
      <c r="AD31" s="276"/>
      <c r="AE31" s="276"/>
      <c r="AF31" s="276"/>
      <c r="AG31" s="276"/>
      <c r="AH31" s="276" t="s">
        <v>119</v>
      </c>
      <c r="AI31" s="276"/>
    </row>
    <row r="32" spans="1:38">
      <c r="A32" s="233" t="s">
        <v>12</v>
      </c>
      <c r="B32" s="327" t="s">
        <v>120</v>
      </c>
      <c r="C32" s="327"/>
      <c r="D32" s="327"/>
      <c r="E32" s="327"/>
      <c r="F32" s="327"/>
      <c r="G32" s="327"/>
      <c r="H32" s="327"/>
      <c r="I32" s="324" t="str">
        <f>'記載例3-1'!I38</f>
        <v>事務局　石川○○大学　金沢　花子</v>
      </c>
      <c r="J32" s="324"/>
      <c r="K32" s="324"/>
      <c r="L32" s="324"/>
      <c r="M32" s="324"/>
      <c r="N32" s="324"/>
      <c r="O32" s="324"/>
      <c r="P32" s="324"/>
      <c r="Q32" s="324"/>
      <c r="R32" s="324"/>
      <c r="S32" s="324"/>
      <c r="T32" s="324"/>
      <c r="U32" s="324"/>
      <c r="V32" s="324"/>
      <c r="W32" s="324"/>
      <c r="X32" s="324"/>
      <c r="Y32" s="324"/>
      <c r="Z32" s="324"/>
      <c r="AA32" s="324"/>
      <c r="AB32" s="324"/>
      <c r="AC32" s="324"/>
      <c r="AD32" s="324"/>
      <c r="AE32" s="324"/>
      <c r="AF32" s="324"/>
      <c r="AG32" s="324"/>
      <c r="AH32" s="324"/>
      <c r="AI32" s="324"/>
    </row>
    <row r="33" spans="1:38">
      <c r="A33" s="233" t="s">
        <v>15</v>
      </c>
      <c r="B33" s="327" t="s">
        <v>117</v>
      </c>
      <c r="C33" s="327"/>
      <c r="D33" s="327"/>
      <c r="E33" s="327"/>
      <c r="F33" s="327"/>
      <c r="G33" s="327"/>
      <c r="H33" s="327"/>
      <c r="I33" s="276" t="str">
        <f>'記載例3-1'!I39</f>
        <v>０７６－２２５－０００１</v>
      </c>
      <c r="J33" s="276"/>
      <c r="K33" s="276"/>
      <c r="L33" s="276"/>
      <c r="M33" s="276"/>
      <c r="N33" s="276"/>
      <c r="O33" s="276"/>
      <c r="P33" s="276"/>
      <c r="Q33" s="276"/>
      <c r="R33" s="276"/>
      <c r="S33" s="276"/>
      <c r="T33" s="276" t="s">
        <v>118</v>
      </c>
      <c r="U33" s="276"/>
      <c r="V33" s="276"/>
      <c r="W33" s="276"/>
      <c r="X33" s="276" t="str">
        <f>'記載例3-1'!X39</f>
        <v>******@~~~~~~</v>
      </c>
      <c r="Y33" s="276"/>
      <c r="Z33" s="276"/>
      <c r="AA33" s="276"/>
      <c r="AB33" s="276"/>
      <c r="AC33" s="276"/>
      <c r="AD33" s="276"/>
      <c r="AE33" s="276"/>
      <c r="AF33" s="276"/>
      <c r="AG33" s="276"/>
      <c r="AH33" s="276" t="s">
        <v>119</v>
      </c>
      <c r="AI33" s="276"/>
    </row>
    <row r="34" spans="1:38" ht="12" customHeight="1"/>
    <row r="35" spans="1:38">
      <c r="A35" s="233" t="s">
        <v>16</v>
      </c>
    </row>
    <row r="36" spans="1:38">
      <c r="A36" s="233" t="s">
        <v>17</v>
      </c>
      <c r="AG36" s="323" t="b">
        <v>1</v>
      </c>
      <c r="AH36" s="323"/>
      <c r="AI36" s="323"/>
      <c r="AJ36" s="226"/>
      <c r="AK36" s="226"/>
      <c r="AL36" s="226"/>
    </row>
    <row r="37" spans="1:38">
      <c r="A37" s="233" t="s">
        <v>197</v>
      </c>
      <c r="AG37" s="323" t="b">
        <v>1</v>
      </c>
      <c r="AH37" s="323"/>
      <c r="AI37" s="323"/>
      <c r="AJ37" s="226"/>
      <c r="AK37" s="226"/>
      <c r="AL37" s="226"/>
    </row>
    <row r="38" spans="1:38">
      <c r="A38" s="17" t="s">
        <v>198</v>
      </c>
      <c r="AG38" s="323" t="b">
        <v>1</v>
      </c>
      <c r="AH38" s="323"/>
      <c r="AI38" s="323"/>
      <c r="AJ38" s="226"/>
      <c r="AK38" s="226"/>
      <c r="AL38" s="226"/>
    </row>
    <row r="39" spans="1:38">
      <c r="A39" s="17" t="s">
        <v>199</v>
      </c>
      <c r="B39" s="232"/>
      <c r="C39" s="232"/>
      <c r="D39" s="232"/>
      <c r="E39" s="232"/>
      <c r="F39" s="232"/>
      <c r="G39" s="232"/>
      <c r="H39" s="232"/>
      <c r="I39" s="232"/>
      <c r="J39" s="232"/>
      <c r="K39" s="232"/>
      <c r="L39" s="232"/>
      <c r="M39" s="232"/>
      <c r="N39" s="232"/>
      <c r="O39" s="18"/>
      <c r="P39" s="232"/>
      <c r="Q39" s="232"/>
      <c r="R39" s="232"/>
      <c r="S39" s="232"/>
      <c r="T39" s="232"/>
      <c r="U39" s="232"/>
      <c r="V39" s="232"/>
      <c r="W39" s="232"/>
      <c r="X39" s="232"/>
      <c r="Y39" s="232"/>
      <c r="Z39" s="232"/>
      <c r="AA39" s="232"/>
      <c r="AB39" s="232"/>
      <c r="AC39" s="232"/>
      <c r="AD39" s="232"/>
      <c r="AE39" s="232"/>
      <c r="AF39" s="232"/>
      <c r="AG39" s="276"/>
      <c r="AH39" s="276"/>
      <c r="AI39" s="276"/>
      <c r="AJ39" s="226"/>
      <c r="AK39" s="226"/>
      <c r="AL39" s="226"/>
    </row>
    <row r="40" spans="1:38">
      <c r="A40" s="18" t="s">
        <v>200</v>
      </c>
      <c r="B40" s="232"/>
      <c r="C40" s="232"/>
      <c r="D40" s="232"/>
      <c r="E40" s="232"/>
      <c r="F40" s="232"/>
      <c r="G40" s="232"/>
      <c r="H40" s="232"/>
      <c r="I40" s="232"/>
      <c r="J40" s="232"/>
      <c r="K40" s="232"/>
      <c r="L40" s="232"/>
      <c r="M40" s="232"/>
      <c r="N40" s="232"/>
      <c r="O40" s="232"/>
      <c r="P40" s="232"/>
      <c r="Q40" s="232"/>
      <c r="R40" s="232"/>
      <c r="S40" s="232"/>
      <c r="T40" s="232"/>
      <c r="U40" s="232"/>
      <c r="V40" s="232"/>
      <c r="W40" s="232"/>
      <c r="X40" s="232"/>
      <c r="Y40" s="232"/>
      <c r="Z40" s="232"/>
      <c r="AA40" s="232"/>
      <c r="AB40" s="232"/>
      <c r="AC40" s="232"/>
      <c r="AD40" s="232"/>
      <c r="AE40" s="232"/>
      <c r="AF40" s="232"/>
      <c r="AJ40" s="226"/>
      <c r="AK40" s="226"/>
      <c r="AL40" s="226"/>
    </row>
    <row r="41" spans="1:38">
      <c r="A41" s="18" t="s">
        <v>201</v>
      </c>
      <c r="B41" s="232"/>
      <c r="C41" s="232"/>
      <c r="D41" s="232"/>
      <c r="E41" s="232"/>
      <c r="F41" s="232"/>
      <c r="G41" s="232"/>
      <c r="H41" s="232"/>
      <c r="I41" s="232"/>
      <c r="J41" s="232"/>
      <c r="K41" s="232"/>
      <c r="L41" s="232"/>
      <c r="M41" s="232"/>
      <c r="N41" s="232"/>
      <c r="O41" s="232"/>
      <c r="P41" s="232"/>
      <c r="Q41" s="232"/>
      <c r="R41" s="232"/>
      <c r="S41" s="232"/>
      <c r="T41" s="232"/>
      <c r="U41" s="232"/>
      <c r="V41" s="232"/>
      <c r="W41" s="232"/>
      <c r="X41" s="232"/>
      <c r="Y41" s="232"/>
      <c r="Z41" s="232"/>
      <c r="AA41" s="232"/>
      <c r="AB41" s="232"/>
      <c r="AC41" s="232"/>
      <c r="AD41" s="232"/>
      <c r="AE41" s="232"/>
      <c r="AF41" s="232"/>
      <c r="AG41" s="276"/>
      <c r="AH41" s="276"/>
      <c r="AI41" s="276"/>
      <c r="AJ41" s="226"/>
      <c r="AK41" s="226"/>
      <c r="AL41" s="226"/>
    </row>
    <row r="42" spans="1:38">
      <c r="A42" s="18"/>
      <c r="AG42" s="276"/>
      <c r="AH42" s="276"/>
      <c r="AI42" s="276"/>
    </row>
    <row r="43" spans="1:38" ht="23.25" customHeight="1">
      <c r="A43" s="233" t="s">
        <v>19</v>
      </c>
    </row>
    <row r="44" spans="1:38" ht="23.25" customHeight="1"/>
    <row r="45" spans="1:38" ht="23.25" customHeight="1">
      <c r="A45" s="233" t="s">
        <v>20</v>
      </c>
    </row>
    <row r="46" spans="1:38" ht="23.25" customHeight="1">
      <c r="A46" s="309" t="s">
        <v>21</v>
      </c>
      <c r="B46" s="309"/>
      <c r="C46" s="309"/>
      <c r="D46" s="309"/>
      <c r="E46" s="309"/>
      <c r="F46" s="309"/>
      <c r="G46" s="309"/>
      <c r="H46" s="309"/>
      <c r="I46" s="309"/>
      <c r="J46" s="309"/>
      <c r="K46" s="309"/>
      <c r="L46" s="309"/>
      <c r="M46" s="309"/>
      <c r="N46" s="309"/>
      <c r="O46" s="309"/>
      <c r="P46" s="609" t="str">
        <f>記載例2!P45</f>
        <v>○○○に関する学術講演を主体とするもので、全国の大学・研究機関における研究結果を発表することを目的とする。また、会期中に○○○分野における先進地区である△△を視察し、地域住民との交流を深めつつ、○○○分野のさらなる理解を深める。
１日目及び２日目は、○○○分野の研究者らの研究発表を行い、３日目は現地視察会を行う。</v>
      </c>
      <c r="Q46" s="609"/>
      <c r="R46" s="609"/>
      <c r="S46" s="609"/>
      <c r="T46" s="609"/>
      <c r="U46" s="609"/>
      <c r="V46" s="609"/>
      <c r="W46" s="609"/>
      <c r="X46" s="609"/>
      <c r="Y46" s="609"/>
      <c r="Z46" s="609"/>
      <c r="AA46" s="609"/>
      <c r="AB46" s="609"/>
      <c r="AC46" s="609"/>
      <c r="AD46" s="609"/>
      <c r="AE46" s="609"/>
      <c r="AF46" s="609"/>
      <c r="AG46" s="609"/>
      <c r="AH46" s="609"/>
      <c r="AI46" s="609"/>
      <c r="AJ46" s="235"/>
      <c r="AK46" s="235"/>
      <c r="AL46" s="235"/>
    </row>
    <row r="47" spans="1:38" ht="23.25" customHeight="1">
      <c r="A47" s="309"/>
      <c r="B47" s="309"/>
      <c r="C47" s="309"/>
      <c r="D47" s="309"/>
      <c r="E47" s="309"/>
      <c r="F47" s="309"/>
      <c r="G47" s="309"/>
      <c r="H47" s="309"/>
      <c r="I47" s="309"/>
      <c r="J47" s="309"/>
      <c r="K47" s="309"/>
      <c r="L47" s="309"/>
      <c r="M47" s="309"/>
      <c r="N47" s="309"/>
      <c r="O47" s="309"/>
      <c r="P47" s="609"/>
      <c r="Q47" s="609"/>
      <c r="R47" s="609"/>
      <c r="S47" s="609"/>
      <c r="T47" s="609"/>
      <c r="U47" s="609"/>
      <c r="V47" s="609"/>
      <c r="W47" s="609"/>
      <c r="X47" s="609"/>
      <c r="Y47" s="609"/>
      <c r="Z47" s="609"/>
      <c r="AA47" s="609"/>
      <c r="AB47" s="609"/>
      <c r="AC47" s="609"/>
      <c r="AD47" s="609"/>
      <c r="AE47" s="609"/>
      <c r="AF47" s="609"/>
      <c r="AG47" s="609"/>
      <c r="AH47" s="609"/>
      <c r="AI47" s="609"/>
      <c r="AJ47" s="235"/>
      <c r="AK47" s="235"/>
      <c r="AL47" s="235"/>
    </row>
    <row r="48" spans="1:38" ht="23.25" customHeight="1">
      <c r="A48" s="309"/>
      <c r="B48" s="309"/>
      <c r="C48" s="309"/>
      <c r="D48" s="309"/>
      <c r="E48" s="309"/>
      <c r="F48" s="309"/>
      <c r="G48" s="309"/>
      <c r="H48" s="309"/>
      <c r="I48" s="309"/>
      <c r="J48" s="309"/>
      <c r="K48" s="309"/>
      <c r="L48" s="309"/>
      <c r="M48" s="309"/>
      <c r="N48" s="309"/>
      <c r="O48" s="309"/>
      <c r="P48" s="609"/>
      <c r="Q48" s="609"/>
      <c r="R48" s="609"/>
      <c r="S48" s="609"/>
      <c r="T48" s="609"/>
      <c r="U48" s="609"/>
      <c r="V48" s="609"/>
      <c r="W48" s="609"/>
      <c r="X48" s="609"/>
      <c r="Y48" s="609"/>
      <c r="Z48" s="609"/>
      <c r="AA48" s="609"/>
      <c r="AB48" s="609"/>
      <c r="AC48" s="609"/>
      <c r="AD48" s="609"/>
      <c r="AE48" s="609"/>
      <c r="AF48" s="609"/>
      <c r="AG48" s="609"/>
      <c r="AH48" s="609"/>
      <c r="AI48" s="609"/>
      <c r="AJ48" s="235"/>
      <c r="AK48" s="235"/>
      <c r="AL48" s="235"/>
    </row>
    <row r="49" spans="1:40" ht="23.25" customHeight="1">
      <c r="A49" s="309"/>
      <c r="B49" s="309"/>
      <c r="C49" s="309"/>
      <c r="D49" s="309"/>
      <c r="E49" s="309"/>
      <c r="F49" s="309"/>
      <c r="G49" s="309"/>
      <c r="H49" s="309"/>
      <c r="I49" s="309"/>
      <c r="J49" s="309"/>
      <c r="K49" s="309"/>
      <c r="L49" s="309"/>
      <c r="M49" s="309"/>
      <c r="N49" s="309"/>
      <c r="O49" s="309"/>
      <c r="P49" s="609"/>
      <c r="Q49" s="609"/>
      <c r="R49" s="609"/>
      <c r="S49" s="609"/>
      <c r="T49" s="609"/>
      <c r="U49" s="609"/>
      <c r="V49" s="609"/>
      <c r="W49" s="609"/>
      <c r="X49" s="609"/>
      <c r="Y49" s="609"/>
      <c r="Z49" s="609"/>
      <c r="AA49" s="609"/>
      <c r="AB49" s="609"/>
      <c r="AC49" s="609"/>
      <c r="AD49" s="609"/>
      <c r="AE49" s="609"/>
      <c r="AF49" s="609"/>
      <c r="AG49" s="609"/>
      <c r="AH49" s="609"/>
      <c r="AI49" s="609"/>
      <c r="AJ49" s="235"/>
      <c r="AK49" s="235"/>
      <c r="AL49" s="235"/>
    </row>
    <row r="50" spans="1:40" ht="23.25" customHeight="1">
      <c r="A50" s="309"/>
      <c r="B50" s="309"/>
      <c r="C50" s="309"/>
      <c r="D50" s="309"/>
      <c r="E50" s="309"/>
      <c r="F50" s="309"/>
      <c r="G50" s="309"/>
      <c r="H50" s="309"/>
      <c r="I50" s="309"/>
      <c r="J50" s="309"/>
      <c r="K50" s="309"/>
      <c r="L50" s="309"/>
      <c r="M50" s="309"/>
      <c r="N50" s="309"/>
      <c r="O50" s="309"/>
      <c r="P50" s="609"/>
      <c r="Q50" s="609"/>
      <c r="R50" s="609"/>
      <c r="S50" s="609"/>
      <c r="T50" s="609"/>
      <c r="U50" s="609"/>
      <c r="V50" s="609"/>
      <c r="W50" s="609"/>
      <c r="X50" s="609"/>
      <c r="Y50" s="609"/>
      <c r="Z50" s="609"/>
      <c r="AA50" s="609"/>
      <c r="AB50" s="609"/>
      <c r="AC50" s="609"/>
      <c r="AD50" s="609"/>
      <c r="AE50" s="609"/>
      <c r="AF50" s="609"/>
      <c r="AG50" s="609"/>
      <c r="AH50" s="609"/>
      <c r="AI50" s="609"/>
      <c r="AJ50" s="235"/>
      <c r="AK50" s="235"/>
      <c r="AL50" s="235"/>
    </row>
    <row r="51" spans="1:40" ht="23.25" customHeight="1">
      <c r="A51" s="309"/>
      <c r="B51" s="309"/>
      <c r="C51" s="309"/>
      <c r="D51" s="309"/>
      <c r="E51" s="309"/>
      <c r="F51" s="309"/>
      <c r="G51" s="309"/>
      <c r="H51" s="309"/>
      <c r="I51" s="309"/>
      <c r="J51" s="309"/>
      <c r="K51" s="309"/>
      <c r="L51" s="309"/>
      <c r="M51" s="309"/>
      <c r="N51" s="309"/>
      <c r="O51" s="309"/>
      <c r="P51" s="668"/>
      <c r="Q51" s="668"/>
      <c r="R51" s="668"/>
      <c r="S51" s="668"/>
      <c r="T51" s="668"/>
      <c r="U51" s="668"/>
      <c r="V51" s="668"/>
      <c r="W51" s="668"/>
      <c r="X51" s="668"/>
      <c r="Y51" s="668"/>
      <c r="Z51" s="668"/>
      <c r="AA51" s="668"/>
      <c r="AB51" s="668"/>
      <c r="AC51" s="668"/>
      <c r="AD51" s="668"/>
      <c r="AE51" s="668"/>
      <c r="AF51" s="668"/>
      <c r="AG51" s="668"/>
      <c r="AH51" s="668"/>
      <c r="AI51" s="668"/>
      <c r="AJ51" s="235"/>
      <c r="AK51" s="235"/>
      <c r="AL51" s="235"/>
    </row>
    <row r="52" spans="1:40" ht="23.25" customHeight="1">
      <c r="A52" s="285" t="s">
        <v>22</v>
      </c>
      <c r="B52" s="285"/>
      <c r="C52" s="285"/>
      <c r="D52" s="285"/>
      <c r="E52" s="285"/>
      <c r="F52" s="285"/>
      <c r="G52" s="285"/>
      <c r="H52" s="309" t="s">
        <v>23</v>
      </c>
      <c r="I52" s="309"/>
      <c r="J52" s="309"/>
      <c r="K52" s="309"/>
      <c r="L52" s="309"/>
      <c r="M52" s="309"/>
      <c r="N52" s="309"/>
      <c r="O52" s="375"/>
      <c r="P52" s="277" t="s">
        <v>124</v>
      </c>
      <c r="Q52" s="278"/>
      <c r="R52" s="278"/>
      <c r="S52" s="278" t="s">
        <v>49</v>
      </c>
      <c r="T52" s="278"/>
      <c r="U52" s="278">
        <v>8</v>
      </c>
      <c r="V52" s="278"/>
      <c r="W52" s="278" t="s">
        <v>121</v>
      </c>
      <c r="X52" s="278"/>
      <c r="Y52" s="278">
        <v>5</v>
      </c>
      <c r="Z52" s="278"/>
      <c r="AA52" s="278" t="s">
        <v>122</v>
      </c>
      <c r="AB52" s="278"/>
      <c r="AC52" s="278">
        <v>1</v>
      </c>
      <c r="AD52" s="278"/>
      <c r="AE52" s="278" t="s">
        <v>123</v>
      </c>
      <c r="AF52" s="278"/>
      <c r="AG52" s="224" t="s">
        <v>125</v>
      </c>
      <c r="AH52" s="224" t="s">
        <v>316</v>
      </c>
      <c r="AI52" s="225" t="s">
        <v>126</v>
      </c>
      <c r="AJ52" s="235"/>
      <c r="AK52" s="235"/>
      <c r="AL52" s="235"/>
    </row>
    <row r="53" spans="1:40" ht="23.25" customHeight="1">
      <c r="A53" s="285"/>
      <c r="B53" s="285"/>
      <c r="C53" s="285"/>
      <c r="D53" s="285"/>
      <c r="E53" s="285"/>
      <c r="F53" s="285"/>
      <c r="G53" s="285"/>
      <c r="H53" s="309"/>
      <c r="I53" s="309"/>
      <c r="J53" s="309"/>
      <c r="K53" s="309"/>
      <c r="L53" s="309"/>
      <c r="M53" s="309"/>
      <c r="N53" s="309"/>
      <c r="O53" s="309"/>
      <c r="P53" s="277" t="s">
        <v>127</v>
      </c>
      <c r="Q53" s="278"/>
      <c r="R53" s="278"/>
      <c r="S53" s="278" t="s">
        <v>49</v>
      </c>
      <c r="T53" s="278"/>
      <c r="U53" s="278">
        <v>8</v>
      </c>
      <c r="V53" s="278"/>
      <c r="W53" s="278" t="s">
        <v>121</v>
      </c>
      <c r="X53" s="278"/>
      <c r="Y53" s="278">
        <v>5</v>
      </c>
      <c r="Z53" s="278"/>
      <c r="AA53" s="278" t="s">
        <v>122</v>
      </c>
      <c r="AB53" s="278"/>
      <c r="AC53" s="278">
        <v>2</v>
      </c>
      <c r="AD53" s="278"/>
      <c r="AE53" s="278" t="s">
        <v>123</v>
      </c>
      <c r="AF53" s="278"/>
      <c r="AG53" s="224" t="s">
        <v>125</v>
      </c>
      <c r="AH53" s="224" t="s">
        <v>53</v>
      </c>
      <c r="AI53" s="225" t="s">
        <v>126</v>
      </c>
      <c r="AJ53" s="235"/>
      <c r="AK53" s="235"/>
      <c r="AL53" s="235"/>
    </row>
    <row r="54" spans="1:40" ht="23.25" customHeight="1">
      <c r="A54" s="285"/>
      <c r="B54" s="285"/>
      <c r="C54" s="285"/>
      <c r="D54" s="285"/>
      <c r="E54" s="285"/>
      <c r="F54" s="285"/>
      <c r="G54" s="285"/>
      <c r="H54" s="309"/>
      <c r="I54" s="309"/>
      <c r="J54" s="309"/>
      <c r="K54" s="309"/>
      <c r="L54" s="309"/>
      <c r="M54" s="309"/>
      <c r="N54" s="309"/>
      <c r="O54" s="309"/>
      <c r="P54" s="277" t="s">
        <v>128</v>
      </c>
      <c r="Q54" s="278"/>
      <c r="R54" s="278"/>
      <c r="S54" s="278" t="s">
        <v>49</v>
      </c>
      <c r="T54" s="278"/>
      <c r="U54" s="278">
        <v>8</v>
      </c>
      <c r="V54" s="278"/>
      <c r="W54" s="278" t="s">
        <v>121</v>
      </c>
      <c r="X54" s="278"/>
      <c r="Y54" s="278">
        <v>5</v>
      </c>
      <c r="Z54" s="278"/>
      <c r="AA54" s="278" t="s">
        <v>122</v>
      </c>
      <c r="AB54" s="278"/>
      <c r="AC54" s="278">
        <v>3</v>
      </c>
      <c r="AD54" s="278"/>
      <c r="AE54" s="278" t="s">
        <v>123</v>
      </c>
      <c r="AF54" s="278"/>
      <c r="AG54" s="224" t="s">
        <v>125</v>
      </c>
      <c r="AH54" s="224" t="s">
        <v>319</v>
      </c>
      <c r="AI54" s="225" t="s">
        <v>126</v>
      </c>
      <c r="AJ54" s="235"/>
      <c r="AK54" s="235"/>
      <c r="AL54" s="235"/>
    </row>
    <row r="55" spans="1:40" ht="23.25" customHeight="1">
      <c r="A55" s="285"/>
      <c r="B55" s="285"/>
      <c r="C55" s="285"/>
      <c r="D55" s="285"/>
      <c r="E55" s="285"/>
      <c r="F55" s="285"/>
      <c r="G55" s="285"/>
      <c r="H55" s="309"/>
      <c r="I55" s="309"/>
      <c r="J55" s="309"/>
      <c r="K55" s="309"/>
      <c r="L55" s="309"/>
      <c r="M55" s="309"/>
      <c r="N55" s="309"/>
      <c r="O55" s="309"/>
      <c r="P55" s="277" t="s">
        <v>129</v>
      </c>
      <c r="Q55" s="278"/>
      <c r="R55" s="278"/>
      <c r="S55" s="278" t="s">
        <v>49</v>
      </c>
      <c r="T55" s="278"/>
      <c r="U55" s="278" t="str">
        <f>IF(【提出2】変更なし・実績報告書!U54:V54="","",【提出2】変更なし・実績報告書!U54:V54)</f>
        <v/>
      </c>
      <c r="V55" s="278"/>
      <c r="W55" s="278" t="s">
        <v>121</v>
      </c>
      <c r="X55" s="278"/>
      <c r="Y55" s="278" t="str">
        <f>IF(【提出2】変更なし・実績報告書!Y54:Z54="","",【提出2】変更なし・実績報告書!Y54:Z54)</f>
        <v/>
      </c>
      <c r="Z55" s="278"/>
      <c r="AA55" s="278" t="s">
        <v>122</v>
      </c>
      <c r="AB55" s="278"/>
      <c r="AC55" s="278" t="str">
        <f>IF(【提出2】変更なし・実績報告書!AC54:AD54="","",【提出2】変更なし・実績報告書!AC54:AD54)</f>
        <v/>
      </c>
      <c r="AD55" s="278"/>
      <c r="AE55" s="278" t="s">
        <v>123</v>
      </c>
      <c r="AF55" s="278"/>
      <c r="AG55" s="224" t="s">
        <v>125</v>
      </c>
      <c r="AH55" s="224" t="str">
        <f>IF(【提出2】変更なし・実績報告書!AH54="","",【提出2】変更なし・実績報告書!AH54)</f>
        <v/>
      </c>
      <c r="AI55" s="225" t="s">
        <v>126</v>
      </c>
      <c r="AJ55" s="235"/>
      <c r="AK55" s="235"/>
      <c r="AL55" s="235"/>
    </row>
    <row r="56" spans="1:40" ht="23.25" customHeight="1">
      <c r="A56" s="285"/>
      <c r="B56" s="285"/>
      <c r="C56" s="285"/>
      <c r="D56" s="285"/>
      <c r="E56" s="285"/>
      <c r="F56" s="285"/>
      <c r="G56" s="285"/>
      <c r="H56" s="309"/>
      <c r="I56" s="309"/>
      <c r="J56" s="309"/>
      <c r="K56" s="309"/>
      <c r="L56" s="309"/>
      <c r="M56" s="309"/>
      <c r="N56" s="309"/>
      <c r="O56" s="309"/>
      <c r="P56" s="277" t="s">
        <v>130</v>
      </c>
      <c r="Q56" s="278"/>
      <c r="R56" s="278"/>
      <c r="S56" s="278" t="s">
        <v>49</v>
      </c>
      <c r="T56" s="278"/>
      <c r="U56" s="278" t="str">
        <f>IF(【提出2】変更なし・実績報告書!U55:V55="","",【提出2】変更なし・実績報告書!U55:V55)</f>
        <v/>
      </c>
      <c r="V56" s="278"/>
      <c r="W56" s="278" t="s">
        <v>121</v>
      </c>
      <c r="X56" s="278"/>
      <c r="Y56" s="278" t="str">
        <f>IF(【提出2】変更なし・実績報告書!Y55:Z55="","",【提出2】変更なし・実績報告書!Y55:Z55)</f>
        <v/>
      </c>
      <c r="Z56" s="278"/>
      <c r="AA56" s="278" t="s">
        <v>122</v>
      </c>
      <c r="AB56" s="278"/>
      <c r="AC56" s="278" t="str">
        <f>IF(【提出2】変更なし・実績報告書!AC55:AD55="","",【提出2】変更なし・実績報告書!AC55:AD55)</f>
        <v/>
      </c>
      <c r="AD56" s="278"/>
      <c r="AE56" s="278" t="s">
        <v>123</v>
      </c>
      <c r="AF56" s="278"/>
      <c r="AG56" s="224" t="s">
        <v>125</v>
      </c>
      <c r="AH56" s="224" t="str">
        <f>IF(【提出2】変更なし・実績報告書!AH55="","",【提出2】変更なし・実績報告書!AH55)</f>
        <v/>
      </c>
      <c r="AI56" s="225" t="s">
        <v>126</v>
      </c>
      <c r="AJ56" s="235"/>
      <c r="AK56" s="235"/>
      <c r="AL56" s="235"/>
    </row>
    <row r="57" spans="1:40" ht="23.25" customHeight="1">
      <c r="A57" s="285"/>
      <c r="B57" s="285"/>
      <c r="C57" s="285"/>
      <c r="D57" s="285"/>
      <c r="E57" s="285"/>
      <c r="F57" s="285"/>
      <c r="G57" s="285"/>
      <c r="H57" s="328" t="s">
        <v>24</v>
      </c>
      <c r="I57" s="328"/>
      <c r="J57" s="328"/>
      <c r="K57" s="328"/>
      <c r="L57" s="328"/>
      <c r="M57" s="328"/>
      <c r="N57" s="328"/>
      <c r="O57" s="328"/>
      <c r="P57" s="592" t="s">
        <v>278</v>
      </c>
      <c r="Q57" s="592"/>
      <c r="R57" s="592"/>
      <c r="S57" s="592"/>
      <c r="T57" s="592"/>
      <c r="U57" s="592"/>
      <c r="V57" s="592"/>
      <c r="W57" s="592"/>
      <c r="X57" s="592"/>
      <c r="Y57" s="592"/>
      <c r="Z57" s="592"/>
      <c r="AA57" s="592"/>
      <c r="AB57" s="592"/>
      <c r="AC57" s="592"/>
      <c r="AD57" s="592"/>
      <c r="AE57" s="592"/>
      <c r="AF57" s="592"/>
      <c r="AG57" s="592"/>
      <c r="AH57" s="592"/>
      <c r="AI57" s="592"/>
      <c r="AJ57" s="235"/>
      <c r="AK57" s="235"/>
      <c r="AL57" s="235"/>
    </row>
    <row r="58" spans="1:40" ht="23.25" customHeight="1">
      <c r="A58" s="285" t="s">
        <v>25</v>
      </c>
      <c r="B58" s="285"/>
      <c r="C58" s="285"/>
      <c r="D58" s="285"/>
      <c r="E58" s="285"/>
      <c r="F58" s="285"/>
      <c r="G58" s="285"/>
      <c r="H58" s="285"/>
      <c r="I58" s="285"/>
      <c r="J58" s="285"/>
      <c r="K58" s="285"/>
      <c r="L58" s="285"/>
      <c r="M58" s="285"/>
      <c r="N58" s="285"/>
      <c r="O58" s="285"/>
      <c r="P58" s="20" t="s">
        <v>26</v>
      </c>
      <c r="Q58" s="21"/>
      <c r="R58" s="21"/>
      <c r="S58" s="21"/>
      <c r="T58" s="21"/>
      <c r="U58" s="21"/>
      <c r="V58" s="21"/>
      <c r="W58" s="21"/>
      <c r="X58" s="21"/>
      <c r="Y58" s="21"/>
      <c r="Z58" s="21"/>
      <c r="AA58" s="21"/>
      <c r="AB58" s="21"/>
      <c r="AC58" s="21"/>
      <c r="AD58" s="21"/>
      <c r="AE58" s="21"/>
      <c r="AF58" s="21"/>
      <c r="AG58" s="21"/>
      <c r="AH58" s="21"/>
      <c r="AI58" s="22"/>
      <c r="AJ58" s="235"/>
      <c r="AK58" s="235"/>
      <c r="AL58" s="235"/>
    </row>
    <row r="59" spans="1:40" ht="23.25" customHeight="1">
      <c r="A59" s="285"/>
      <c r="B59" s="285"/>
      <c r="C59" s="285"/>
      <c r="D59" s="285"/>
      <c r="E59" s="285"/>
      <c r="F59" s="285"/>
      <c r="G59" s="285"/>
      <c r="H59" s="285"/>
      <c r="I59" s="285"/>
      <c r="J59" s="285"/>
      <c r="K59" s="285"/>
      <c r="L59" s="285"/>
      <c r="M59" s="285"/>
      <c r="N59" s="285"/>
      <c r="O59" s="285"/>
      <c r="P59" s="593" t="s">
        <v>279</v>
      </c>
      <c r="Q59" s="594"/>
      <c r="R59" s="594"/>
      <c r="S59" s="594"/>
      <c r="T59" s="594"/>
      <c r="U59" s="594"/>
      <c r="V59" s="594"/>
      <c r="W59" s="594"/>
      <c r="X59" s="594"/>
      <c r="Y59" s="594"/>
      <c r="Z59" s="594"/>
      <c r="AA59" s="594"/>
      <c r="AB59" s="594"/>
      <c r="AC59" s="594"/>
      <c r="AD59" s="594"/>
      <c r="AE59" s="594"/>
      <c r="AF59" s="594"/>
      <c r="AG59" s="594"/>
      <c r="AH59" s="594"/>
      <c r="AI59" s="595"/>
      <c r="AJ59" s="235"/>
      <c r="AK59" s="235"/>
      <c r="AL59" s="235"/>
    </row>
    <row r="60" spans="1:40" ht="23.25" customHeight="1">
      <c r="A60" s="285"/>
      <c r="B60" s="285"/>
      <c r="C60" s="285"/>
      <c r="D60" s="285"/>
      <c r="E60" s="285"/>
      <c r="F60" s="285"/>
      <c r="G60" s="285"/>
      <c r="H60" s="285"/>
      <c r="I60" s="285"/>
      <c r="J60" s="285"/>
      <c r="K60" s="285"/>
      <c r="L60" s="285"/>
      <c r="M60" s="285"/>
      <c r="N60" s="285"/>
      <c r="O60" s="285"/>
      <c r="P60" s="234" t="s">
        <v>27</v>
      </c>
      <c r="Q60" s="235"/>
      <c r="R60" s="235"/>
      <c r="S60" s="235"/>
      <c r="T60" s="235"/>
      <c r="U60" s="235"/>
      <c r="V60" s="235"/>
      <c r="W60" s="235"/>
      <c r="X60" s="235"/>
      <c r="Y60" s="235"/>
      <c r="Z60" s="235"/>
      <c r="AA60" s="235"/>
      <c r="AB60" s="235"/>
      <c r="AC60" s="235"/>
      <c r="AD60" s="235"/>
      <c r="AE60" s="235"/>
      <c r="AF60" s="235"/>
      <c r="AG60" s="235"/>
      <c r="AH60" s="235"/>
      <c r="AI60" s="236"/>
      <c r="AJ60" s="235"/>
      <c r="AK60" s="235"/>
      <c r="AL60" s="235"/>
    </row>
    <row r="61" spans="1:40" ht="23.25" customHeight="1">
      <c r="A61" s="285"/>
      <c r="B61" s="285"/>
      <c r="C61" s="285"/>
      <c r="D61" s="285"/>
      <c r="E61" s="285"/>
      <c r="F61" s="285"/>
      <c r="G61" s="285"/>
      <c r="H61" s="285"/>
      <c r="I61" s="285"/>
      <c r="J61" s="285"/>
      <c r="K61" s="285"/>
      <c r="L61" s="285"/>
      <c r="M61" s="285"/>
      <c r="N61" s="285"/>
      <c r="O61" s="285"/>
      <c r="P61" s="596" t="s">
        <v>280</v>
      </c>
      <c r="Q61" s="597"/>
      <c r="R61" s="597"/>
      <c r="S61" s="597"/>
      <c r="T61" s="597"/>
      <c r="U61" s="597"/>
      <c r="V61" s="597"/>
      <c r="W61" s="597"/>
      <c r="X61" s="597"/>
      <c r="Y61" s="597"/>
      <c r="Z61" s="597"/>
      <c r="AA61" s="597"/>
      <c r="AB61" s="597"/>
      <c r="AC61" s="597"/>
      <c r="AD61" s="597"/>
      <c r="AE61" s="597"/>
      <c r="AF61" s="597"/>
      <c r="AG61" s="597"/>
      <c r="AH61" s="597"/>
      <c r="AI61" s="598"/>
      <c r="AJ61" s="235"/>
      <c r="AK61" s="235"/>
      <c r="AL61" s="235"/>
    </row>
    <row r="62" spans="1:40" ht="23.25" customHeight="1">
      <c r="A62" s="277" t="s">
        <v>28</v>
      </c>
      <c r="B62" s="278"/>
      <c r="C62" s="278"/>
      <c r="D62" s="278"/>
      <c r="E62" s="278"/>
      <c r="F62" s="278"/>
      <c r="G62" s="278"/>
      <c r="H62" s="278"/>
      <c r="I62" s="278"/>
      <c r="J62" s="278"/>
      <c r="K62" s="278"/>
      <c r="L62" s="278"/>
      <c r="M62" s="278"/>
      <c r="N62" s="278"/>
      <c r="O62" s="279"/>
      <c r="P62" s="277"/>
      <c r="Q62" s="278"/>
      <c r="R62" s="278"/>
      <c r="S62" s="240" t="s">
        <v>29</v>
      </c>
      <c r="T62" s="240"/>
      <c r="U62" s="224"/>
      <c r="V62" s="240"/>
      <c r="W62" s="240"/>
      <c r="X62" s="278"/>
      <c r="Y62" s="278"/>
      <c r="Z62" s="278"/>
      <c r="AA62" s="240" t="s">
        <v>30</v>
      </c>
      <c r="AB62" s="240"/>
      <c r="AC62" s="240"/>
      <c r="AD62" s="240"/>
      <c r="AE62" s="224"/>
      <c r="AF62" s="240"/>
      <c r="AG62" s="240"/>
      <c r="AH62" s="240"/>
      <c r="AI62" s="241"/>
      <c r="AJ62" s="235"/>
      <c r="AK62" s="235" t="s">
        <v>29</v>
      </c>
      <c r="AL62" s="235"/>
      <c r="AM62" s="233" t="b">
        <v>1</v>
      </c>
      <c r="AN62" s="235"/>
    </row>
    <row r="63" spans="1:40" ht="23.25" customHeight="1">
      <c r="AK63" s="235" t="s">
        <v>30</v>
      </c>
      <c r="AL63" s="235"/>
      <c r="AM63" s="233" t="b">
        <v>0</v>
      </c>
    </row>
    <row r="64" spans="1:40" ht="23.25" customHeight="1">
      <c r="AK64" s="235"/>
      <c r="AL64" s="235"/>
    </row>
    <row r="65" spans="1:38" ht="23.25" customHeight="1">
      <c r="A65" s="233" t="s">
        <v>36</v>
      </c>
    </row>
    <row r="66" spans="1:38" ht="23.25" customHeight="1">
      <c r="A66" s="285" t="s">
        <v>37</v>
      </c>
      <c r="B66" s="285"/>
      <c r="C66" s="285"/>
      <c r="D66" s="285"/>
      <c r="E66" s="285"/>
      <c r="F66" s="285"/>
      <c r="G66" s="285"/>
      <c r="H66" s="285"/>
      <c r="I66" s="285"/>
      <c r="J66" s="285"/>
      <c r="K66" s="285"/>
      <c r="L66" s="285"/>
      <c r="M66" s="285"/>
      <c r="N66" s="285"/>
      <c r="O66" s="285"/>
      <c r="P66" s="309" t="s">
        <v>38</v>
      </c>
      <c r="Q66" s="285"/>
      <c r="R66" s="285"/>
      <c r="S66" s="285"/>
      <c r="T66" s="285"/>
      <c r="U66" s="285" t="s">
        <v>39</v>
      </c>
      <c r="V66" s="285"/>
      <c r="W66" s="285"/>
      <c r="X66" s="285"/>
      <c r="Y66" s="285"/>
      <c r="Z66" s="285"/>
      <c r="AA66" s="285"/>
      <c r="AB66" s="285"/>
      <c r="AC66" s="285"/>
      <c r="AD66" s="285"/>
      <c r="AE66" s="285"/>
      <c r="AF66" s="285"/>
      <c r="AG66" s="285"/>
      <c r="AH66" s="285"/>
      <c r="AI66" s="285"/>
      <c r="AJ66" s="242"/>
      <c r="AK66" s="242"/>
      <c r="AL66" s="242"/>
    </row>
    <row r="67" spans="1:38" ht="23.25" customHeight="1">
      <c r="A67" s="285"/>
      <c r="B67" s="285"/>
      <c r="C67" s="285"/>
      <c r="D67" s="285"/>
      <c r="E67" s="285"/>
      <c r="F67" s="285"/>
      <c r="G67" s="285"/>
      <c r="H67" s="285"/>
      <c r="I67" s="285"/>
      <c r="J67" s="285"/>
      <c r="K67" s="285"/>
      <c r="L67" s="285"/>
      <c r="M67" s="285"/>
      <c r="N67" s="285"/>
      <c r="O67" s="285"/>
      <c r="P67" s="285"/>
      <c r="Q67" s="285"/>
      <c r="R67" s="285"/>
      <c r="S67" s="285"/>
      <c r="T67" s="285"/>
      <c r="U67" s="328" t="s">
        <v>40</v>
      </c>
      <c r="V67" s="328"/>
      <c r="W67" s="328"/>
      <c r="X67" s="328"/>
      <c r="Y67" s="328"/>
      <c r="Z67" s="302" t="s">
        <v>286</v>
      </c>
      <c r="AA67" s="303"/>
      <c r="AB67" s="303"/>
      <c r="AC67" s="303"/>
      <c r="AD67" s="304"/>
      <c r="AE67" s="309" t="s">
        <v>41</v>
      </c>
      <c r="AF67" s="285"/>
      <c r="AG67" s="285"/>
      <c r="AH67" s="285"/>
      <c r="AI67" s="285"/>
      <c r="AJ67" s="242"/>
      <c r="AK67" s="242"/>
      <c r="AL67" s="242"/>
    </row>
    <row r="68" spans="1:38" ht="23.25" customHeight="1">
      <c r="A68" s="285"/>
      <c r="B68" s="285"/>
      <c r="C68" s="285"/>
      <c r="D68" s="285"/>
      <c r="E68" s="285"/>
      <c r="F68" s="285"/>
      <c r="G68" s="285"/>
      <c r="H68" s="285"/>
      <c r="I68" s="285"/>
      <c r="J68" s="285"/>
      <c r="K68" s="285"/>
      <c r="L68" s="285"/>
      <c r="M68" s="285"/>
      <c r="N68" s="285"/>
      <c r="O68" s="285"/>
      <c r="P68" s="285"/>
      <c r="Q68" s="285"/>
      <c r="R68" s="285"/>
      <c r="S68" s="285"/>
      <c r="T68" s="285"/>
      <c r="U68" s="328"/>
      <c r="V68" s="328"/>
      <c r="W68" s="328"/>
      <c r="X68" s="328"/>
      <c r="Y68" s="328"/>
      <c r="Z68" s="329" t="str">
        <f>IF(Z67="","ー","市補助金")</f>
        <v>市補助金</v>
      </c>
      <c r="AA68" s="330"/>
      <c r="AB68" s="330"/>
      <c r="AC68" s="330"/>
      <c r="AD68" s="331"/>
      <c r="AE68" s="285"/>
      <c r="AF68" s="285"/>
      <c r="AG68" s="285"/>
      <c r="AH68" s="285"/>
      <c r="AI68" s="285"/>
      <c r="AJ68" s="242"/>
      <c r="AK68" s="242"/>
      <c r="AL68" s="242"/>
    </row>
    <row r="69" spans="1:38" ht="23.25" customHeight="1">
      <c r="A69" s="292" t="str">
        <f>C18</f>
        <v>第１０回日本ABC学会</v>
      </c>
      <c r="B69" s="293"/>
      <c r="C69" s="293"/>
      <c r="D69" s="293"/>
      <c r="E69" s="293"/>
      <c r="F69" s="293"/>
      <c r="G69" s="293"/>
      <c r="H69" s="293"/>
      <c r="I69" s="293"/>
      <c r="J69" s="293"/>
      <c r="K69" s="293"/>
      <c r="L69" s="293"/>
      <c r="M69" s="293"/>
      <c r="N69" s="293"/>
      <c r="O69" s="294"/>
      <c r="P69" s="305">
        <f>K130</f>
        <v>19916000</v>
      </c>
      <c r="Q69" s="305"/>
      <c r="R69" s="305"/>
      <c r="S69" s="305"/>
      <c r="T69" s="305"/>
      <c r="U69" s="305">
        <f>F77</f>
        <v>1156000</v>
      </c>
      <c r="V69" s="305"/>
      <c r="W69" s="305"/>
      <c r="X69" s="305"/>
      <c r="Y69" s="305"/>
      <c r="Z69" s="305">
        <f>IF(Z67="","ー",K118)</f>
        <v>1080000</v>
      </c>
      <c r="AA69" s="305"/>
      <c r="AB69" s="305"/>
      <c r="AC69" s="305"/>
      <c r="AD69" s="305"/>
      <c r="AE69" s="305">
        <f>IF(Z69="ー",P69-U69,P69-U69-Z69)</f>
        <v>17680000</v>
      </c>
      <c r="AF69" s="305"/>
      <c r="AG69" s="305"/>
      <c r="AH69" s="305"/>
      <c r="AI69" s="305"/>
      <c r="AJ69" s="245"/>
      <c r="AK69" s="245"/>
      <c r="AL69" s="245"/>
    </row>
    <row r="70" spans="1:38" ht="23.25" customHeight="1">
      <c r="A70" s="295"/>
      <c r="B70" s="296"/>
      <c r="C70" s="296"/>
      <c r="D70" s="296"/>
      <c r="E70" s="296"/>
      <c r="F70" s="296"/>
      <c r="G70" s="296"/>
      <c r="H70" s="296"/>
      <c r="I70" s="296"/>
      <c r="J70" s="296"/>
      <c r="K70" s="296"/>
      <c r="L70" s="296"/>
      <c r="M70" s="296"/>
      <c r="N70" s="296"/>
      <c r="O70" s="297"/>
      <c r="P70" s="305"/>
      <c r="Q70" s="305"/>
      <c r="R70" s="305"/>
      <c r="S70" s="305"/>
      <c r="T70" s="305"/>
      <c r="U70" s="305"/>
      <c r="V70" s="305"/>
      <c r="W70" s="305"/>
      <c r="X70" s="305"/>
      <c r="Y70" s="305"/>
      <c r="Z70" s="305"/>
      <c r="AA70" s="305"/>
      <c r="AB70" s="305"/>
      <c r="AC70" s="305"/>
      <c r="AD70" s="305"/>
      <c r="AE70" s="305"/>
      <c r="AF70" s="305"/>
      <c r="AG70" s="305"/>
      <c r="AH70" s="305"/>
      <c r="AI70" s="305"/>
      <c r="AJ70" s="245"/>
      <c r="AK70" s="245"/>
      <c r="AL70" s="245"/>
    </row>
    <row r="71" spans="1:38" ht="23.25" customHeight="1">
      <c r="A71" s="237" t="s">
        <v>42</v>
      </c>
      <c r="B71" s="238"/>
      <c r="C71" s="238"/>
      <c r="D71" s="238"/>
      <c r="E71" s="238"/>
      <c r="F71" s="238"/>
      <c r="G71" s="238"/>
      <c r="H71" s="238"/>
      <c r="I71" s="238"/>
      <c r="J71" s="238"/>
      <c r="K71" s="238"/>
      <c r="L71" s="238"/>
      <c r="M71" s="238"/>
      <c r="N71" s="238"/>
      <c r="O71" s="239"/>
      <c r="P71" s="305"/>
      <c r="Q71" s="305"/>
      <c r="R71" s="305"/>
      <c r="S71" s="305"/>
      <c r="T71" s="305"/>
      <c r="U71" s="305"/>
      <c r="V71" s="305"/>
      <c r="W71" s="305"/>
      <c r="X71" s="305"/>
      <c r="Y71" s="305"/>
      <c r="Z71" s="305"/>
      <c r="AA71" s="305"/>
      <c r="AB71" s="305"/>
      <c r="AC71" s="305"/>
      <c r="AD71" s="305"/>
      <c r="AE71" s="305"/>
      <c r="AF71" s="305"/>
      <c r="AG71" s="305"/>
      <c r="AH71" s="305"/>
      <c r="AI71" s="305"/>
      <c r="AJ71" s="245"/>
      <c r="AK71" s="245"/>
      <c r="AL71" s="245"/>
    </row>
    <row r="75" spans="1:38">
      <c r="A75" s="233" t="s">
        <v>50</v>
      </c>
    </row>
    <row r="76" spans="1:38">
      <c r="A76" s="233" t="s">
        <v>51</v>
      </c>
    </row>
    <row r="77" spans="1:38">
      <c r="B77" s="298" t="s">
        <v>53</v>
      </c>
      <c r="C77" s="299"/>
      <c r="D77" s="299"/>
      <c r="E77" s="299"/>
      <c r="F77" s="300">
        <f>SUM(T80:Z83)</f>
        <v>1156000</v>
      </c>
      <c r="G77" s="299"/>
      <c r="H77" s="299"/>
      <c r="I77" s="299"/>
      <c r="J77" s="299"/>
      <c r="K77" s="299"/>
      <c r="L77" s="299"/>
      <c r="M77" s="299"/>
      <c r="N77" s="299"/>
      <c r="O77" s="299"/>
      <c r="P77" s="299"/>
      <c r="Q77" s="299"/>
      <c r="R77" s="299"/>
      <c r="S77" s="299"/>
      <c r="T77" s="299"/>
      <c r="U77" s="299"/>
      <c r="V77" s="299" t="s">
        <v>54</v>
      </c>
      <c r="W77" s="299"/>
      <c r="X77" s="299"/>
      <c r="Y77" s="301"/>
    </row>
    <row r="78" spans="1:38">
      <c r="B78" s="280"/>
      <c r="C78" s="281"/>
      <c r="D78" s="281"/>
      <c r="E78" s="281"/>
      <c r="F78" s="281"/>
      <c r="G78" s="281"/>
      <c r="H78" s="281"/>
      <c r="I78" s="281"/>
      <c r="J78" s="281"/>
      <c r="K78" s="281"/>
      <c r="L78" s="281"/>
      <c r="M78" s="281"/>
      <c r="N78" s="281"/>
      <c r="O78" s="281"/>
      <c r="P78" s="281"/>
      <c r="Q78" s="281"/>
      <c r="R78" s="281"/>
      <c r="S78" s="281"/>
      <c r="T78" s="281"/>
      <c r="U78" s="281"/>
      <c r="V78" s="281"/>
      <c r="W78" s="281"/>
      <c r="X78" s="281"/>
      <c r="Y78" s="282"/>
    </row>
    <row r="79" spans="1:38">
      <c r="B79" s="299" t="s">
        <v>55</v>
      </c>
      <c r="C79" s="299"/>
      <c r="D79" s="299"/>
      <c r="E79" s="299"/>
    </row>
    <row r="80" spans="1:38">
      <c r="B80" s="233" t="s">
        <v>56</v>
      </c>
      <c r="R80" s="276" t="s">
        <v>53</v>
      </c>
      <c r="S80" s="276"/>
      <c r="T80" s="306">
        <v>960000</v>
      </c>
      <c r="U80" s="306"/>
      <c r="V80" s="306"/>
      <c r="W80" s="306"/>
      <c r="X80" s="306"/>
      <c r="Y80" s="306"/>
      <c r="Z80" s="306"/>
      <c r="AA80" s="233" t="s">
        <v>54</v>
      </c>
    </row>
    <row r="81" spans="1:38">
      <c r="B81" s="233" t="s">
        <v>57</v>
      </c>
      <c r="R81" s="276" t="s">
        <v>53</v>
      </c>
      <c r="S81" s="276"/>
      <c r="T81" s="306">
        <f>B95</f>
        <v>166000</v>
      </c>
      <c r="U81" s="306"/>
      <c r="V81" s="306"/>
      <c r="W81" s="306"/>
      <c r="X81" s="306"/>
      <c r="Y81" s="306"/>
      <c r="Z81" s="306"/>
      <c r="AA81" s="233" t="s">
        <v>59</v>
      </c>
    </row>
    <row r="82" spans="1:38">
      <c r="B82" s="233" t="s">
        <v>58</v>
      </c>
      <c r="R82" s="276" t="s">
        <v>52</v>
      </c>
      <c r="S82" s="276"/>
      <c r="T82" s="306">
        <f>X103</f>
        <v>30000</v>
      </c>
      <c r="U82" s="306"/>
      <c r="V82" s="306"/>
      <c r="W82" s="306"/>
      <c r="X82" s="306"/>
      <c r="Y82" s="306"/>
      <c r="Z82" s="306"/>
      <c r="AA82" s="233" t="s">
        <v>54</v>
      </c>
    </row>
    <row r="83" spans="1:38">
      <c r="R83" s="276"/>
      <c r="S83" s="276"/>
      <c r="T83" s="306"/>
      <c r="U83" s="306"/>
      <c r="V83" s="306"/>
      <c r="W83" s="306"/>
      <c r="X83" s="306"/>
      <c r="Y83" s="306"/>
      <c r="Z83" s="306"/>
    </row>
    <row r="85" spans="1:38">
      <c r="A85" s="233" t="s">
        <v>60</v>
      </c>
    </row>
    <row r="86" spans="1:38" ht="22.5" customHeight="1" thickBot="1">
      <c r="B86" s="33" t="s">
        <v>61</v>
      </c>
      <c r="C86" s="240"/>
      <c r="D86" s="21"/>
      <c r="E86" s="21"/>
      <c r="F86" s="21"/>
      <c r="G86" s="21"/>
      <c r="H86" s="21"/>
      <c r="I86" s="21"/>
      <c r="J86" s="21"/>
      <c r="K86" s="21"/>
      <c r="L86" s="21"/>
      <c r="M86" s="21"/>
      <c r="N86" s="21"/>
      <c r="O86" s="21"/>
      <c r="P86" s="21"/>
      <c r="Q86" s="21"/>
      <c r="R86" s="21"/>
      <c r="S86" s="21"/>
      <c r="T86" s="21"/>
      <c r="U86" s="21"/>
      <c r="V86" s="21"/>
      <c r="W86" s="334">
        <v>1420</v>
      </c>
      <c r="X86" s="335"/>
      <c r="Y86" s="335"/>
      <c r="Z86" s="335"/>
      <c r="AA86" s="335"/>
      <c r="AB86" s="335"/>
      <c r="AC86" s="335"/>
      <c r="AD86" s="335"/>
      <c r="AE86" s="21" t="s">
        <v>64</v>
      </c>
      <c r="AF86" s="21"/>
      <c r="AG86" s="22"/>
    </row>
    <row r="87" spans="1:38" ht="22.5" customHeight="1" thickBot="1">
      <c r="B87" s="234"/>
      <c r="C87" s="235"/>
      <c r="D87" s="246" t="s">
        <v>62</v>
      </c>
      <c r="E87" s="247"/>
      <c r="F87" s="247"/>
      <c r="G87" s="247"/>
      <c r="H87" s="247"/>
      <c r="I87" s="247"/>
      <c r="J87" s="247"/>
      <c r="K87" s="247"/>
      <c r="L87" s="247"/>
      <c r="M87" s="247"/>
      <c r="N87" s="247"/>
      <c r="O87" s="247"/>
      <c r="P87" s="247"/>
      <c r="Q87" s="247"/>
      <c r="R87" s="247"/>
      <c r="S87" s="247"/>
      <c r="T87" s="247"/>
      <c r="U87" s="247"/>
      <c r="V87" s="247"/>
      <c r="W87" s="336">
        <v>1260</v>
      </c>
      <c r="X87" s="337"/>
      <c r="Y87" s="337"/>
      <c r="Z87" s="337"/>
      <c r="AA87" s="337"/>
      <c r="AB87" s="337"/>
      <c r="AC87" s="337"/>
      <c r="AD87" s="337"/>
      <c r="AE87" s="247" t="s">
        <v>64</v>
      </c>
      <c r="AF87" s="247"/>
      <c r="AG87" s="36"/>
    </row>
    <row r="88" spans="1:38" ht="22.5" customHeight="1">
      <c r="B88" s="237"/>
      <c r="C88" s="238"/>
      <c r="D88" s="238"/>
      <c r="E88" s="238"/>
      <c r="F88" s="237" t="s">
        <v>63</v>
      </c>
      <c r="G88" s="238"/>
      <c r="H88" s="238"/>
      <c r="I88" s="238"/>
      <c r="J88" s="238"/>
      <c r="K88" s="238"/>
      <c r="L88" s="238"/>
      <c r="M88" s="238"/>
      <c r="N88" s="238"/>
      <c r="O88" s="238"/>
      <c r="P88" s="238"/>
      <c r="Q88" s="238"/>
      <c r="R88" s="238"/>
      <c r="S88" s="238"/>
      <c r="T88" s="238"/>
      <c r="U88" s="238"/>
      <c r="V88" s="238"/>
      <c r="W88" s="338">
        <v>5</v>
      </c>
      <c r="X88" s="339"/>
      <c r="Y88" s="339"/>
      <c r="Z88" s="339"/>
      <c r="AA88" s="339"/>
      <c r="AB88" s="339"/>
      <c r="AC88" s="339"/>
      <c r="AD88" s="339"/>
      <c r="AE88" s="238" t="s">
        <v>64</v>
      </c>
      <c r="AF88" s="238"/>
      <c r="AG88" s="239"/>
    </row>
    <row r="89" spans="1:38">
      <c r="D89" s="233" t="s">
        <v>65</v>
      </c>
    </row>
    <row r="91" spans="1:38">
      <c r="A91" s="233" t="s">
        <v>66</v>
      </c>
    </row>
    <row r="92" spans="1:38">
      <c r="B92" s="233" t="s">
        <v>67</v>
      </c>
      <c r="O92" s="276" t="s">
        <v>70</v>
      </c>
      <c r="P92" s="276"/>
      <c r="Q92" s="276"/>
      <c r="R92" s="276"/>
      <c r="S92" s="276" t="s">
        <v>71</v>
      </c>
      <c r="T92" s="276"/>
      <c r="U92" s="276"/>
      <c r="V92" s="276"/>
      <c r="W92" s="276"/>
      <c r="X92" s="276"/>
      <c r="Y92" s="276"/>
      <c r="Z92" s="276"/>
      <c r="AA92" s="276"/>
      <c r="AB92" s="276"/>
      <c r="AC92" s="276"/>
      <c r="AD92" s="276"/>
      <c r="AE92" s="276"/>
      <c r="AF92" s="276" t="s">
        <v>72</v>
      </c>
      <c r="AG92" s="276"/>
      <c r="AH92" s="276"/>
      <c r="AI92" s="276"/>
      <c r="AJ92" s="226"/>
      <c r="AK92" s="226"/>
      <c r="AL92" s="226"/>
    </row>
    <row r="93" spans="1:38" ht="13.5" customHeight="1">
      <c r="B93" s="37" t="s">
        <v>68</v>
      </c>
      <c r="O93" s="276"/>
      <c r="P93" s="276"/>
      <c r="Q93" s="276"/>
      <c r="R93" s="276"/>
      <c r="S93" s="276"/>
      <c r="T93" s="276"/>
      <c r="U93" s="276"/>
      <c r="V93" s="276"/>
      <c r="W93" s="276"/>
      <c r="X93" s="276"/>
      <c r="Y93" s="276"/>
      <c r="Z93" s="276"/>
      <c r="AA93" s="276"/>
      <c r="AB93" s="276"/>
      <c r="AC93" s="276"/>
      <c r="AD93" s="276"/>
      <c r="AE93" s="276"/>
      <c r="AF93" s="276"/>
      <c r="AG93" s="276"/>
      <c r="AH93" s="276"/>
      <c r="AI93" s="276"/>
      <c r="AJ93" s="226"/>
      <c r="AK93" s="226"/>
      <c r="AL93" s="226"/>
    </row>
    <row r="94" spans="1:38" ht="13.5" customHeight="1">
      <c r="B94" s="37" t="s">
        <v>69</v>
      </c>
      <c r="O94" s="276"/>
      <c r="P94" s="276"/>
      <c r="Q94" s="276"/>
      <c r="R94" s="276"/>
      <c r="S94" s="276"/>
      <c r="T94" s="276"/>
      <c r="U94" s="276"/>
      <c r="V94" s="276"/>
      <c r="W94" s="276"/>
      <c r="X94" s="276"/>
      <c r="Y94" s="276"/>
      <c r="Z94" s="276"/>
      <c r="AA94" s="276"/>
      <c r="AB94" s="276"/>
      <c r="AC94" s="276"/>
      <c r="AD94" s="276"/>
      <c r="AE94" s="276"/>
      <c r="AF94" s="276"/>
      <c r="AG94" s="276"/>
      <c r="AH94" s="276"/>
      <c r="AI94" s="276"/>
      <c r="AJ94" s="226"/>
      <c r="AK94" s="226"/>
      <c r="AL94" s="226"/>
    </row>
    <row r="95" spans="1:38">
      <c r="B95" s="349">
        <f>MIN(ROUNDDOWN(S95/3,-3),1000000)</f>
        <v>166000</v>
      </c>
      <c r="C95" s="350"/>
      <c r="D95" s="350"/>
      <c r="E95" s="350"/>
      <c r="F95" s="350"/>
      <c r="G95" s="350"/>
      <c r="H95" s="350"/>
      <c r="I95" s="350"/>
      <c r="J95" s="350"/>
      <c r="K95" s="350"/>
      <c r="L95" s="350"/>
      <c r="M95" s="299" t="s">
        <v>54</v>
      </c>
      <c r="N95" s="301"/>
      <c r="O95" s="276" t="s">
        <v>70</v>
      </c>
      <c r="P95" s="276"/>
      <c r="Q95" s="276"/>
      <c r="R95" s="276"/>
      <c r="S95" s="349">
        <v>500000</v>
      </c>
      <c r="T95" s="350"/>
      <c r="U95" s="350"/>
      <c r="V95" s="350"/>
      <c r="W95" s="350"/>
      <c r="X95" s="350"/>
      <c r="Y95" s="350"/>
      <c r="Z95" s="350"/>
      <c r="AA95" s="350"/>
      <c r="AB95" s="350"/>
      <c r="AC95" s="350"/>
      <c r="AD95" s="299" t="s">
        <v>54</v>
      </c>
      <c r="AE95" s="301"/>
    </row>
    <row r="96" spans="1:38">
      <c r="B96" s="351"/>
      <c r="C96" s="352"/>
      <c r="D96" s="352"/>
      <c r="E96" s="352"/>
      <c r="F96" s="352"/>
      <c r="G96" s="352"/>
      <c r="H96" s="352"/>
      <c r="I96" s="352"/>
      <c r="J96" s="352"/>
      <c r="K96" s="352"/>
      <c r="L96" s="352"/>
      <c r="M96" s="281"/>
      <c r="N96" s="282"/>
      <c r="O96" s="276"/>
      <c r="P96" s="276"/>
      <c r="Q96" s="276"/>
      <c r="R96" s="276"/>
      <c r="S96" s="351"/>
      <c r="T96" s="352"/>
      <c r="U96" s="352"/>
      <c r="V96" s="352"/>
      <c r="W96" s="352"/>
      <c r="X96" s="352"/>
      <c r="Y96" s="352"/>
      <c r="Z96" s="352"/>
      <c r="AA96" s="352"/>
      <c r="AB96" s="352"/>
      <c r="AC96" s="352"/>
      <c r="AD96" s="281"/>
      <c r="AE96" s="282"/>
    </row>
    <row r="98" spans="1:38">
      <c r="A98" s="233" t="s">
        <v>73</v>
      </c>
    </row>
    <row r="99" spans="1:38" ht="22.5" customHeight="1">
      <c r="B99" s="277" t="s">
        <v>74</v>
      </c>
      <c r="C99" s="278"/>
      <c r="D99" s="278"/>
      <c r="E99" s="278"/>
      <c r="F99" s="278"/>
      <c r="G99" s="278"/>
      <c r="H99" s="278"/>
      <c r="I99" s="278"/>
      <c r="J99" s="278"/>
      <c r="K99" s="278"/>
      <c r="L99" s="279"/>
      <c r="M99" s="277" t="s">
        <v>204</v>
      </c>
      <c r="N99" s="278"/>
      <c r="O99" s="278"/>
      <c r="P99" s="278"/>
      <c r="Q99" s="278"/>
      <c r="R99" s="278"/>
      <c r="S99" s="278"/>
      <c r="T99" s="278"/>
      <c r="U99" s="278"/>
      <c r="V99" s="278"/>
      <c r="W99" s="279"/>
      <c r="X99" s="278" t="s">
        <v>76</v>
      </c>
      <c r="Y99" s="278"/>
      <c r="Z99" s="278"/>
      <c r="AA99" s="278"/>
      <c r="AB99" s="278"/>
      <c r="AC99" s="278"/>
      <c r="AD99" s="278"/>
      <c r="AE99" s="278"/>
      <c r="AF99" s="278"/>
      <c r="AG99" s="278"/>
      <c r="AH99" s="279"/>
    </row>
    <row r="100" spans="1:38" ht="22.5" customHeight="1">
      <c r="B100" s="298" t="s">
        <v>287</v>
      </c>
      <c r="C100" s="299"/>
      <c r="D100" s="299"/>
      <c r="E100" s="299"/>
      <c r="F100" s="299"/>
      <c r="G100" s="299"/>
      <c r="H100" s="299"/>
      <c r="I100" s="299"/>
      <c r="J100" s="299"/>
      <c r="K100" s="299"/>
      <c r="L100" s="301"/>
      <c r="M100" s="283">
        <v>20</v>
      </c>
      <c r="N100" s="284"/>
      <c r="O100" s="284"/>
      <c r="P100" s="284"/>
      <c r="Q100" s="284"/>
      <c r="R100" s="284"/>
      <c r="S100" s="284"/>
      <c r="T100" s="284"/>
      <c r="U100" s="278" t="s">
        <v>64</v>
      </c>
      <c r="V100" s="278"/>
      <c r="W100" s="279"/>
      <c r="X100" s="307">
        <f>IFERROR(MIN(M100*1000,500000,500000*M100/$M$103),"0")</f>
        <v>20000</v>
      </c>
      <c r="Y100" s="300"/>
      <c r="Z100" s="300"/>
      <c r="AA100" s="300"/>
      <c r="AB100" s="300"/>
      <c r="AC100" s="300"/>
      <c r="AD100" s="300"/>
      <c r="AE100" s="300"/>
      <c r="AF100" s="299" t="s">
        <v>54</v>
      </c>
      <c r="AG100" s="299"/>
      <c r="AH100" s="301"/>
    </row>
    <row r="101" spans="1:38" ht="22.5" customHeight="1">
      <c r="B101" s="277" t="s">
        <v>288</v>
      </c>
      <c r="C101" s="278"/>
      <c r="D101" s="278"/>
      <c r="E101" s="278"/>
      <c r="F101" s="278"/>
      <c r="G101" s="278"/>
      <c r="H101" s="278"/>
      <c r="I101" s="278"/>
      <c r="J101" s="278"/>
      <c r="K101" s="278"/>
      <c r="L101" s="279"/>
      <c r="M101" s="283">
        <v>10</v>
      </c>
      <c r="N101" s="284"/>
      <c r="O101" s="284"/>
      <c r="P101" s="284"/>
      <c r="Q101" s="284"/>
      <c r="R101" s="284"/>
      <c r="S101" s="284"/>
      <c r="T101" s="284"/>
      <c r="U101" s="278" t="s">
        <v>64</v>
      </c>
      <c r="V101" s="278"/>
      <c r="W101" s="278"/>
      <c r="X101" s="307">
        <f t="shared" ref="X101" si="0">IFERROR(MIN(M101*1000,500000,500000*M101/$M$103),"0")</f>
        <v>10000</v>
      </c>
      <c r="Y101" s="300"/>
      <c r="Z101" s="300"/>
      <c r="AA101" s="300"/>
      <c r="AB101" s="300"/>
      <c r="AC101" s="300"/>
      <c r="AD101" s="300"/>
      <c r="AE101" s="300"/>
      <c r="AF101" s="278" t="s">
        <v>54</v>
      </c>
      <c r="AG101" s="278"/>
      <c r="AH101" s="279"/>
    </row>
    <row r="102" spans="1:38" ht="22.5" customHeight="1">
      <c r="B102" s="277" t="str">
        <f>IF(【提出2】変更なし・実績報告書!B101:L101="","",【提出2】変更なし・実績報告書!B101:L101)</f>
        <v/>
      </c>
      <c r="C102" s="278"/>
      <c r="D102" s="278"/>
      <c r="E102" s="278"/>
      <c r="F102" s="278"/>
      <c r="G102" s="278"/>
      <c r="H102" s="278"/>
      <c r="I102" s="278"/>
      <c r="J102" s="278"/>
      <c r="K102" s="278"/>
      <c r="L102" s="279"/>
      <c r="M102" s="283" t="str">
        <f>IF(【提出2】変更なし・実績報告書!M101:T101="","",【提出2】変更なし・実績報告書!M101:T101)</f>
        <v/>
      </c>
      <c r="N102" s="284"/>
      <c r="O102" s="284"/>
      <c r="P102" s="284"/>
      <c r="Q102" s="284"/>
      <c r="R102" s="284"/>
      <c r="S102" s="284"/>
      <c r="T102" s="284"/>
      <c r="U102" s="278" t="s">
        <v>64</v>
      </c>
      <c r="V102" s="278"/>
      <c r="W102" s="279"/>
      <c r="X102" s="307" t="str">
        <f>IFERROR(MIN(M102*1000,500000,500000*M102/$M$103),"0")</f>
        <v>0</v>
      </c>
      <c r="Y102" s="300"/>
      <c r="Z102" s="300"/>
      <c r="AA102" s="300"/>
      <c r="AB102" s="300"/>
      <c r="AC102" s="300"/>
      <c r="AD102" s="300"/>
      <c r="AE102" s="300"/>
      <c r="AF102" s="281" t="s">
        <v>54</v>
      </c>
      <c r="AG102" s="281"/>
      <c r="AH102" s="282"/>
    </row>
    <row r="103" spans="1:38" ht="22.5" customHeight="1">
      <c r="B103" s="280" t="s">
        <v>77</v>
      </c>
      <c r="C103" s="281"/>
      <c r="D103" s="281"/>
      <c r="E103" s="281"/>
      <c r="F103" s="281"/>
      <c r="G103" s="281"/>
      <c r="H103" s="281"/>
      <c r="I103" s="281"/>
      <c r="J103" s="281"/>
      <c r="K103" s="281"/>
      <c r="L103" s="282"/>
      <c r="M103" s="283">
        <f>SUM(M100:T102)</f>
        <v>30</v>
      </c>
      <c r="N103" s="284"/>
      <c r="O103" s="284"/>
      <c r="P103" s="284"/>
      <c r="Q103" s="284"/>
      <c r="R103" s="284"/>
      <c r="S103" s="284"/>
      <c r="T103" s="284"/>
      <c r="U103" s="278" t="s">
        <v>64</v>
      </c>
      <c r="V103" s="278"/>
      <c r="W103" s="279"/>
      <c r="X103" s="283">
        <f>SUM(X100:AE102)</f>
        <v>30000</v>
      </c>
      <c r="Y103" s="284"/>
      <c r="Z103" s="284"/>
      <c r="AA103" s="284"/>
      <c r="AB103" s="284"/>
      <c r="AC103" s="284"/>
      <c r="AD103" s="284"/>
      <c r="AE103" s="284"/>
      <c r="AF103" s="278" t="s">
        <v>54</v>
      </c>
      <c r="AG103" s="278"/>
      <c r="AH103" s="279"/>
    </row>
    <row r="105" spans="1:38">
      <c r="A105" s="256"/>
      <c r="B105" s="256"/>
      <c r="C105" s="256"/>
      <c r="D105" s="256"/>
      <c r="E105" s="256"/>
      <c r="F105" s="256"/>
      <c r="G105" s="256"/>
      <c r="H105" s="256"/>
      <c r="I105" s="256"/>
      <c r="J105" s="256"/>
      <c r="K105" s="256"/>
      <c r="L105" s="256"/>
      <c r="M105" s="256"/>
      <c r="N105" s="256"/>
      <c r="O105" s="256"/>
      <c r="P105" s="256"/>
      <c r="Q105" s="256"/>
      <c r="R105" s="256"/>
      <c r="S105" s="256"/>
      <c r="T105" s="256"/>
      <c r="U105" s="256"/>
      <c r="V105" s="256"/>
      <c r="W105" s="256"/>
      <c r="X105" s="256"/>
      <c r="Y105" s="256"/>
      <c r="Z105" s="256"/>
      <c r="AA105" s="256"/>
      <c r="AB105" s="256"/>
      <c r="AC105" s="256"/>
      <c r="AD105" s="256"/>
      <c r="AE105" s="256"/>
      <c r="AF105" s="256"/>
      <c r="AG105" s="256"/>
      <c r="AH105" s="256"/>
      <c r="AI105" s="256"/>
    </row>
    <row r="106" spans="1:38">
      <c r="A106" s="256"/>
      <c r="B106" s="256"/>
      <c r="C106" s="256"/>
      <c r="D106" s="256"/>
      <c r="E106" s="256"/>
      <c r="F106" s="256"/>
      <c r="G106" s="256"/>
      <c r="H106" s="256"/>
      <c r="I106" s="256"/>
      <c r="J106" s="256"/>
      <c r="K106" s="256"/>
      <c r="L106" s="256"/>
      <c r="M106" s="256"/>
      <c r="N106" s="256"/>
      <c r="O106" s="256"/>
      <c r="P106" s="256"/>
      <c r="Q106" s="256"/>
      <c r="R106" s="256"/>
      <c r="S106" s="256"/>
      <c r="T106" s="256"/>
      <c r="U106" s="256"/>
      <c r="V106" s="256"/>
      <c r="W106" s="317"/>
      <c r="X106" s="318"/>
      <c r="Y106" s="318"/>
      <c r="Z106" s="318"/>
      <c r="AA106" s="318"/>
      <c r="AB106" s="318"/>
      <c r="AC106" s="318"/>
      <c r="AD106" s="318"/>
      <c r="AE106" s="318"/>
      <c r="AF106" s="318"/>
      <c r="AG106" s="256"/>
      <c r="AH106" s="256"/>
      <c r="AI106" s="256"/>
    </row>
    <row r="107" spans="1:38">
      <c r="A107" s="256"/>
      <c r="B107" s="373"/>
      <c r="C107" s="373"/>
      <c r="D107" s="373"/>
      <c r="E107" s="373"/>
      <c r="F107" s="373"/>
      <c r="G107" s="373"/>
      <c r="H107" s="373"/>
      <c r="I107" s="373"/>
      <c r="J107" s="373"/>
      <c r="K107" s="373"/>
      <c r="L107" s="373"/>
      <c r="M107" s="318"/>
      <c r="N107" s="318"/>
      <c r="O107" s="317"/>
      <c r="P107" s="318"/>
      <c r="Q107" s="318"/>
      <c r="R107" s="318"/>
      <c r="S107" s="318"/>
      <c r="T107" s="318"/>
      <c r="U107" s="318"/>
      <c r="V107" s="318"/>
      <c r="W107" s="318"/>
      <c r="X107" s="318"/>
      <c r="Y107" s="318"/>
      <c r="Z107" s="318"/>
      <c r="AA107" s="318"/>
      <c r="AB107" s="318"/>
      <c r="AC107" s="318"/>
      <c r="AD107" s="318"/>
      <c r="AE107" s="256"/>
      <c r="AF107" s="256"/>
      <c r="AG107" s="256"/>
      <c r="AH107" s="256"/>
      <c r="AI107" s="256"/>
    </row>
    <row r="108" spans="1:38">
      <c r="A108" s="256"/>
      <c r="B108" s="373"/>
      <c r="C108" s="373"/>
      <c r="D108" s="373"/>
      <c r="E108" s="373"/>
      <c r="F108" s="373"/>
      <c r="G108" s="373"/>
      <c r="H108" s="373"/>
      <c r="I108" s="373"/>
      <c r="J108" s="373"/>
      <c r="K108" s="373"/>
      <c r="L108" s="373"/>
      <c r="M108" s="318"/>
      <c r="N108" s="318"/>
      <c r="O108" s="318"/>
      <c r="P108" s="318"/>
      <c r="Q108" s="318"/>
      <c r="R108" s="318"/>
      <c r="S108" s="318"/>
      <c r="T108" s="318"/>
      <c r="U108" s="318"/>
      <c r="V108" s="318"/>
      <c r="W108" s="318"/>
      <c r="X108" s="318"/>
      <c r="Y108" s="318"/>
      <c r="Z108" s="318"/>
      <c r="AA108" s="318"/>
      <c r="AB108" s="318"/>
      <c r="AC108" s="318"/>
      <c r="AD108" s="318"/>
      <c r="AE108" s="256"/>
      <c r="AF108" s="256"/>
      <c r="AG108" s="256"/>
      <c r="AH108" s="256"/>
      <c r="AI108" s="256"/>
    </row>
    <row r="109" spans="1:38">
      <c r="A109" s="256"/>
      <c r="B109" s="373"/>
      <c r="C109" s="373"/>
      <c r="D109" s="373"/>
      <c r="E109" s="373"/>
      <c r="F109" s="373"/>
      <c r="G109" s="373"/>
      <c r="H109" s="373"/>
      <c r="I109" s="373"/>
      <c r="J109" s="373"/>
      <c r="K109" s="373"/>
      <c r="L109" s="373"/>
      <c r="M109" s="318"/>
      <c r="N109" s="318"/>
      <c r="O109" s="317"/>
      <c r="P109" s="318"/>
      <c r="Q109" s="318"/>
      <c r="R109" s="318"/>
      <c r="S109" s="318"/>
      <c r="T109" s="318"/>
      <c r="U109" s="318"/>
      <c r="V109" s="318"/>
      <c r="W109" s="318"/>
      <c r="X109" s="318"/>
      <c r="Y109" s="318"/>
      <c r="Z109" s="318"/>
      <c r="AA109" s="318"/>
      <c r="AB109" s="318"/>
      <c r="AC109" s="347"/>
      <c r="AD109" s="348"/>
      <c r="AE109" s="348"/>
      <c r="AF109" s="348"/>
      <c r="AG109" s="348"/>
      <c r="AH109" s="348"/>
      <c r="AI109" s="348"/>
      <c r="AJ109" s="243"/>
      <c r="AK109" s="243"/>
      <c r="AL109" s="243"/>
    </row>
    <row r="110" spans="1:38">
      <c r="A110" s="256"/>
      <c r="B110" s="373"/>
      <c r="C110" s="373"/>
      <c r="D110" s="373"/>
      <c r="E110" s="373"/>
      <c r="F110" s="373"/>
      <c r="G110" s="373"/>
      <c r="H110" s="373"/>
      <c r="I110" s="373"/>
      <c r="J110" s="373"/>
      <c r="K110" s="373"/>
      <c r="L110" s="373"/>
      <c r="M110" s="318"/>
      <c r="N110" s="318"/>
      <c r="O110" s="318"/>
      <c r="P110" s="318"/>
      <c r="Q110" s="318"/>
      <c r="R110" s="318"/>
      <c r="S110" s="318"/>
      <c r="T110" s="318"/>
      <c r="U110" s="318"/>
      <c r="V110" s="318"/>
      <c r="W110" s="318"/>
      <c r="X110" s="318"/>
      <c r="Y110" s="318"/>
      <c r="Z110" s="318"/>
      <c r="AA110" s="318"/>
      <c r="AB110" s="318"/>
      <c r="AC110" s="348"/>
      <c r="AD110" s="348"/>
      <c r="AE110" s="348"/>
      <c r="AF110" s="348"/>
      <c r="AG110" s="348"/>
      <c r="AH110" s="348"/>
      <c r="AI110" s="348"/>
      <c r="AJ110" s="243"/>
      <c r="AK110" s="243"/>
      <c r="AL110" s="243"/>
    </row>
    <row r="111" spans="1:38">
      <c r="A111" s="256"/>
      <c r="B111" s="256"/>
      <c r="C111" s="256"/>
      <c r="D111" s="256"/>
      <c r="E111" s="256"/>
      <c r="F111" s="256"/>
      <c r="G111" s="256"/>
      <c r="H111" s="256"/>
      <c r="I111" s="256"/>
      <c r="J111" s="256"/>
      <c r="K111" s="256"/>
      <c r="L111" s="256"/>
      <c r="M111" s="256"/>
      <c r="N111" s="256"/>
      <c r="O111" s="256"/>
      <c r="P111" s="256"/>
      <c r="Q111" s="256"/>
      <c r="R111" s="256"/>
      <c r="S111" s="256"/>
      <c r="T111" s="256"/>
      <c r="U111" s="256"/>
      <c r="V111" s="256"/>
      <c r="W111" s="256"/>
      <c r="X111" s="256"/>
      <c r="Y111" s="256"/>
      <c r="Z111" s="256"/>
      <c r="AA111" s="256"/>
      <c r="AB111" s="256"/>
      <c r="AC111" s="256"/>
      <c r="AD111" s="256"/>
      <c r="AE111" s="256"/>
      <c r="AF111" s="256"/>
      <c r="AG111" s="256"/>
      <c r="AH111" s="256"/>
      <c r="AI111" s="256"/>
    </row>
    <row r="113" spans="1:38">
      <c r="A113" s="233" t="s">
        <v>208</v>
      </c>
    </row>
    <row r="115" spans="1:38">
      <c r="A115" s="233" t="s">
        <v>80</v>
      </c>
    </row>
    <row r="116" spans="1:38">
      <c r="A116" s="285" t="s">
        <v>81</v>
      </c>
      <c r="B116" s="285"/>
      <c r="C116" s="285"/>
      <c r="D116" s="285"/>
      <c r="E116" s="285"/>
      <c r="F116" s="285"/>
      <c r="G116" s="285"/>
      <c r="H116" s="285"/>
      <c r="I116" s="285"/>
      <c r="J116" s="285"/>
      <c r="K116" s="285" t="s">
        <v>209</v>
      </c>
      <c r="L116" s="285"/>
      <c r="M116" s="285"/>
      <c r="N116" s="285"/>
      <c r="O116" s="285"/>
      <c r="P116" s="285"/>
      <c r="Q116" s="285"/>
      <c r="R116" s="285"/>
      <c r="S116" s="285"/>
      <c r="T116" s="285"/>
      <c r="U116" s="285" t="s">
        <v>82</v>
      </c>
      <c r="V116" s="285"/>
      <c r="W116" s="285"/>
      <c r="X116" s="285"/>
      <c r="Y116" s="285"/>
      <c r="Z116" s="285"/>
      <c r="AA116" s="285"/>
      <c r="AB116" s="285"/>
      <c r="AC116" s="285"/>
      <c r="AD116" s="285"/>
      <c r="AE116" s="285"/>
      <c r="AF116" s="285"/>
      <c r="AG116" s="285"/>
      <c r="AH116" s="285"/>
      <c r="AI116" s="285"/>
      <c r="AJ116" s="242"/>
      <c r="AK116" s="242"/>
      <c r="AL116" s="242"/>
    </row>
    <row r="117" spans="1:38">
      <c r="A117" s="312" t="s">
        <v>40</v>
      </c>
      <c r="B117" s="312"/>
      <c r="C117" s="312"/>
      <c r="D117" s="312"/>
      <c r="E117" s="312"/>
      <c r="F117" s="312"/>
      <c r="G117" s="312"/>
      <c r="H117" s="312"/>
      <c r="I117" s="312"/>
      <c r="J117" s="312"/>
      <c r="K117" s="305">
        <f>F77</f>
        <v>1156000</v>
      </c>
      <c r="L117" s="305"/>
      <c r="M117" s="305"/>
      <c r="N117" s="305"/>
      <c r="O117" s="305"/>
      <c r="P117" s="305"/>
      <c r="Q117" s="305"/>
      <c r="R117" s="305"/>
      <c r="S117" s="305"/>
      <c r="T117" s="305"/>
      <c r="U117" s="285" t="s">
        <v>85</v>
      </c>
      <c r="V117" s="285"/>
      <c r="W117" s="285"/>
      <c r="X117" s="285"/>
      <c r="Y117" s="285"/>
      <c r="Z117" s="285"/>
      <c r="AA117" s="285"/>
      <c r="AB117" s="285"/>
      <c r="AC117" s="285"/>
      <c r="AD117" s="285"/>
      <c r="AE117" s="285"/>
      <c r="AF117" s="285"/>
      <c r="AG117" s="285"/>
      <c r="AH117" s="285"/>
      <c r="AI117" s="285"/>
      <c r="AJ117" s="242"/>
      <c r="AK117" s="242"/>
      <c r="AL117" s="242"/>
    </row>
    <row r="118" spans="1:38">
      <c r="A118" s="343" t="str">
        <f>IF(Z67="","",Z67)</f>
        <v>金沢</v>
      </c>
      <c r="B118" s="344"/>
      <c r="C118" s="344"/>
      <c r="D118" s="344"/>
      <c r="E118" s="344"/>
      <c r="F118" s="315" t="str">
        <f>IF(A118="","ー","市補助金")</f>
        <v>市補助金</v>
      </c>
      <c r="G118" s="315"/>
      <c r="H118" s="315"/>
      <c r="I118" s="315"/>
      <c r="J118" s="316"/>
      <c r="K118" s="354">
        <v>1080000</v>
      </c>
      <c r="L118" s="353"/>
      <c r="M118" s="353"/>
      <c r="N118" s="353"/>
      <c r="O118" s="353"/>
      <c r="P118" s="353"/>
      <c r="Q118" s="353"/>
      <c r="R118" s="353"/>
      <c r="S118" s="353"/>
      <c r="T118" s="353"/>
      <c r="U118" s="671" t="s">
        <v>289</v>
      </c>
      <c r="V118" s="671"/>
      <c r="W118" s="671"/>
      <c r="X118" s="671"/>
      <c r="Y118" s="671"/>
      <c r="Z118" s="671"/>
      <c r="AA118" s="671"/>
      <c r="AB118" s="671"/>
      <c r="AC118" s="671"/>
      <c r="AD118" s="671"/>
      <c r="AE118" s="671"/>
      <c r="AF118" s="671"/>
      <c r="AG118" s="671"/>
      <c r="AH118" s="671"/>
      <c r="AI118" s="671"/>
      <c r="AJ118" s="242"/>
      <c r="AK118" s="242"/>
      <c r="AL118" s="242"/>
    </row>
    <row r="119" spans="1:38">
      <c r="A119" s="672" t="s">
        <v>290</v>
      </c>
      <c r="B119" s="672"/>
      <c r="C119" s="672"/>
      <c r="D119" s="672"/>
      <c r="E119" s="672"/>
      <c r="F119" s="672"/>
      <c r="G119" s="672"/>
      <c r="H119" s="672"/>
      <c r="I119" s="672"/>
      <c r="J119" s="672"/>
      <c r="K119" s="670">
        <v>14000000</v>
      </c>
      <c r="L119" s="670"/>
      <c r="M119" s="670"/>
      <c r="N119" s="670"/>
      <c r="O119" s="670"/>
      <c r="P119" s="670"/>
      <c r="Q119" s="670"/>
      <c r="R119" s="670"/>
      <c r="S119" s="670"/>
      <c r="T119" s="670"/>
      <c r="U119" s="669" t="s">
        <v>310</v>
      </c>
      <c r="V119" s="669"/>
      <c r="W119" s="669"/>
      <c r="X119" s="669"/>
      <c r="Y119" s="669"/>
      <c r="Z119" s="669"/>
      <c r="AA119" s="669"/>
      <c r="AB119" s="669"/>
      <c r="AC119" s="669"/>
      <c r="AD119" s="669"/>
      <c r="AE119" s="669"/>
      <c r="AF119" s="669"/>
      <c r="AG119" s="669"/>
      <c r="AH119" s="669"/>
      <c r="AI119" s="669"/>
      <c r="AJ119" s="242"/>
      <c r="AK119" s="242"/>
      <c r="AL119" s="242"/>
    </row>
    <row r="120" spans="1:38">
      <c r="A120" s="672" t="s">
        <v>308</v>
      </c>
      <c r="B120" s="672"/>
      <c r="C120" s="672"/>
      <c r="D120" s="672"/>
      <c r="E120" s="672"/>
      <c r="F120" s="672"/>
      <c r="G120" s="672"/>
      <c r="H120" s="672"/>
      <c r="I120" s="672"/>
      <c r="J120" s="672"/>
      <c r="K120" s="670">
        <v>3680000</v>
      </c>
      <c r="L120" s="670"/>
      <c r="M120" s="670"/>
      <c r="N120" s="670"/>
      <c r="O120" s="670"/>
      <c r="P120" s="670"/>
      <c r="Q120" s="670"/>
      <c r="R120" s="670"/>
      <c r="S120" s="670"/>
      <c r="T120" s="670"/>
      <c r="U120" s="669" t="str">
        <f>IF(【提出2】変更なし・実績報告書!U119:AI119="","",【提出2】変更なし・実績報告書!U119:AI119)</f>
        <v/>
      </c>
      <c r="V120" s="669"/>
      <c r="W120" s="669"/>
      <c r="X120" s="669"/>
      <c r="Y120" s="669"/>
      <c r="Z120" s="669"/>
      <c r="AA120" s="669"/>
      <c r="AB120" s="669"/>
      <c r="AC120" s="669"/>
      <c r="AD120" s="669"/>
      <c r="AE120" s="669"/>
      <c r="AF120" s="669"/>
      <c r="AG120" s="669"/>
      <c r="AH120" s="669"/>
      <c r="AI120" s="669"/>
      <c r="AJ120" s="242"/>
      <c r="AK120" s="242"/>
      <c r="AL120" s="242"/>
    </row>
    <row r="121" spans="1:38">
      <c r="A121" s="399"/>
      <c r="B121" s="399"/>
      <c r="C121" s="399"/>
      <c r="D121" s="399"/>
      <c r="E121" s="399"/>
      <c r="F121" s="399"/>
      <c r="G121" s="399"/>
      <c r="H121" s="399"/>
      <c r="I121" s="399"/>
      <c r="J121" s="399"/>
      <c r="K121" s="423"/>
      <c r="L121" s="423"/>
      <c r="M121" s="423"/>
      <c r="N121" s="423"/>
      <c r="O121" s="423"/>
      <c r="P121" s="423"/>
      <c r="Q121" s="423"/>
      <c r="R121" s="423"/>
      <c r="S121" s="423"/>
      <c r="T121" s="423"/>
      <c r="U121" s="390"/>
      <c r="V121" s="390"/>
      <c r="W121" s="390"/>
      <c r="X121" s="390"/>
      <c r="Y121" s="390"/>
      <c r="Z121" s="390"/>
      <c r="AA121" s="390"/>
      <c r="AB121" s="390"/>
      <c r="AC121" s="390"/>
      <c r="AD121" s="390"/>
      <c r="AE121" s="390"/>
      <c r="AF121" s="390"/>
      <c r="AG121" s="390"/>
      <c r="AH121" s="390"/>
      <c r="AI121" s="390"/>
      <c r="AJ121" s="242"/>
      <c r="AK121" s="242"/>
      <c r="AL121" s="242"/>
    </row>
    <row r="122" spans="1:38">
      <c r="A122" s="313"/>
      <c r="B122" s="313"/>
      <c r="C122" s="313"/>
      <c r="D122" s="313"/>
      <c r="E122" s="313"/>
      <c r="F122" s="313"/>
      <c r="G122" s="313"/>
      <c r="H122" s="313"/>
      <c r="I122" s="313"/>
      <c r="J122" s="313"/>
      <c r="K122" s="305"/>
      <c r="L122" s="305"/>
      <c r="M122" s="305"/>
      <c r="N122" s="305"/>
      <c r="O122" s="305"/>
      <c r="P122" s="305"/>
      <c r="Q122" s="305"/>
      <c r="R122" s="305"/>
      <c r="S122" s="305"/>
      <c r="T122" s="305"/>
      <c r="U122" s="285"/>
      <c r="V122" s="285"/>
      <c r="W122" s="285"/>
      <c r="X122" s="285"/>
      <c r="Y122" s="285"/>
      <c r="Z122" s="285"/>
      <c r="AA122" s="285"/>
      <c r="AB122" s="285"/>
      <c r="AC122" s="285"/>
      <c r="AD122" s="285"/>
      <c r="AE122" s="285"/>
      <c r="AF122" s="285"/>
      <c r="AG122" s="285"/>
      <c r="AH122" s="285"/>
      <c r="AI122" s="285"/>
      <c r="AJ122" s="242"/>
      <c r="AK122" s="242"/>
      <c r="AL122" s="242"/>
    </row>
    <row r="123" spans="1:38">
      <c r="A123" s="313"/>
      <c r="B123" s="313"/>
      <c r="C123" s="313"/>
      <c r="D123" s="313"/>
      <c r="E123" s="313"/>
      <c r="F123" s="313"/>
      <c r="G123" s="313"/>
      <c r="H123" s="313"/>
      <c r="I123" s="313"/>
      <c r="J123" s="313"/>
      <c r="K123" s="305"/>
      <c r="L123" s="305"/>
      <c r="M123" s="305"/>
      <c r="N123" s="305"/>
      <c r="O123" s="305"/>
      <c r="P123" s="305"/>
      <c r="Q123" s="305"/>
      <c r="R123" s="305"/>
      <c r="S123" s="305"/>
      <c r="T123" s="305"/>
      <c r="U123" s="285"/>
      <c r="V123" s="285"/>
      <c r="W123" s="285"/>
      <c r="X123" s="285"/>
      <c r="Y123" s="285"/>
      <c r="Z123" s="285"/>
      <c r="AA123" s="285"/>
      <c r="AB123" s="285"/>
      <c r="AC123" s="285"/>
      <c r="AD123" s="285"/>
      <c r="AE123" s="285"/>
      <c r="AF123" s="285"/>
      <c r="AG123" s="285"/>
      <c r="AH123" s="285"/>
      <c r="AI123" s="285"/>
      <c r="AJ123" s="242"/>
      <c r="AK123" s="242"/>
      <c r="AL123" s="242"/>
    </row>
    <row r="124" spans="1:38">
      <c r="A124" s="313"/>
      <c r="B124" s="313"/>
      <c r="C124" s="313"/>
      <c r="D124" s="313"/>
      <c r="E124" s="313"/>
      <c r="F124" s="313"/>
      <c r="G124" s="313"/>
      <c r="H124" s="313"/>
      <c r="I124" s="313"/>
      <c r="J124" s="313"/>
      <c r="K124" s="305"/>
      <c r="L124" s="305"/>
      <c r="M124" s="305"/>
      <c r="N124" s="305"/>
      <c r="O124" s="305"/>
      <c r="P124" s="305"/>
      <c r="Q124" s="305"/>
      <c r="R124" s="305"/>
      <c r="S124" s="305"/>
      <c r="T124" s="305"/>
      <c r="U124" s="285"/>
      <c r="V124" s="285"/>
      <c r="W124" s="285"/>
      <c r="X124" s="285"/>
      <c r="Y124" s="285"/>
      <c r="Z124" s="285"/>
      <c r="AA124" s="285"/>
      <c r="AB124" s="285"/>
      <c r="AC124" s="285"/>
      <c r="AD124" s="285"/>
      <c r="AE124" s="285"/>
      <c r="AF124" s="285"/>
      <c r="AG124" s="285"/>
      <c r="AH124" s="285"/>
      <c r="AI124" s="285"/>
      <c r="AJ124" s="242"/>
      <c r="AK124" s="242"/>
      <c r="AL124" s="242"/>
    </row>
    <row r="125" spans="1:38">
      <c r="A125" s="313"/>
      <c r="B125" s="313"/>
      <c r="C125" s="313"/>
      <c r="D125" s="313"/>
      <c r="E125" s="313"/>
      <c r="F125" s="313"/>
      <c r="G125" s="313"/>
      <c r="H125" s="313"/>
      <c r="I125" s="313"/>
      <c r="J125" s="313"/>
      <c r="K125" s="305"/>
      <c r="L125" s="305"/>
      <c r="M125" s="305"/>
      <c r="N125" s="305"/>
      <c r="O125" s="305"/>
      <c r="P125" s="305"/>
      <c r="Q125" s="305"/>
      <c r="R125" s="305"/>
      <c r="S125" s="305"/>
      <c r="T125" s="305"/>
      <c r="U125" s="285"/>
      <c r="V125" s="285"/>
      <c r="W125" s="285"/>
      <c r="X125" s="285"/>
      <c r="Y125" s="285"/>
      <c r="Z125" s="285"/>
      <c r="AA125" s="285"/>
      <c r="AB125" s="285"/>
      <c r="AC125" s="285"/>
      <c r="AD125" s="285"/>
      <c r="AE125" s="285"/>
      <c r="AF125" s="285"/>
      <c r="AG125" s="285"/>
      <c r="AH125" s="285"/>
      <c r="AI125" s="285"/>
      <c r="AJ125" s="242"/>
      <c r="AK125" s="242"/>
      <c r="AL125" s="242"/>
    </row>
    <row r="126" spans="1:38">
      <c r="A126" s="313"/>
      <c r="B126" s="313"/>
      <c r="C126" s="313"/>
      <c r="D126" s="313"/>
      <c r="E126" s="313"/>
      <c r="F126" s="313"/>
      <c r="G126" s="313"/>
      <c r="H126" s="313"/>
      <c r="I126" s="313"/>
      <c r="J126" s="313"/>
      <c r="K126" s="305"/>
      <c r="L126" s="305"/>
      <c r="M126" s="305"/>
      <c r="N126" s="305"/>
      <c r="O126" s="305"/>
      <c r="P126" s="305"/>
      <c r="Q126" s="305"/>
      <c r="R126" s="305"/>
      <c r="S126" s="305"/>
      <c r="T126" s="305"/>
      <c r="U126" s="285"/>
      <c r="V126" s="285"/>
      <c r="W126" s="285"/>
      <c r="X126" s="285"/>
      <c r="Y126" s="285"/>
      <c r="Z126" s="285"/>
      <c r="AA126" s="285"/>
      <c r="AB126" s="285"/>
      <c r="AC126" s="285"/>
      <c r="AD126" s="285"/>
      <c r="AE126" s="285"/>
      <c r="AF126" s="285"/>
      <c r="AG126" s="285"/>
      <c r="AH126" s="285"/>
      <c r="AI126" s="285"/>
      <c r="AJ126" s="242"/>
      <c r="AK126" s="242"/>
      <c r="AL126" s="242"/>
    </row>
    <row r="127" spans="1:38">
      <c r="A127" s="313"/>
      <c r="B127" s="313"/>
      <c r="C127" s="313"/>
      <c r="D127" s="313"/>
      <c r="E127" s="313"/>
      <c r="F127" s="313"/>
      <c r="G127" s="313"/>
      <c r="H127" s="313"/>
      <c r="I127" s="313"/>
      <c r="J127" s="313"/>
      <c r="K127" s="305"/>
      <c r="L127" s="305"/>
      <c r="M127" s="305"/>
      <c r="N127" s="305"/>
      <c r="O127" s="305"/>
      <c r="P127" s="305"/>
      <c r="Q127" s="305"/>
      <c r="R127" s="305"/>
      <c r="S127" s="305"/>
      <c r="T127" s="305"/>
      <c r="U127" s="285"/>
      <c r="V127" s="285"/>
      <c r="W127" s="285"/>
      <c r="X127" s="285"/>
      <c r="Y127" s="285"/>
      <c r="Z127" s="285"/>
      <c r="AA127" s="285"/>
      <c r="AB127" s="285"/>
      <c r="AC127" s="285"/>
      <c r="AD127" s="285"/>
      <c r="AE127" s="285"/>
      <c r="AF127" s="285"/>
      <c r="AG127" s="285"/>
      <c r="AH127" s="285"/>
      <c r="AI127" s="285"/>
      <c r="AJ127" s="242"/>
      <c r="AK127" s="242"/>
      <c r="AL127" s="242"/>
    </row>
    <row r="128" spans="1:38">
      <c r="A128" s="313"/>
      <c r="B128" s="313"/>
      <c r="C128" s="313"/>
      <c r="D128" s="313"/>
      <c r="E128" s="313"/>
      <c r="F128" s="313"/>
      <c r="G128" s="313"/>
      <c r="H128" s="313"/>
      <c r="I128" s="313"/>
      <c r="J128" s="313"/>
      <c r="K128" s="305"/>
      <c r="L128" s="305"/>
      <c r="M128" s="305"/>
      <c r="N128" s="305"/>
      <c r="O128" s="305"/>
      <c r="P128" s="305"/>
      <c r="Q128" s="305"/>
      <c r="R128" s="305"/>
      <c r="S128" s="305"/>
      <c r="T128" s="305"/>
      <c r="U128" s="285"/>
      <c r="V128" s="285"/>
      <c r="W128" s="285"/>
      <c r="X128" s="285"/>
      <c r="Y128" s="285"/>
      <c r="Z128" s="285"/>
      <c r="AA128" s="285"/>
      <c r="AB128" s="285"/>
      <c r="AC128" s="285"/>
      <c r="AD128" s="285"/>
      <c r="AE128" s="285"/>
      <c r="AF128" s="285"/>
      <c r="AG128" s="285"/>
      <c r="AH128" s="285"/>
      <c r="AI128" s="285"/>
      <c r="AJ128" s="242"/>
      <c r="AK128" s="242"/>
      <c r="AL128" s="242"/>
    </row>
    <row r="129" spans="1:38" ht="18.5" thickBot="1">
      <c r="A129" s="355"/>
      <c r="B129" s="355"/>
      <c r="C129" s="355"/>
      <c r="D129" s="355"/>
      <c r="E129" s="355"/>
      <c r="F129" s="355"/>
      <c r="G129" s="355"/>
      <c r="H129" s="355"/>
      <c r="I129" s="355"/>
      <c r="J129" s="355"/>
      <c r="K129" s="362"/>
      <c r="L129" s="362"/>
      <c r="M129" s="362"/>
      <c r="N129" s="362"/>
      <c r="O129" s="362"/>
      <c r="P129" s="362"/>
      <c r="Q129" s="362"/>
      <c r="R129" s="362"/>
      <c r="S129" s="362"/>
      <c r="T129" s="362"/>
      <c r="U129" s="355"/>
      <c r="V129" s="355"/>
      <c r="W129" s="355"/>
      <c r="X129" s="355"/>
      <c r="Y129" s="355"/>
      <c r="Z129" s="355"/>
      <c r="AA129" s="355"/>
      <c r="AB129" s="355"/>
      <c r="AC129" s="355"/>
      <c r="AD129" s="355"/>
      <c r="AE129" s="355"/>
      <c r="AF129" s="355"/>
      <c r="AG129" s="355"/>
      <c r="AH129" s="355"/>
      <c r="AI129" s="355"/>
      <c r="AJ129" s="242"/>
      <c r="AK129" s="242"/>
      <c r="AL129" s="242"/>
    </row>
    <row r="130" spans="1:38" ht="18.5" thickTop="1">
      <c r="A130" s="313" t="s">
        <v>84</v>
      </c>
      <c r="B130" s="313"/>
      <c r="C130" s="313"/>
      <c r="D130" s="313"/>
      <c r="E130" s="313"/>
      <c r="F130" s="313"/>
      <c r="G130" s="313"/>
      <c r="H130" s="313"/>
      <c r="I130" s="313"/>
      <c r="J130" s="313"/>
      <c r="K130" s="356">
        <f>SUM(K117:T129)</f>
        <v>19916000</v>
      </c>
      <c r="L130" s="356"/>
      <c r="M130" s="356"/>
      <c r="N130" s="356"/>
      <c r="O130" s="356"/>
      <c r="P130" s="356"/>
      <c r="Q130" s="356"/>
      <c r="R130" s="356"/>
      <c r="S130" s="356"/>
      <c r="T130" s="356"/>
      <c r="U130" s="313"/>
      <c r="V130" s="313"/>
      <c r="W130" s="313"/>
      <c r="X130" s="313"/>
      <c r="Y130" s="313"/>
      <c r="Z130" s="313"/>
      <c r="AA130" s="313"/>
      <c r="AB130" s="313"/>
      <c r="AC130" s="313"/>
      <c r="AD130" s="313"/>
      <c r="AE130" s="313"/>
      <c r="AF130" s="313"/>
      <c r="AG130" s="313"/>
      <c r="AH130" s="313"/>
      <c r="AI130" s="313"/>
      <c r="AJ130" s="242"/>
      <c r="AK130" s="242"/>
      <c r="AL130" s="242"/>
    </row>
    <row r="132" spans="1:38">
      <c r="A132" s="233" t="s">
        <v>83</v>
      </c>
    </row>
    <row r="133" spans="1:38">
      <c r="A133" s="285" t="s">
        <v>81</v>
      </c>
      <c r="B133" s="285"/>
      <c r="C133" s="285"/>
      <c r="D133" s="285"/>
      <c r="E133" s="285"/>
      <c r="F133" s="285"/>
      <c r="G133" s="285"/>
      <c r="H133" s="285"/>
      <c r="I133" s="285"/>
      <c r="J133" s="285"/>
      <c r="K133" s="285" t="s">
        <v>209</v>
      </c>
      <c r="L133" s="285"/>
      <c r="M133" s="285"/>
      <c r="N133" s="285"/>
      <c r="O133" s="285"/>
      <c r="P133" s="285"/>
      <c r="Q133" s="285"/>
      <c r="R133" s="285"/>
      <c r="S133" s="285"/>
      <c r="T133" s="285"/>
      <c r="U133" s="285" t="s">
        <v>82</v>
      </c>
      <c r="V133" s="285"/>
      <c r="W133" s="285"/>
      <c r="X133" s="285"/>
      <c r="Y133" s="285"/>
      <c r="Z133" s="285"/>
      <c r="AA133" s="285"/>
      <c r="AB133" s="285"/>
      <c r="AC133" s="285"/>
      <c r="AD133" s="285"/>
      <c r="AE133" s="285"/>
      <c r="AF133" s="285"/>
      <c r="AG133" s="285"/>
      <c r="AH133" s="285"/>
      <c r="AI133" s="285"/>
      <c r="AJ133" s="242"/>
      <c r="AK133" s="242"/>
      <c r="AL133" s="242"/>
    </row>
    <row r="134" spans="1:38">
      <c r="A134" s="669" t="s">
        <v>112</v>
      </c>
      <c r="B134" s="669"/>
      <c r="C134" s="669"/>
      <c r="D134" s="669"/>
      <c r="E134" s="669"/>
      <c r="F134" s="669"/>
      <c r="G134" s="669"/>
      <c r="H134" s="669"/>
      <c r="I134" s="669"/>
      <c r="J134" s="669"/>
      <c r="K134" s="670">
        <v>4250000</v>
      </c>
      <c r="L134" s="670"/>
      <c r="M134" s="670"/>
      <c r="N134" s="670"/>
      <c r="O134" s="670"/>
      <c r="P134" s="670"/>
      <c r="Q134" s="670"/>
      <c r="R134" s="670"/>
      <c r="S134" s="670"/>
      <c r="T134" s="670"/>
      <c r="U134" s="671" t="s">
        <v>299</v>
      </c>
      <c r="V134" s="671"/>
      <c r="W134" s="671"/>
      <c r="X134" s="671"/>
      <c r="Y134" s="671"/>
      <c r="Z134" s="671"/>
      <c r="AA134" s="671"/>
      <c r="AB134" s="671"/>
      <c r="AC134" s="671"/>
      <c r="AD134" s="671"/>
      <c r="AE134" s="671"/>
      <c r="AF134" s="671"/>
      <c r="AG134" s="671"/>
      <c r="AH134" s="671"/>
      <c r="AI134" s="671"/>
      <c r="AJ134" s="242"/>
      <c r="AK134" s="242"/>
      <c r="AL134" s="242"/>
    </row>
    <row r="135" spans="1:38">
      <c r="A135" s="669" t="s">
        <v>293</v>
      </c>
      <c r="B135" s="669"/>
      <c r="C135" s="669"/>
      <c r="D135" s="669"/>
      <c r="E135" s="669"/>
      <c r="F135" s="669"/>
      <c r="G135" s="669"/>
      <c r="H135" s="669"/>
      <c r="I135" s="669"/>
      <c r="J135" s="669"/>
      <c r="K135" s="670">
        <v>3000000</v>
      </c>
      <c r="L135" s="670"/>
      <c r="M135" s="670"/>
      <c r="N135" s="670"/>
      <c r="O135" s="670"/>
      <c r="P135" s="670"/>
      <c r="Q135" s="670"/>
      <c r="R135" s="670"/>
      <c r="S135" s="670"/>
      <c r="T135" s="670"/>
      <c r="U135" s="671" t="s">
        <v>300</v>
      </c>
      <c r="V135" s="671"/>
      <c r="W135" s="671"/>
      <c r="X135" s="671"/>
      <c r="Y135" s="671"/>
      <c r="Z135" s="671"/>
      <c r="AA135" s="671"/>
      <c r="AB135" s="671"/>
      <c r="AC135" s="671"/>
      <c r="AD135" s="671"/>
      <c r="AE135" s="671"/>
      <c r="AF135" s="671"/>
      <c r="AG135" s="671"/>
      <c r="AH135" s="671"/>
      <c r="AI135" s="671"/>
      <c r="AJ135" s="242"/>
      <c r="AK135" s="242"/>
      <c r="AL135" s="242"/>
    </row>
    <row r="136" spans="1:38">
      <c r="A136" s="669" t="s">
        <v>294</v>
      </c>
      <c r="B136" s="669"/>
      <c r="C136" s="669"/>
      <c r="D136" s="669"/>
      <c r="E136" s="669"/>
      <c r="F136" s="669"/>
      <c r="G136" s="669"/>
      <c r="H136" s="669"/>
      <c r="I136" s="669"/>
      <c r="J136" s="669"/>
      <c r="K136" s="670">
        <v>4320000</v>
      </c>
      <c r="L136" s="670"/>
      <c r="M136" s="670"/>
      <c r="N136" s="670"/>
      <c r="O136" s="670"/>
      <c r="P136" s="670"/>
      <c r="Q136" s="670"/>
      <c r="R136" s="670"/>
      <c r="S136" s="670"/>
      <c r="T136" s="670"/>
      <c r="U136" s="671" t="s">
        <v>301</v>
      </c>
      <c r="V136" s="671"/>
      <c r="W136" s="671"/>
      <c r="X136" s="671"/>
      <c r="Y136" s="671"/>
      <c r="Z136" s="671"/>
      <c r="AA136" s="671"/>
      <c r="AB136" s="671"/>
      <c r="AC136" s="671"/>
      <c r="AD136" s="671"/>
      <c r="AE136" s="671"/>
      <c r="AF136" s="671"/>
      <c r="AG136" s="671"/>
      <c r="AH136" s="671"/>
      <c r="AI136" s="671"/>
      <c r="AJ136" s="242"/>
      <c r="AK136" s="242"/>
      <c r="AL136" s="260"/>
    </row>
    <row r="137" spans="1:38">
      <c r="A137" s="669" t="s">
        <v>295</v>
      </c>
      <c r="B137" s="669"/>
      <c r="C137" s="669"/>
      <c r="D137" s="669"/>
      <c r="E137" s="669"/>
      <c r="F137" s="669"/>
      <c r="G137" s="669"/>
      <c r="H137" s="669"/>
      <c r="I137" s="669"/>
      <c r="J137" s="669"/>
      <c r="K137" s="670">
        <v>900000</v>
      </c>
      <c r="L137" s="670"/>
      <c r="M137" s="670"/>
      <c r="N137" s="670"/>
      <c r="O137" s="670"/>
      <c r="P137" s="670"/>
      <c r="Q137" s="670"/>
      <c r="R137" s="670"/>
      <c r="S137" s="670"/>
      <c r="T137" s="670"/>
      <c r="U137" s="671" t="s">
        <v>302</v>
      </c>
      <c r="V137" s="671"/>
      <c r="W137" s="671"/>
      <c r="X137" s="671"/>
      <c r="Y137" s="671"/>
      <c r="Z137" s="671"/>
      <c r="AA137" s="671"/>
      <c r="AB137" s="671"/>
      <c r="AC137" s="671"/>
      <c r="AD137" s="671"/>
      <c r="AE137" s="671"/>
      <c r="AF137" s="671"/>
      <c r="AG137" s="671"/>
      <c r="AH137" s="671"/>
      <c r="AI137" s="671"/>
      <c r="AJ137" s="242"/>
      <c r="AK137" s="242"/>
      <c r="AL137" s="242"/>
    </row>
    <row r="138" spans="1:38">
      <c r="A138" s="669" t="s">
        <v>296</v>
      </c>
      <c r="B138" s="669"/>
      <c r="C138" s="669"/>
      <c r="D138" s="669"/>
      <c r="E138" s="669"/>
      <c r="F138" s="669"/>
      <c r="G138" s="669"/>
      <c r="H138" s="669"/>
      <c r="I138" s="669"/>
      <c r="J138" s="669"/>
      <c r="K138" s="670">
        <v>2150000</v>
      </c>
      <c r="L138" s="670"/>
      <c r="M138" s="670"/>
      <c r="N138" s="670"/>
      <c r="O138" s="670"/>
      <c r="P138" s="670"/>
      <c r="Q138" s="670"/>
      <c r="R138" s="670"/>
      <c r="S138" s="670"/>
      <c r="T138" s="670"/>
      <c r="U138" s="671" t="s">
        <v>303</v>
      </c>
      <c r="V138" s="671"/>
      <c r="W138" s="671"/>
      <c r="X138" s="671"/>
      <c r="Y138" s="671"/>
      <c r="Z138" s="671"/>
      <c r="AA138" s="671"/>
      <c r="AB138" s="671"/>
      <c r="AC138" s="671"/>
      <c r="AD138" s="671"/>
      <c r="AE138" s="671"/>
      <c r="AF138" s="671"/>
      <c r="AG138" s="671"/>
      <c r="AH138" s="671"/>
      <c r="AI138" s="671"/>
      <c r="AJ138" s="242"/>
      <c r="AK138" s="242"/>
      <c r="AL138" s="242"/>
    </row>
    <row r="139" spans="1:38">
      <c r="A139" s="669" t="s">
        <v>297</v>
      </c>
      <c r="B139" s="669"/>
      <c r="C139" s="669"/>
      <c r="D139" s="669"/>
      <c r="E139" s="669"/>
      <c r="F139" s="669"/>
      <c r="G139" s="669"/>
      <c r="H139" s="669"/>
      <c r="I139" s="669"/>
      <c r="J139" s="669"/>
      <c r="K139" s="670">
        <v>4560000</v>
      </c>
      <c r="L139" s="670"/>
      <c r="M139" s="670"/>
      <c r="N139" s="670"/>
      <c r="O139" s="670"/>
      <c r="P139" s="670"/>
      <c r="Q139" s="670"/>
      <c r="R139" s="670"/>
      <c r="S139" s="670"/>
      <c r="T139" s="670"/>
      <c r="U139" s="671"/>
      <c r="V139" s="671"/>
      <c r="W139" s="671"/>
      <c r="X139" s="671"/>
      <c r="Y139" s="671"/>
      <c r="Z139" s="671"/>
      <c r="AA139" s="671"/>
      <c r="AB139" s="671"/>
      <c r="AC139" s="671"/>
      <c r="AD139" s="671"/>
      <c r="AE139" s="671"/>
      <c r="AF139" s="671"/>
      <c r="AG139" s="671"/>
      <c r="AH139" s="671"/>
      <c r="AI139" s="671"/>
      <c r="AJ139" s="242"/>
      <c r="AK139" s="242"/>
      <c r="AL139" s="267"/>
    </row>
    <row r="140" spans="1:38">
      <c r="A140" s="669" t="s">
        <v>298</v>
      </c>
      <c r="B140" s="669"/>
      <c r="C140" s="669"/>
      <c r="D140" s="669"/>
      <c r="E140" s="669"/>
      <c r="F140" s="669"/>
      <c r="G140" s="669"/>
      <c r="H140" s="669"/>
      <c r="I140" s="669"/>
      <c r="J140" s="669"/>
      <c r="K140" s="670">
        <v>236000</v>
      </c>
      <c r="L140" s="670"/>
      <c r="M140" s="670"/>
      <c r="N140" s="670"/>
      <c r="O140" s="670"/>
      <c r="P140" s="670"/>
      <c r="Q140" s="670"/>
      <c r="R140" s="670"/>
      <c r="S140" s="670"/>
      <c r="T140" s="670"/>
      <c r="U140" s="671" t="s">
        <v>304</v>
      </c>
      <c r="V140" s="671"/>
      <c r="W140" s="671"/>
      <c r="X140" s="671"/>
      <c r="Y140" s="671"/>
      <c r="Z140" s="671"/>
      <c r="AA140" s="671"/>
      <c r="AB140" s="671"/>
      <c r="AC140" s="671"/>
      <c r="AD140" s="671"/>
      <c r="AE140" s="671"/>
      <c r="AF140" s="671"/>
      <c r="AG140" s="671"/>
      <c r="AH140" s="671"/>
      <c r="AI140" s="671"/>
      <c r="AJ140" s="242"/>
      <c r="AK140" s="242"/>
      <c r="AL140" s="242"/>
    </row>
    <row r="141" spans="1:38">
      <c r="A141" s="285"/>
      <c r="B141" s="285"/>
      <c r="C141" s="285"/>
      <c r="D141" s="285"/>
      <c r="E141" s="285"/>
      <c r="F141" s="285"/>
      <c r="G141" s="285"/>
      <c r="H141" s="285"/>
      <c r="I141" s="285"/>
      <c r="J141" s="285"/>
      <c r="K141" s="305"/>
      <c r="L141" s="305"/>
      <c r="M141" s="305"/>
      <c r="N141" s="305"/>
      <c r="O141" s="305"/>
      <c r="P141" s="305"/>
      <c r="Q141" s="305"/>
      <c r="R141" s="305"/>
      <c r="S141" s="305"/>
      <c r="T141" s="305"/>
      <c r="U141" s="285"/>
      <c r="V141" s="285"/>
      <c r="W141" s="285"/>
      <c r="X141" s="285"/>
      <c r="Y141" s="285"/>
      <c r="Z141" s="285"/>
      <c r="AA141" s="285"/>
      <c r="AB141" s="285"/>
      <c r="AC141" s="285"/>
      <c r="AD141" s="285"/>
      <c r="AE141" s="285"/>
      <c r="AF141" s="285"/>
      <c r="AG141" s="285"/>
      <c r="AH141" s="285"/>
      <c r="AI141" s="285"/>
      <c r="AJ141" s="242"/>
      <c r="AK141" s="242"/>
      <c r="AL141" s="242"/>
    </row>
    <row r="142" spans="1:38">
      <c r="A142" s="285"/>
      <c r="B142" s="285"/>
      <c r="C142" s="285"/>
      <c r="D142" s="285"/>
      <c r="E142" s="285"/>
      <c r="F142" s="285"/>
      <c r="G142" s="285"/>
      <c r="H142" s="285"/>
      <c r="I142" s="285"/>
      <c r="J142" s="285"/>
      <c r="K142" s="305"/>
      <c r="L142" s="305"/>
      <c r="M142" s="305"/>
      <c r="N142" s="305"/>
      <c r="O142" s="305"/>
      <c r="P142" s="305"/>
      <c r="Q142" s="305"/>
      <c r="R142" s="305"/>
      <c r="S142" s="305"/>
      <c r="T142" s="305"/>
      <c r="U142" s="285"/>
      <c r="V142" s="285"/>
      <c r="W142" s="285"/>
      <c r="X142" s="285"/>
      <c r="Y142" s="285"/>
      <c r="Z142" s="285"/>
      <c r="AA142" s="285"/>
      <c r="AB142" s="285"/>
      <c r="AC142" s="285"/>
      <c r="AD142" s="285"/>
      <c r="AE142" s="285"/>
      <c r="AF142" s="285"/>
      <c r="AG142" s="285"/>
      <c r="AH142" s="285"/>
      <c r="AI142" s="285"/>
      <c r="AJ142" s="242"/>
      <c r="AK142" s="242"/>
      <c r="AL142" s="242"/>
    </row>
    <row r="143" spans="1:38">
      <c r="A143" s="285"/>
      <c r="B143" s="285"/>
      <c r="C143" s="285"/>
      <c r="D143" s="285"/>
      <c r="E143" s="285"/>
      <c r="F143" s="285"/>
      <c r="G143" s="285"/>
      <c r="H143" s="285"/>
      <c r="I143" s="285"/>
      <c r="J143" s="285"/>
      <c r="K143" s="305"/>
      <c r="L143" s="305"/>
      <c r="M143" s="305"/>
      <c r="N143" s="305"/>
      <c r="O143" s="305"/>
      <c r="P143" s="305"/>
      <c r="Q143" s="305"/>
      <c r="R143" s="305"/>
      <c r="S143" s="305"/>
      <c r="T143" s="305"/>
      <c r="U143" s="285"/>
      <c r="V143" s="285"/>
      <c r="W143" s="285"/>
      <c r="X143" s="285"/>
      <c r="Y143" s="285"/>
      <c r="Z143" s="285"/>
      <c r="AA143" s="285"/>
      <c r="AB143" s="285"/>
      <c r="AC143" s="285"/>
      <c r="AD143" s="285"/>
      <c r="AE143" s="285"/>
      <c r="AF143" s="285"/>
      <c r="AG143" s="285"/>
      <c r="AH143" s="285"/>
      <c r="AI143" s="285"/>
      <c r="AJ143" s="242"/>
      <c r="AK143" s="242"/>
      <c r="AL143" s="242"/>
    </row>
    <row r="144" spans="1:38">
      <c r="A144" s="285"/>
      <c r="B144" s="285"/>
      <c r="C144" s="285"/>
      <c r="D144" s="285"/>
      <c r="E144" s="285"/>
      <c r="F144" s="285"/>
      <c r="G144" s="285"/>
      <c r="H144" s="285"/>
      <c r="I144" s="285"/>
      <c r="J144" s="285"/>
      <c r="K144" s="305"/>
      <c r="L144" s="305"/>
      <c r="M144" s="305"/>
      <c r="N144" s="305"/>
      <c r="O144" s="305"/>
      <c r="P144" s="305"/>
      <c r="Q144" s="305"/>
      <c r="R144" s="305"/>
      <c r="S144" s="305"/>
      <c r="T144" s="305"/>
      <c r="U144" s="285"/>
      <c r="V144" s="285"/>
      <c r="W144" s="285"/>
      <c r="X144" s="285"/>
      <c r="Y144" s="285"/>
      <c r="Z144" s="285"/>
      <c r="AA144" s="285"/>
      <c r="AB144" s="285"/>
      <c r="AC144" s="285"/>
      <c r="AD144" s="285"/>
      <c r="AE144" s="285"/>
      <c r="AF144" s="285"/>
      <c r="AG144" s="285"/>
      <c r="AH144" s="285"/>
      <c r="AI144" s="285"/>
      <c r="AJ144" s="242"/>
      <c r="AK144" s="242"/>
      <c r="AL144" s="242"/>
    </row>
    <row r="145" spans="1:38">
      <c r="A145" s="285"/>
      <c r="B145" s="285"/>
      <c r="C145" s="285"/>
      <c r="D145" s="285"/>
      <c r="E145" s="285"/>
      <c r="F145" s="285"/>
      <c r="G145" s="285"/>
      <c r="H145" s="285"/>
      <c r="I145" s="285"/>
      <c r="J145" s="285"/>
      <c r="K145" s="305"/>
      <c r="L145" s="305"/>
      <c r="M145" s="305"/>
      <c r="N145" s="305"/>
      <c r="O145" s="305"/>
      <c r="P145" s="305"/>
      <c r="Q145" s="305"/>
      <c r="R145" s="305"/>
      <c r="S145" s="305"/>
      <c r="T145" s="305"/>
      <c r="U145" s="285" t="str">
        <f>IF(【提出2】変更なし・実績報告書!U144:AI144="","",【提出2】変更なし・実績報告書!U144:AI144)</f>
        <v/>
      </c>
      <c r="V145" s="285"/>
      <c r="W145" s="285"/>
      <c r="X145" s="285"/>
      <c r="Y145" s="285"/>
      <c r="Z145" s="285"/>
      <c r="AA145" s="285"/>
      <c r="AB145" s="285"/>
      <c r="AC145" s="285"/>
      <c r="AD145" s="285"/>
      <c r="AE145" s="285"/>
      <c r="AF145" s="285"/>
      <c r="AG145" s="285"/>
      <c r="AH145" s="285"/>
      <c r="AI145" s="285"/>
      <c r="AJ145" s="242"/>
      <c r="AK145" s="242"/>
      <c r="AL145" s="242"/>
    </row>
    <row r="146" spans="1:38" ht="18.5" thickBot="1">
      <c r="A146" s="355" t="s">
        <v>86</v>
      </c>
      <c r="B146" s="355"/>
      <c r="C146" s="355"/>
      <c r="D146" s="355"/>
      <c r="E146" s="355"/>
      <c r="F146" s="355"/>
      <c r="G146" s="355"/>
      <c r="H146" s="355"/>
      <c r="I146" s="355"/>
      <c r="J146" s="355"/>
      <c r="K146" s="362">
        <f>S95</f>
        <v>500000</v>
      </c>
      <c r="L146" s="362"/>
      <c r="M146" s="362"/>
      <c r="N146" s="362"/>
      <c r="O146" s="362"/>
      <c r="P146" s="362"/>
      <c r="Q146" s="362"/>
      <c r="R146" s="362"/>
      <c r="S146" s="362"/>
      <c r="T146" s="362"/>
      <c r="U146" s="355" t="str">
        <f>IF(【提出2】変更なし・実績報告書!U145:AI145="","",【提出2】変更なし・実績報告書!U145:AI145)</f>
        <v/>
      </c>
      <c r="V146" s="355"/>
      <c r="W146" s="355"/>
      <c r="X146" s="355"/>
      <c r="Y146" s="355"/>
      <c r="Z146" s="355"/>
      <c r="AA146" s="355"/>
      <c r="AB146" s="355"/>
      <c r="AC146" s="355"/>
      <c r="AD146" s="355"/>
      <c r="AE146" s="355"/>
      <c r="AF146" s="355"/>
      <c r="AG146" s="355"/>
      <c r="AH146" s="355"/>
      <c r="AI146" s="355"/>
      <c r="AJ146" s="242"/>
      <c r="AK146" s="242"/>
      <c r="AL146" s="242"/>
    </row>
    <row r="147" spans="1:38" ht="18.5" thickTop="1">
      <c r="A147" s="313" t="s">
        <v>84</v>
      </c>
      <c r="B147" s="313"/>
      <c r="C147" s="313"/>
      <c r="D147" s="313"/>
      <c r="E147" s="313"/>
      <c r="F147" s="313"/>
      <c r="G147" s="313"/>
      <c r="H147" s="313"/>
      <c r="I147" s="313"/>
      <c r="J147" s="313"/>
      <c r="K147" s="356">
        <f>SUM(K134:T146)</f>
        <v>19916000</v>
      </c>
      <c r="L147" s="356"/>
      <c r="M147" s="356"/>
      <c r="N147" s="356"/>
      <c r="O147" s="356"/>
      <c r="P147" s="356"/>
      <c r="Q147" s="356"/>
      <c r="R147" s="356"/>
      <c r="S147" s="356"/>
      <c r="T147" s="356"/>
      <c r="U147" s="313"/>
      <c r="V147" s="313"/>
      <c r="W147" s="313"/>
      <c r="X147" s="313"/>
      <c r="Y147" s="313"/>
      <c r="Z147" s="313"/>
      <c r="AA147" s="313"/>
      <c r="AB147" s="313"/>
      <c r="AC147" s="313"/>
      <c r="AD147" s="313"/>
      <c r="AE147" s="313"/>
      <c r="AF147" s="313"/>
      <c r="AG147" s="313"/>
      <c r="AH147" s="313"/>
      <c r="AI147" s="313"/>
      <c r="AJ147" s="242"/>
      <c r="AK147" s="242"/>
      <c r="AL147" s="242"/>
    </row>
    <row r="148" spans="1:38">
      <c r="A148" s="233" t="s">
        <v>87</v>
      </c>
    </row>
    <row r="152" spans="1:38">
      <c r="A152" s="256"/>
      <c r="B152" s="256"/>
      <c r="C152" s="256"/>
      <c r="D152" s="256"/>
      <c r="E152" s="256"/>
      <c r="F152" s="256"/>
      <c r="G152" s="256"/>
      <c r="H152" s="256"/>
      <c r="I152" s="256"/>
      <c r="J152" s="256"/>
      <c r="K152" s="256"/>
      <c r="L152" s="256"/>
      <c r="M152" s="256"/>
      <c r="N152" s="256"/>
      <c r="O152" s="256"/>
      <c r="P152" s="256"/>
      <c r="Q152" s="256"/>
      <c r="R152" s="256"/>
      <c r="S152" s="256"/>
      <c r="T152" s="256"/>
      <c r="U152" s="256"/>
      <c r="V152" s="256"/>
      <c r="W152" s="256"/>
      <c r="X152" s="256"/>
      <c r="Y152" s="256"/>
      <c r="Z152" s="256"/>
      <c r="AA152" s="256"/>
      <c r="AB152" s="256"/>
      <c r="AC152" s="256"/>
      <c r="AD152" s="256"/>
      <c r="AE152" s="256"/>
      <c r="AF152" s="256"/>
      <c r="AG152" s="256"/>
      <c r="AH152" s="256"/>
      <c r="AI152" s="256"/>
    </row>
    <row r="153" spans="1:38">
      <c r="A153" s="318"/>
      <c r="B153" s="318"/>
      <c r="C153" s="318"/>
      <c r="D153" s="318"/>
      <c r="E153" s="318"/>
      <c r="F153" s="318"/>
      <c r="G153" s="318"/>
      <c r="H153" s="318"/>
      <c r="I153" s="318"/>
      <c r="J153" s="318"/>
      <c r="K153" s="318"/>
      <c r="L153" s="318"/>
      <c r="M153" s="318"/>
      <c r="N153" s="318"/>
      <c r="O153" s="318"/>
      <c r="P153" s="318"/>
      <c r="Q153" s="318"/>
      <c r="R153" s="318"/>
      <c r="S153" s="318"/>
      <c r="T153" s="318"/>
      <c r="U153" s="318"/>
      <c r="V153" s="318"/>
      <c r="W153" s="318"/>
      <c r="X153" s="318"/>
      <c r="Y153" s="318"/>
      <c r="Z153" s="318"/>
      <c r="AA153" s="318"/>
      <c r="AB153" s="318"/>
      <c r="AC153" s="318"/>
      <c r="AD153" s="318"/>
      <c r="AE153" s="318"/>
      <c r="AF153" s="318"/>
      <c r="AG153" s="318"/>
      <c r="AH153" s="318"/>
      <c r="AI153" s="318"/>
      <c r="AJ153" s="242"/>
      <c r="AK153" s="242"/>
      <c r="AL153" s="242"/>
    </row>
    <row r="154" spans="1:38" ht="40" customHeight="1">
      <c r="A154" s="374"/>
      <c r="B154" s="374"/>
      <c r="C154" s="374"/>
      <c r="D154" s="374"/>
      <c r="E154" s="374"/>
      <c r="F154" s="374"/>
      <c r="G154" s="374"/>
      <c r="H154" s="374"/>
      <c r="I154" s="318"/>
      <c r="J154" s="318"/>
      <c r="K154" s="318"/>
      <c r="L154" s="318"/>
      <c r="M154" s="318"/>
      <c r="N154" s="317"/>
      <c r="O154" s="317"/>
      <c r="P154" s="317"/>
      <c r="Q154" s="317"/>
      <c r="R154" s="317"/>
      <c r="S154" s="317"/>
      <c r="T154" s="318"/>
      <c r="U154" s="318"/>
      <c r="V154" s="667"/>
      <c r="W154" s="667"/>
      <c r="X154" s="667"/>
      <c r="Y154" s="667"/>
      <c r="Z154" s="667"/>
      <c r="AA154" s="667"/>
      <c r="AB154" s="667"/>
      <c r="AC154" s="667"/>
      <c r="AD154" s="667"/>
      <c r="AE154" s="667"/>
      <c r="AF154" s="667"/>
      <c r="AG154" s="667"/>
      <c r="AH154" s="667"/>
      <c r="AI154" s="667"/>
      <c r="AJ154" s="46"/>
      <c r="AK154" s="46"/>
      <c r="AL154" s="46"/>
    </row>
    <row r="155" spans="1:38" ht="40" customHeight="1">
      <c r="A155" s="374"/>
      <c r="B155" s="374"/>
      <c r="C155" s="374"/>
      <c r="D155" s="374"/>
      <c r="E155" s="374"/>
      <c r="F155" s="374"/>
      <c r="G155" s="374"/>
      <c r="H155" s="374"/>
      <c r="I155" s="373"/>
      <c r="J155" s="318"/>
      <c r="K155" s="318"/>
      <c r="L155" s="318"/>
      <c r="M155" s="318"/>
      <c r="N155" s="317"/>
      <c r="O155" s="317"/>
      <c r="P155" s="317"/>
      <c r="Q155" s="317"/>
      <c r="R155" s="317"/>
      <c r="S155" s="317"/>
      <c r="T155" s="318"/>
      <c r="U155" s="318"/>
      <c r="V155" s="667"/>
      <c r="W155" s="667"/>
      <c r="X155" s="667"/>
      <c r="Y155" s="667"/>
      <c r="Z155" s="667"/>
      <c r="AA155" s="667"/>
      <c r="AB155" s="667"/>
      <c r="AC155" s="667"/>
      <c r="AD155" s="667"/>
      <c r="AE155" s="667"/>
      <c r="AF155" s="667"/>
      <c r="AG155" s="667"/>
      <c r="AH155" s="667"/>
      <c r="AI155" s="667"/>
      <c r="AJ155" s="46"/>
      <c r="AK155" s="46"/>
      <c r="AL155" s="46"/>
    </row>
    <row r="156" spans="1:38" ht="40" customHeight="1">
      <c r="A156" s="374"/>
      <c r="B156" s="374"/>
      <c r="C156" s="374"/>
      <c r="D156" s="374"/>
      <c r="E156" s="374"/>
      <c r="F156" s="374"/>
      <c r="G156" s="374"/>
      <c r="H156" s="374"/>
      <c r="I156" s="318"/>
      <c r="J156" s="318"/>
      <c r="K156" s="318"/>
      <c r="L156" s="318"/>
      <c r="M156" s="318"/>
      <c r="N156" s="317"/>
      <c r="O156" s="317"/>
      <c r="P156" s="317"/>
      <c r="Q156" s="317"/>
      <c r="R156" s="317"/>
      <c r="S156" s="317"/>
      <c r="T156" s="318"/>
      <c r="U156" s="318"/>
      <c r="V156" s="667"/>
      <c r="W156" s="667"/>
      <c r="X156" s="667"/>
      <c r="Y156" s="667"/>
      <c r="Z156" s="667"/>
      <c r="AA156" s="667"/>
      <c r="AB156" s="667"/>
      <c r="AC156" s="667"/>
      <c r="AD156" s="667"/>
      <c r="AE156" s="667"/>
      <c r="AF156" s="667"/>
      <c r="AG156" s="667"/>
      <c r="AH156" s="667"/>
      <c r="AI156" s="667"/>
      <c r="AJ156" s="46"/>
      <c r="AK156" s="46"/>
      <c r="AL156" s="46"/>
    </row>
    <row r="157" spans="1:38" ht="40" customHeight="1">
      <c r="A157" s="374"/>
      <c r="B157" s="374"/>
      <c r="C157" s="374"/>
      <c r="D157" s="374"/>
      <c r="E157" s="374"/>
      <c r="F157" s="374"/>
      <c r="G157" s="374"/>
      <c r="H157" s="374"/>
      <c r="I157" s="318"/>
      <c r="J157" s="318"/>
      <c r="K157" s="318"/>
      <c r="L157" s="318"/>
      <c r="M157" s="318"/>
      <c r="N157" s="317"/>
      <c r="O157" s="317"/>
      <c r="P157" s="317"/>
      <c r="Q157" s="317"/>
      <c r="R157" s="317"/>
      <c r="S157" s="317"/>
      <c r="T157" s="318"/>
      <c r="U157" s="318"/>
      <c r="V157" s="667"/>
      <c r="W157" s="667"/>
      <c r="X157" s="667"/>
      <c r="Y157" s="667"/>
      <c r="Z157" s="667"/>
      <c r="AA157" s="667"/>
      <c r="AB157" s="667"/>
      <c r="AC157" s="667"/>
      <c r="AD157" s="667"/>
      <c r="AE157" s="667"/>
      <c r="AF157" s="667"/>
      <c r="AG157" s="667"/>
      <c r="AH157" s="667"/>
      <c r="AI157" s="667"/>
      <c r="AJ157" s="46"/>
      <c r="AK157" s="46"/>
      <c r="AL157" s="46"/>
    </row>
    <row r="158" spans="1:38" ht="40" customHeight="1">
      <c r="A158" s="374"/>
      <c r="B158" s="374"/>
      <c r="C158" s="374"/>
      <c r="D158" s="374"/>
      <c r="E158" s="374"/>
      <c r="F158" s="374"/>
      <c r="G158" s="374"/>
      <c r="H158" s="374"/>
      <c r="I158" s="318"/>
      <c r="J158" s="318"/>
      <c r="K158" s="318"/>
      <c r="L158" s="318"/>
      <c r="M158" s="318"/>
      <c r="N158" s="317"/>
      <c r="O158" s="317"/>
      <c r="P158" s="317"/>
      <c r="Q158" s="317"/>
      <c r="R158" s="317"/>
      <c r="S158" s="317"/>
      <c r="T158" s="318"/>
      <c r="U158" s="318"/>
      <c r="V158" s="667"/>
      <c r="W158" s="667"/>
      <c r="X158" s="667"/>
      <c r="Y158" s="667"/>
      <c r="Z158" s="667"/>
      <c r="AA158" s="667"/>
      <c r="AB158" s="667"/>
      <c r="AC158" s="667"/>
      <c r="AD158" s="667"/>
      <c r="AE158" s="667"/>
      <c r="AF158" s="667"/>
      <c r="AG158" s="667"/>
      <c r="AH158" s="667"/>
      <c r="AI158" s="667"/>
      <c r="AJ158" s="46"/>
      <c r="AK158" s="46"/>
      <c r="AL158" s="46"/>
    </row>
    <row r="159" spans="1:38" ht="40" customHeight="1">
      <c r="A159" s="374"/>
      <c r="B159" s="374"/>
      <c r="C159" s="374"/>
      <c r="D159" s="374"/>
      <c r="E159" s="374"/>
      <c r="F159" s="374"/>
      <c r="G159" s="374"/>
      <c r="H159" s="374"/>
      <c r="I159" s="318"/>
      <c r="J159" s="318"/>
      <c r="K159" s="318"/>
      <c r="L159" s="318"/>
      <c r="M159" s="318"/>
      <c r="N159" s="317"/>
      <c r="O159" s="317"/>
      <c r="P159" s="317"/>
      <c r="Q159" s="317"/>
      <c r="R159" s="317"/>
      <c r="S159" s="317"/>
      <c r="T159" s="318"/>
      <c r="U159" s="318"/>
      <c r="V159" s="667"/>
      <c r="W159" s="667"/>
      <c r="X159" s="667"/>
      <c r="Y159" s="667"/>
      <c r="Z159" s="667"/>
      <c r="AA159" s="667"/>
      <c r="AB159" s="667"/>
      <c r="AC159" s="667"/>
      <c r="AD159" s="667"/>
      <c r="AE159" s="667"/>
      <c r="AF159" s="667"/>
      <c r="AG159" s="667"/>
      <c r="AH159" s="667"/>
      <c r="AI159" s="667"/>
      <c r="AJ159" s="46"/>
      <c r="AK159" s="46"/>
      <c r="AL159" s="46"/>
    </row>
    <row r="160" spans="1:38" ht="40" customHeight="1">
      <c r="A160" s="374"/>
      <c r="B160" s="374"/>
      <c r="C160" s="374"/>
      <c r="D160" s="374"/>
      <c r="E160" s="374"/>
      <c r="F160" s="374"/>
      <c r="G160" s="374"/>
      <c r="H160" s="374"/>
      <c r="I160" s="373"/>
      <c r="J160" s="318"/>
      <c r="K160" s="318"/>
      <c r="L160" s="318"/>
      <c r="M160" s="318"/>
      <c r="N160" s="317"/>
      <c r="O160" s="317"/>
      <c r="P160" s="317"/>
      <c r="Q160" s="317"/>
      <c r="R160" s="317"/>
      <c r="S160" s="317"/>
      <c r="T160" s="318"/>
      <c r="U160" s="318"/>
      <c r="V160" s="667"/>
      <c r="W160" s="667"/>
      <c r="X160" s="667"/>
      <c r="Y160" s="667"/>
      <c r="Z160" s="667"/>
      <c r="AA160" s="667"/>
      <c r="AB160" s="667"/>
      <c r="AC160" s="667"/>
      <c r="AD160" s="667"/>
      <c r="AE160" s="667"/>
      <c r="AF160" s="667"/>
      <c r="AG160" s="667"/>
      <c r="AH160" s="667"/>
      <c r="AI160" s="667"/>
      <c r="AJ160" s="46"/>
      <c r="AK160" s="46"/>
      <c r="AL160" s="46"/>
    </row>
    <row r="161" spans="1:38" ht="40" customHeight="1">
      <c r="A161" s="374"/>
      <c r="B161" s="374"/>
      <c r="C161" s="374"/>
      <c r="D161" s="374"/>
      <c r="E161" s="374"/>
      <c r="F161" s="374"/>
      <c r="G161" s="374"/>
      <c r="H161" s="374"/>
      <c r="I161" s="318"/>
      <c r="J161" s="318"/>
      <c r="K161" s="318"/>
      <c r="L161" s="318"/>
      <c r="M161" s="318"/>
      <c r="N161" s="317"/>
      <c r="O161" s="317"/>
      <c r="P161" s="317"/>
      <c r="Q161" s="317"/>
      <c r="R161" s="317"/>
      <c r="S161" s="317"/>
      <c r="T161" s="318"/>
      <c r="U161" s="318"/>
      <c r="V161" s="667"/>
      <c r="W161" s="667"/>
      <c r="X161" s="667"/>
      <c r="Y161" s="667"/>
      <c r="Z161" s="667"/>
      <c r="AA161" s="667"/>
      <c r="AB161" s="667"/>
      <c r="AC161" s="667"/>
      <c r="AD161" s="667"/>
      <c r="AE161" s="667"/>
      <c r="AF161" s="667"/>
      <c r="AG161" s="667"/>
      <c r="AH161" s="667"/>
      <c r="AI161" s="667"/>
      <c r="AJ161" s="46"/>
      <c r="AK161" s="46"/>
      <c r="AL161" s="46"/>
    </row>
    <row r="162" spans="1:38" ht="40" customHeight="1">
      <c r="A162" s="374"/>
      <c r="B162" s="374"/>
      <c r="C162" s="374"/>
      <c r="D162" s="374"/>
      <c r="E162" s="374"/>
      <c r="F162" s="374"/>
      <c r="G162" s="374"/>
      <c r="H162" s="374"/>
      <c r="I162" s="318"/>
      <c r="J162" s="318"/>
      <c r="K162" s="318"/>
      <c r="L162" s="318"/>
      <c r="M162" s="318"/>
      <c r="N162" s="317"/>
      <c r="O162" s="317"/>
      <c r="P162" s="317"/>
      <c r="Q162" s="317"/>
      <c r="R162" s="317"/>
      <c r="S162" s="317"/>
      <c r="T162" s="318"/>
      <c r="U162" s="318"/>
      <c r="V162" s="667"/>
      <c r="W162" s="667"/>
      <c r="X162" s="667"/>
      <c r="Y162" s="667"/>
      <c r="Z162" s="667"/>
      <c r="AA162" s="667"/>
      <c r="AB162" s="667"/>
      <c r="AC162" s="667"/>
      <c r="AD162" s="667"/>
      <c r="AE162" s="667"/>
      <c r="AF162" s="667"/>
      <c r="AG162" s="667"/>
      <c r="AH162" s="667"/>
      <c r="AI162" s="667"/>
      <c r="AJ162" s="46"/>
      <c r="AK162" s="46"/>
      <c r="AL162" s="46"/>
    </row>
    <row r="163" spans="1:38" ht="40" customHeight="1">
      <c r="A163" s="318"/>
      <c r="B163" s="318"/>
      <c r="C163" s="318"/>
      <c r="D163" s="318"/>
      <c r="E163" s="318"/>
      <c r="F163" s="318"/>
      <c r="G163" s="318"/>
      <c r="H163" s="318"/>
      <c r="I163" s="318"/>
      <c r="J163" s="318"/>
      <c r="K163" s="318"/>
      <c r="L163" s="318"/>
      <c r="M163" s="318"/>
      <c r="N163" s="317"/>
      <c r="O163" s="317"/>
      <c r="P163" s="317"/>
      <c r="Q163" s="317"/>
      <c r="R163" s="317"/>
      <c r="S163" s="317"/>
      <c r="T163" s="318"/>
      <c r="U163" s="318"/>
      <c r="V163" s="667"/>
      <c r="W163" s="667"/>
      <c r="X163" s="667"/>
      <c r="Y163" s="667"/>
      <c r="Z163" s="667"/>
      <c r="AA163" s="667"/>
      <c r="AB163" s="667"/>
      <c r="AC163" s="667"/>
      <c r="AD163" s="667"/>
      <c r="AE163" s="667"/>
      <c r="AF163" s="667"/>
      <c r="AG163" s="667"/>
      <c r="AH163" s="667"/>
      <c r="AI163" s="667"/>
      <c r="AJ163" s="46"/>
      <c r="AK163" s="46"/>
      <c r="AL163" s="46"/>
    </row>
    <row r="164" spans="1:38" ht="40" customHeight="1">
      <c r="A164" s="318"/>
      <c r="B164" s="318"/>
      <c r="C164" s="318"/>
      <c r="D164" s="318"/>
      <c r="E164" s="318"/>
      <c r="F164" s="318"/>
      <c r="G164" s="318"/>
      <c r="H164" s="318"/>
      <c r="I164" s="318"/>
      <c r="J164" s="318"/>
      <c r="K164" s="318"/>
      <c r="L164" s="318"/>
      <c r="M164" s="318"/>
      <c r="N164" s="317"/>
      <c r="O164" s="318"/>
      <c r="P164" s="318"/>
      <c r="Q164" s="318"/>
      <c r="R164" s="318"/>
      <c r="S164" s="318"/>
      <c r="T164" s="318"/>
      <c r="U164" s="318"/>
      <c r="V164" s="318"/>
      <c r="W164" s="318"/>
      <c r="X164" s="318"/>
      <c r="Y164" s="318"/>
      <c r="Z164" s="318"/>
      <c r="AA164" s="318"/>
      <c r="AB164" s="318"/>
      <c r="AC164" s="318"/>
      <c r="AD164" s="318"/>
      <c r="AE164" s="318"/>
      <c r="AF164" s="318"/>
      <c r="AG164" s="318"/>
      <c r="AH164" s="318"/>
      <c r="AI164" s="318"/>
      <c r="AJ164" s="242"/>
      <c r="AK164" s="242"/>
      <c r="AL164" s="242"/>
    </row>
    <row r="165" spans="1:38">
      <c r="A165" s="256"/>
      <c r="B165" s="256"/>
      <c r="C165" s="256"/>
      <c r="D165" s="256"/>
      <c r="E165" s="256"/>
      <c r="F165" s="256"/>
      <c r="G165" s="256"/>
      <c r="H165" s="256"/>
      <c r="I165" s="256"/>
      <c r="J165" s="256"/>
      <c r="K165" s="256"/>
      <c r="L165" s="256"/>
      <c r="M165" s="256"/>
      <c r="N165" s="256"/>
      <c r="O165" s="256"/>
      <c r="P165" s="256"/>
      <c r="Q165" s="256"/>
      <c r="R165" s="256"/>
      <c r="S165" s="256"/>
      <c r="T165" s="256"/>
      <c r="U165" s="256"/>
      <c r="V165" s="256"/>
      <c r="W165" s="256"/>
      <c r="X165" s="256"/>
      <c r="Y165" s="256"/>
      <c r="Z165" s="256"/>
      <c r="AA165" s="256"/>
      <c r="AB165" s="256"/>
      <c r="AC165" s="256"/>
      <c r="AD165" s="256"/>
      <c r="AE165" s="256"/>
      <c r="AF165" s="256"/>
      <c r="AG165" s="256"/>
      <c r="AH165" s="256"/>
      <c r="AI165" s="256"/>
    </row>
    <row r="166" spans="1:38">
      <c r="A166" s="256"/>
      <c r="B166" s="256"/>
      <c r="C166" s="256"/>
      <c r="D166" s="256"/>
      <c r="E166" s="256"/>
      <c r="F166" s="256"/>
      <c r="G166" s="256"/>
      <c r="H166" s="256"/>
      <c r="I166" s="256"/>
      <c r="J166" s="256"/>
      <c r="K166" s="256"/>
      <c r="L166" s="256"/>
      <c r="M166" s="256"/>
      <c r="N166" s="256"/>
      <c r="O166" s="256"/>
      <c r="P166" s="256"/>
      <c r="Q166" s="256"/>
      <c r="R166" s="256"/>
      <c r="S166" s="256"/>
      <c r="T166" s="256"/>
      <c r="U166" s="256"/>
      <c r="V166" s="256"/>
      <c r="W166" s="256"/>
      <c r="X166" s="256"/>
      <c r="Y166" s="256"/>
      <c r="Z166" s="256"/>
      <c r="AA166" s="256"/>
      <c r="AB166" s="256"/>
      <c r="AC166" s="256"/>
      <c r="AD166" s="256"/>
      <c r="AE166" s="256"/>
      <c r="AF166" s="256"/>
      <c r="AG166" s="256"/>
      <c r="AH166" s="256"/>
      <c r="AI166" s="256"/>
    </row>
    <row r="167" spans="1:38">
      <c r="A167" s="256"/>
      <c r="B167" s="256"/>
      <c r="C167" s="256"/>
      <c r="D167" s="256"/>
      <c r="E167" s="256"/>
      <c r="F167" s="256"/>
      <c r="G167" s="256"/>
      <c r="H167" s="256"/>
      <c r="I167" s="256"/>
      <c r="J167" s="256"/>
      <c r="K167" s="256"/>
      <c r="L167" s="256"/>
      <c r="M167" s="256"/>
      <c r="N167" s="256"/>
      <c r="O167" s="256"/>
      <c r="P167" s="256"/>
      <c r="Q167" s="256"/>
      <c r="R167" s="256"/>
      <c r="S167" s="256"/>
      <c r="T167" s="256"/>
      <c r="U167" s="256"/>
      <c r="V167" s="256"/>
      <c r="W167" s="256"/>
      <c r="X167" s="256"/>
      <c r="Y167" s="256"/>
      <c r="Z167" s="256"/>
      <c r="AA167" s="256"/>
      <c r="AB167" s="256"/>
      <c r="AC167" s="256"/>
      <c r="AD167" s="256"/>
      <c r="AE167" s="256"/>
      <c r="AF167" s="256"/>
      <c r="AG167" s="256"/>
      <c r="AH167" s="256"/>
      <c r="AI167" s="256"/>
    </row>
    <row r="168" spans="1:38">
      <c r="A168" s="256"/>
      <c r="B168" s="256"/>
      <c r="C168" s="256"/>
      <c r="D168" s="256"/>
      <c r="E168" s="256"/>
      <c r="F168" s="256"/>
      <c r="G168" s="256"/>
      <c r="H168" s="256"/>
      <c r="I168" s="256"/>
      <c r="J168" s="256"/>
      <c r="K168" s="256"/>
      <c r="L168" s="256"/>
      <c r="M168" s="256"/>
      <c r="N168" s="256"/>
      <c r="O168" s="256"/>
      <c r="P168" s="256"/>
      <c r="Q168" s="256"/>
      <c r="R168" s="256"/>
      <c r="S168" s="256"/>
      <c r="T168" s="256"/>
      <c r="U168" s="256"/>
      <c r="V168" s="256"/>
      <c r="W168" s="256"/>
      <c r="X168" s="256"/>
      <c r="Y168" s="256"/>
      <c r="Z168" s="256"/>
      <c r="AA168" s="256"/>
      <c r="AB168" s="256"/>
      <c r="AC168" s="256"/>
      <c r="AD168" s="256"/>
      <c r="AE168" s="256"/>
      <c r="AF168" s="256"/>
      <c r="AG168" s="256"/>
      <c r="AH168" s="256"/>
      <c r="AI168" s="256"/>
    </row>
    <row r="169" spans="1:38">
      <c r="A169" s="256"/>
      <c r="B169" s="256"/>
      <c r="C169" s="256"/>
      <c r="D169" s="256"/>
      <c r="E169" s="256"/>
      <c r="F169" s="256"/>
      <c r="G169" s="256"/>
      <c r="H169" s="256"/>
      <c r="I169" s="256"/>
      <c r="J169" s="256"/>
      <c r="K169" s="256"/>
      <c r="L169" s="256"/>
      <c r="M169" s="256"/>
      <c r="N169" s="256"/>
      <c r="O169" s="256"/>
      <c r="P169" s="256"/>
      <c r="Q169" s="256"/>
      <c r="R169" s="256"/>
      <c r="S169" s="256"/>
      <c r="T169" s="256"/>
      <c r="U169" s="256"/>
      <c r="V169" s="256"/>
      <c r="W169" s="256"/>
      <c r="X169" s="256"/>
      <c r="Y169" s="256"/>
      <c r="Z169" s="256"/>
      <c r="AA169" s="256"/>
      <c r="AB169" s="256"/>
      <c r="AC169" s="256"/>
      <c r="AD169" s="256"/>
      <c r="AE169" s="256"/>
      <c r="AF169" s="256"/>
      <c r="AG169" s="256"/>
      <c r="AH169" s="256"/>
      <c r="AI169" s="256"/>
    </row>
    <row r="170" spans="1:38">
      <c r="A170" s="256"/>
      <c r="B170" s="256"/>
      <c r="C170" s="256"/>
      <c r="D170" s="256"/>
      <c r="E170" s="256"/>
      <c r="F170" s="256"/>
      <c r="G170" s="256"/>
      <c r="H170" s="256"/>
      <c r="I170" s="256"/>
      <c r="J170" s="256"/>
      <c r="K170" s="256"/>
      <c r="L170" s="256"/>
      <c r="M170" s="256"/>
      <c r="N170" s="256"/>
      <c r="O170" s="256"/>
      <c r="P170" s="256"/>
      <c r="Q170" s="256"/>
      <c r="R170" s="256"/>
      <c r="S170" s="256"/>
      <c r="T170" s="256"/>
      <c r="U170" s="256"/>
      <c r="V170" s="256"/>
      <c r="W170" s="256"/>
      <c r="X170" s="256"/>
      <c r="Y170" s="256"/>
      <c r="Z170" s="256"/>
      <c r="AA170" s="256"/>
      <c r="AB170" s="256"/>
      <c r="AC170" s="256"/>
      <c r="AD170" s="256"/>
      <c r="AE170" s="256"/>
      <c r="AF170" s="256"/>
      <c r="AG170" s="256"/>
      <c r="AH170" s="256"/>
      <c r="AI170" s="256"/>
    </row>
    <row r="171" spans="1:38">
      <c r="A171" s="256"/>
      <c r="B171" s="256"/>
      <c r="C171" s="256"/>
      <c r="D171" s="256"/>
      <c r="E171" s="256"/>
      <c r="F171" s="256"/>
      <c r="G171" s="256"/>
      <c r="H171" s="256"/>
      <c r="I171" s="256"/>
      <c r="J171" s="256"/>
      <c r="K171" s="256"/>
      <c r="L171" s="256"/>
      <c r="M171" s="256"/>
      <c r="N171" s="256"/>
      <c r="O171" s="256"/>
      <c r="P171" s="256"/>
      <c r="Q171" s="256"/>
      <c r="R171" s="256"/>
      <c r="S171" s="256"/>
      <c r="T171" s="256"/>
      <c r="U171" s="256"/>
      <c r="V171" s="256"/>
      <c r="W171" s="256"/>
      <c r="X171" s="256"/>
      <c r="Y171" s="256"/>
      <c r="Z171" s="256"/>
      <c r="AA171" s="256"/>
      <c r="AB171" s="256"/>
      <c r="AC171" s="256"/>
      <c r="AD171" s="256"/>
      <c r="AE171" s="256"/>
      <c r="AF171" s="256"/>
      <c r="AG171" s="256"/>
      <c r="AH171" s="256"/>
      <c r="AI171" s="256"/>
    </row>
  </sheetData>
  <mergeCells count="309">
    <mergeCell ref="X2:Z2"/>
    <mergeCell ref="AA2:AB2"/>
    <mergeCell ref="AD2:AE2"/>
    <mergeCell ref="AG2:AH2"/>
    <mergeCell ref="V4:AI5"/>
    <mergeCell ref="AL4:AL5"/>
    <mergeCell ref="AM4:AM5"/>
    <mergeCell ref="V6:AI6"/>
    <mergeCell ref="Q7:U7"/>
    <mergeCell ref="V7:AI7"/>
    <mergeCell ref="F9:G9"/>
    <mergeCell ref="D11:E11"/>
    <mergeCell ref="G11:H11"/>
    <mergeCell ref="J11:K11"/>
    <mergeCell ref="Q11:S11"/>
    <mergeCell ref="C18:AI18"/>
    <mergeCell ref="B30:H30"/>
    <mergeCell ref="I30:AI30"/>
    <mergeCell ref="B31:H31"/>
    <mergeCell ref="I31:S31"/>
    <mergeCell ref="T31:W31"/>
    <mergeCell ref="X31:AG31"/>
    <mergeCell ref="AH31:AI31"/>
    <mergeCell ref="C12:D12"/>
    <mergeCell ref="F12:G12"/>
    <mergeCell ref="I12:J12"/>
    <mergeCell ref="P12:R12"/>
    <mergeCell ref="A13:R13"/>
    <mergeCell ref="A16:AI16"/>
    <mergeCell ref="AG36:AI36"/>
    <mergeCell ref="AG37:AI37"/>
    <mergeCell ref="AG38:AI38"/>
    <mergeCell ref="AG39:AI39"/>
    <mergeCell ref="AG41:AI41"/>
    <mergeCell ref="AG42:AI42"/>
    <mergeCell ref="B32:H32"/>
    <mergeCell ref="I32:AI32"/>
    <mergeCell ref="B33:H33"/>
    <mergeCell ref="I33:S33"/>
    <mergeCell ref="T33:W33"/>
    <mergeCell ref="X33:AG33"/>
    <mergeCell ref="AH33:AI33"/>
    <mergeCell ref="A46:O51"/>
    <mergeCell ref="P46:AI51"/>
    <mergeCell ref="A52:G57"/>
    <mergeCell ref="H52:O56"/>
    <mergeCell ref="P52:R52"/>
    <mergeCell ref="S52:T52"/>
    <mergeCell ref="U52:V52"/>
    <mergeCell ref="W52:X52"/>
    <mergeCell ref="Y52:Z52"/>
    <mergeCell ref="AA52:AB52"/>
    <mergeCell ref="AC52:AD52"/>
    <mergeCell ref="AE52:AF52"/>
    <mergeCell ref="P53:R53"/>
    <mergeCell ref="S53:T53"/>
    <mergeCell ref="U53:V53"/>
    <mergeCell ref="W53:X53"/>
    <mergeCell ref="Y53:Z53"/>
    <mergeCell ref="AA53:AB53"/>
    <mergeCell ref="AC53:AD53"/>
    <mergeCell ref="AE53:AF53"/>
    <mergeCell ref="AC54:AD54"/>
    <mergeCell ref="AE54:AF54"/>
    <mergeCell ref="P55:R55"/>
    <mergeCell ref="S55:T55"/>
    <mergeCell ref="U55:V55"/>
    <mergeCell ref="W55:X55"/>
    <mergeCell ref="Y55:Z55"/>
    <mergeCell ref="AA55:AB55"/>
    <mergeCell ref="AC55:AD55"/>
    <mergeCell ref="AE55:AF55"/>
    <mergeCell ref="P54:R54"/>
    <mergeCell ref="S54:T54"/>
    <mergeCell ref="U54:V54"/>
    <mergeCell ref="W54:X54"/>
    <mergeCell ref="Y54:Z54"/>
    <mergeCell ref="AA54:AB54"/>
    <mergeCell ref="AC56:AD56"/>
    <mergeCell ref="AE56:AF56"/>
    <mergeCell ref="H57:O57"/>
    <mergeCell ref="P57:AI57"/>
    <mergeCell ref="A58:O61"/>
    <mergeCell ref="P59:AI59"/>
    <mergeCell ref="P61:AI61"/>
    <mergeCell ref="P56:R56"/>
    <mergeCell ref="S56:T56"/>
    <mergeCell ref="U56:V56"/>
    <mergeCell ref="W56:X56"/>
    <mergeCell ref="Y56:Z56"/>
    <mergeCell ref="AA56:AB56"/>
    <mergeCell ref="A69:O70"/>
    <mergeCell ref="P69:T71"/>
    <mergeCell ref="U69:Y71"/>
    <mergeCell ref="Z69:AD71"/>
    <mergeCell ref="AE69:AI71"/>
    <mergeCell ref="B77:E78"/>
    <mergeCell ref="F77:U78"/>
    <mergeCell ref="V77:Y78"/>
    <mergeCell ref="A62:O62"/>
    <mergeCell ref="P62:R62"/>
    <mergeCell ref="X62:Z62"/>
    <mergeCell ref="A66:O68"/>
    <mergeCell ref="P66:T68"/>
    <mergeCell ref="U66:AI66"/>
    <mergeCell ref="U67:Y68"/>
    <mergeCell ref="Z67:AD67"/>
    <mergeCell ref="AE67:AI68"/>
    <mergeCell ref="Z68:AD68"/>
    <mergeCell ref="R83:S83"/>
    <mergeCell ref="T83:Z83"/>
    <mergeCell ref="W86:AD86"/>
    <mergeCell ref="W87:AD87"/>
    <mergeCell ref="W88:AD88"/>
    <mergeCell ref="O92:R94"/>
    <mergeCell ref="S92:AE94"/>
    <mergeCell ref="B79:E79"/>
    <mergeCell ref="R80:S80"/>
    <mergeCell ref="T80:Z80"/>
    <mergeCell ref="R81:S81"/>
    <mergeCell ref="T81:Z81"/>
    <mergeCell ref="R82:S82"/>
    <mergeCell ref="T82:Z82"/>
    <mergeCell ref="B99:L99"/>
    <mergeCell ref="M99:W99"/>
    <mergeCell ref="X99:AH99"/>
    <mergeCell ref="B100:L100"/>
    <mergeCell ref="M100:T100"/>
    <mergeCell ref="U100:W100"/>
    <mergeCell ref="X100:AE100"/>
    <mergeCell ref="AF100:AH100"/>
    <mergeCell ref="AF92:AI94"/>
    <mergeCell ref="B95:L96"/>
    <mergeCell ref="M95:N96"/>
    <mergeCell ref="O95:R96"/>
    <mergeCell ref="S95:AC96"/>
    <mergeCell ref="AD95:AE96"/>
    <mergeCell ref="B103:L103"/>
    <mergeCell ref="M103:T103"/>
    <mergeCell ref="U103:W103"/>
    <mergeCell ref="X103:AE103"/>
    <mergeCell ref="AF103:AH103"/>
    <mergeCell ref="W106:AC106"/>
    <mergeCell ref="AD106:AF106"/>
    <mergeCell ref="B101:L101"/>
    <mergeCell ref="M101:T101"/>
    <mergeCell ref="U101:W101"/>
    <mergeCell ref="X101:AE101"/>
    <mergeCell ref="AF101:AH101"/>
    <mergeCell ref="B102:L102"/>
    <mergeCell ref="M102:T102"/>
    <mergeCell ref="U102:W102"/>
    <mergeCell ref="X102:AE102"/>
    <mergeCell ref="AF102:AH102"/>
    <mergeCell ref="AC109:AI110"/>
    <mergeCell ref="A116:J116"/>
    <mergeCell ref="K116:T116"/>
    <mergeCell ref="U116:AI116"/>
    <mergeCell ref="A117:J117"/>
    <mergeCell ref="K117:T117"/>
    <mergeCell ref="U117:AI117"/>
    <mergeCell ref="B107:L108"/>
    <mergeCell ref="M107:N108"/>
    <mergeCell ref="O107:X108"/>
    <mergeCell ref="Y107:Z108"/>
    <mergeCell ref="AA107:AD108"/>
    <mergeCell ref="B109:L110"/>
    <mergeCell ref="M109:N110"/>
    <mergeCell ref="O109:X110"/>
    <mergeCell ref="Y109:Z110"/>
    <mergeCell ref="AA109:AB110"/>
    <mergeCell ref="A120:J120"/>
    <mergeCell ref="K120:T120"/>
    <mergeCell ref="U120:AI120"/>
    <mergeCell ref="A121:J121"/>
    <mergeCell ref="K121:T121"/>
    <mergeCell ref="U121:AI121"/>
    <mergeCell ref="A118:E118"/>
    <mergeCell ref="F118:J118"/>
    <mergeCell ref="K118:T118"/>
    <mergeCell ref="U118:AI118"/>
    <mergeCell ref="A119:J119"/>
    <mergeCell ref="K119:T119"/>
    <mergeCell ref="U119:AI119"/>
    <mergeCell ref="A124:J124"/>
    <mergeCell ref="K124:T124"/>
    <mergeCell ref="U124:AI124"/>
    <mergeCell ref="A125:J125"/>
    <mergeCell ref="K125:T125"/>
    <mergeCell ref="U125:AI125"/>
    <mergeCell ref="A122:J122"/>
    <mergeCell ref="K122:T122"/>
    <mergeCell ref="U122:AI122"/>
    <mergeCell ref="A123:J123"/>
    <mergeCell ref="K123:T123"/>
    <mergeCell ref="U123:AI123"/>
    <mergeCell ref="A128:J128"/>
    <mergeCell ref="K128:T128"/>
    <mergeCell ref="U128:AI128"/>
    <mergeCell ref="A129:J129"/>
    <mergeCell ref="K129:T129"/>
    <mergeCell ref="U129:AI129"/>
    <mergeCell ref="A126:J126"/>
    <mergeCell ref="K126:T126"/>
    <mergeCell ref="U126:AI126"/>
    <mergeCell ref="A127:J127"/>
    <mergeCell ref="K127:T127"/>
    <mergeCell ref="U127:AI127"/>
    <mergeCell ref="A134:J134"/>
    <mergeCell ref="K134:T134"/>
    <mergeCell ref="U134:AI134"/>
    <mergeCell ref="A135:J135"/>
    <mergeCell ref="K135:T135"/>
    <mergeCell ref="U135:AI135"/>
    <mergeCell ref="A130:J130"/>
    <mergeCell ref="K130:T130"/>
    <mergeCell ref="U130:AI130"/>
    <mergeCell ref="A133:J133"/>
    <mergeCell ref="K133:T133"/>
    <mergeCell ref="U133:AI133"/>
    <mergeCell ref="A138:J138"/>
    <mergeCell ref="K138:T138"/>
    <mergeCell ref="U138:AI138"/>
    <mergeCell ref="A139:J139"/>
    <mergeCell ref="K139:T139"/>
    <mergeCell ref="U139:AI139"/>
    <mergeCell ref="A136:J136"/>
    <mergeCell ref="K136:T136"/>
    <mergeCell ref="U136:AI136"/>
    <mergeCell ref="A137:J137"/>
    <mergeCell ref="K137:T137"/>
    <mergeCell ref="U137:AI137"/>
    <mergeCell ref="A142:J142"/>
    <mergeCell ref="K142:T142"/>
    <mergeCell ref="U142:AI142"/>
    <mergeCell ref="A143:J143"/>
    <mergeCell ref="K143:T143"/>
    <mergeCell ref="U143:AI143"/>
    <mergeCell ref="A140:J140"/>
    <mergeCell ref="K140:T140"/>
    <mergeCell ref="U140:AI140"/>
    <mergeCell ref="A141:J141"/>
    <mergeCell ref="K141:T141"/>
    <mergeCell ref="U141:AI141"/>
    <mergeCell ref="A146:J146"/>
    <mergeCell ref="K146:T146"/>
    <mergeCell ref="U146:AI146"/>
    <mergeCell ref="A147:J147"/>
    <mergeCell ref="K147:T147"/>
    <mergeCell ref="U147:AI147"/>
    <mergeCell ref="A144:J144"/>
    <mergeCell ref="K144:T144"/>
    <mergeCell ref="U144:AI144"/>
    <mergeCell ref="A145:J145"/>
    <mergeCell ref="K145:T145"/>
    <mergeCell ref="U145:AI145"/>
    <mergeCell ref="N155:S155"/>
    <mergeCell ref="T155:U155"/>
    <mergeCell ref="V155:AI155"/>
    <mergeCell ref="I156:M156"/>
    <mergeCell ref="N156:S156"/>
    <mergeCell ref="T156:U156"/>
    <mergeCell ref="V156:AI156"/>
    <mergeCell ref="A153:H153"/>
    <mergeCell ref="I153:M153"/>
    <mergeCell ref="N153:U153"/>
    <mergeCell ref="V153:AI153"/>
    <mergeCell ref="A154:H157"/>
    <mergeCell ref="I154:M154"/>
    <mergeCell ref="N154:S154"/>
    <mergeCell ref="T154:U154"/>
    <mergeCell ref="V154:AI154"/>
    <mergeCell ref="I155:M155"/>
    <mergeCell ref="I157:M157"/>
    <mergeCell ref="N157:S157"/>
    <mergeCell ref="T157:U157"/>
    <mergeCell ref="V157:AI157"/>
    <mergeCell ref="A158:H158"/>
    <mergeCell ref="I158:M158"/>
    <mergeCell ref="N158:S158"/>
    <mergeCell ref="T158:U158"/>
    <mergeCell ref="V158:AI158"/>
    <mergeCell ref="N161:S161"/>
    <mergeCell ref="T161:U161"/>
    <mergeCell ref="V161:AI161"/>
    <mergeCell ref="I162:M162"/>
    <mergeCell ref="N162:S162"/>
    <mergeCell ref="T162:U162"/>
    <mergeCell ref="V162:AI162"/>
    <mergeCell ref="A159:H162"/>
    <mergeCell ref="I159:M159"/>
    <mergeCell ref="N159:S159"/>
    <mergeCell ref="T159:U159"/>
    <mergeCell ref="V159:AI159"/>
    <mergeCell ref="I160:M160"/>
    <mergeCell ref="N160:S160"/>
    <mergeCell ref="T160:U160"/>
    <mergeCell ref="V160:AI160"/>
    <mergeCell ref="I161:M161"/>
    <mergeCell ref="A163:H163"/>
    <mergeCell ref="I163:M163"/>
    <mergeCell ref="N163:S163"/>
    <mergeCell ref="T163:U163"/>
    <mergeCell ref="V163:AI163"/>
    <mergeCell ref="A164:H164"/>
    <mergeCell ref="I164:M164"/>
    <mergeCell ref="N164:S164"/>
    <mergeCell ref="T164:U164"/>
    <mergeCell ref="V164:AI164"/>
  </mergeCells>
  <phoneticPr fontId="2"/>
  <conditionalFormatting sqref="A30:B33">
    <cfRule type="cellIs" dxfId="25" priority="27" operator="equal">
      <formula>""</formula>
    </cfRule>
  </conditionalFormatting>
  <conditionalFormatting sqref="A1:XFD117 A118:T118 AJ118:XFD118 A119:XFD133 AJ134:XFD140 A141:XFD1048576">
    <cfRule type="expression" dxfId="24" priority="1">
      <formula>$AM$4="不要"</formula>
    </cfRule>
  </conditionalFormatting>
  <conditionalFormatting sqref="C12:D12">
    <cfRule type="expression" dxfId="23" priority="5">
      <formula>$C$12=""</formula>
    </cfRule>
  </conditionalFormatting>
  <conditionalFormatting sqref="F12:G12">
    <cfRule type="expression" dxfId="22" priority="4">
      <formula>$F$12=""</formula>
    </cfRule>
  </conditionalFormatting>
  <conditionalFormatting sqref="F9:H9">
    <cfRule type="cellIs" dxfId="21" priority="13" operator="equal">
      <formula>""</formula>
    </cfRule>
  </conditionalFormatting>
  <conditionalFormatting sqref="F12:S12">
    <cfRule type="expression" dxfId="20" priority="6">
      <formula>$AM$4="不要"</formula>
    </cfRule>
    <cfRule type="expression" dxfId="19" priority="7">
      <formula>$AM$4="不要"</formula>
    </cfRule>
  </conditionalFormatting>
  <conditionalFormatting sqref="I12:J12">
    <cfRule type="expression" dxfId="18" priority="3">
      <formula>$I$12=""</formula>
    </cfRule>
  </conditionalFormatting>
  <conditionalFormatting sqref="I30:AI30 I31:T31 X31:AG31">
    <cfRule type="cellIs" dxfId="17" priority="28" operator="equal">
      <formula>""</formula>
    </cfRule>
  </conditionalFormatting>
  <conditionalFormatting sqref="I32:AI32 I33:T33 X33:AG33">
    <cfRule type="cellIs" dxfId="16" priority="25" operator="equal">
      <formula>""</formula>
    </cfRule>
  </conditionalFormatting>
  <conditionalFormatting sqref="K118:T118">
    <cfRule type="cellIs" dxfId="15" priority="17" operator="equal">
      <formula>""</formula>
    </cfRule>
    <cfRule type="expression" dxfId="14" priority="18">
      <formula>IF($A$118="",TRUE,FALSE)</formula>
    </cfRule>
    <cfRule type="expression" dxfId="13" priority="19">
      <formula>$A$118=""</formula>
    </cfRule>
  </conditionalFormatting>
  <conditionalFormatting sqref="P12:R12">
    <cfRule type="expression" dxfId="12" priority="2">
      <formula>$P$12=""</formula>
    </cfRule>
    <cfRule type="expression" dxfId="11" priority="8">
      <formula>$Q$11=""</formula>
    </cfRule>
  </conditionalFormatting>
  <conditionalFormatting sqref="P46:AI51 U52:V53 Y52:Z53 AC52:AD53 AH52:AH53 P57:AI57 P59:AI59">
    <cfRule type="cellIs" dxfId="10" priority="22" operator="equal">
      <formula>""</formula>
    </cfRule>
  </conditionalFormatting>
  <conditionalFormatting sqref="Q11:S11">
    <cfRule type="expression" dxfId="9" priority="10">
      <formula>$Q$11=""</formula>
    </cfRule>
  </conditionalFormatting>
  <conditionalFormatting sqref="V4:AI7 C18:AI18">
    <cfRule type="cellIs" dxfId="8" priority="30" operator="equal">
      <formula>""</formula>
    </cfRule>
  </conditionalFormatting>
  <conditionalFormatting sqref="W86:AD88">
    <cfRule type="cellIs" dxfId="7" priority="21" operator="equal">
      <formula>""</formula>
    </cfRule>
  </conditionalFormatting>
  <conditionalFormatting sqref="AA2:AB2 AD2:AE2 AG2:AH2">
    <cfRule type="cellIs" dxfId="6" priority="14" operator="equal">
      <formula>""</formula>
    </cfRule>
  </conditionalFormatting>
  <conditionalFormatting sqref="AG36:AI37">
    <cfRule type="cellIs" dxfId="5" priority="15" operator="equal">
      <formula>FALSE</formula>
    </cfRule>
  </conditionalFormatting>
  <conditionalFormatting sqref="AG37:AI37">
    <cfRule type="expression" dxfId="4" priority="24">
      <formula>"$AL$35=FALSE"</formula>
    </cfRule>
    <cfRule type="cellIs" dxfId="3" priority="29" operator="equal">
      <formula>""</formula>
    </cfRule>
  </conditionalFormatting>
  <conditionalFormatting sqref="AG38:AI38">
    <cfRule type="expression" dxfId="2" priority="11">
      <formula>$AG$38=FALSE</formula>
    </cfRule>
    <cfRule type="cellIs" dxfId="1" priority="12" operator="equal">
      <formula>"FALSE"</formula>
    </cfRule>
  </conditionalFormatting>
  <pageMargins left="0.7" right="0.7" top="0.75" bottom="0.75" header="0.3" footer="0.3"/>
  <pageSetup paperSize="9" scale="97" orientation="portrait" r:id="rId1"/>
  <rowBreaks count="3" manualBreakCount="3">
    <brk id="42" max="34" man="1"/>
    <brk id="73" max="34" man="1"/>
    <brk id="111" max="34" man="1"/>
  </rowBreaks>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15</xdr:col>
                    <xdr:colOff>165100</xdr:colOff>
                    <xdr:row>60</xdr:row>
                    <xdr:rowOff>279400</xdr:rowOff>
                  </from>
                  <to>
                    <xdr:col>17</xdr:col>
                    <xdr:colOff>133350</xdr:colOff>
                    <xdr:row>62</xdr:row>
                    <xdr:rowOff>12700</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32</xdr:col>
                    <xdr:colOff>171450</xdr:colOff>
                    <xdr:row>35</xdr:row>
                    <xdr:rowOff>190500</xdr:rowOff>
                  </from>
                  <to>
                    <xdr:col>34</xdr:col>
                    <xdr:colOff>165100</xdr:colOff>
                    <xdr:row>37</xdr:row>
                    <xdr:rowOff>38100</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from>
                    <xdr:col>32</xdr:col>
                    <xdr:colOff>171450</xdr:colOff>
                    <xdr:row>36</xdr:row>
                    <xdr:rowOff>190500</xdr:rowOff>
                  </from>
                  <to>
                    <xdr:col>34</xdr:col>
                    <xdr:colOff>165100</xdr:colOff>
                    <xdr:row>38</xdr:row>
                    <xdr:rowOff>38100</xdr:rowOff>
                  </to>
                </anchor>
              </controlPr>
            </control>
          </mc:Choice>
        </mc:AlternateContent>
        <mc:AlternateContent xmlns:mc="http://schemas.openxmlformats.org/markup-compatibility/2006">
          <mc:Choice Requires="x14">
            <control shapeId="25604" r:id="rId7" name="Check Box 4">
              <controlPr defaultSize="0" autoFill="0" autoLine="0" autoPict="0">
                <anchor moveWithCells="1">
                  <from>
                    <xdr:col>32</xdr:col>
                    <xdr:colOff>171450</xdr:colOff>
                    <xdr:row>37</xdr:row>
                    <xdr:rowOff>190500</xdr:rowOff>
                  </from>
                  <to>
                    <xdr:col>34</xdr:col>
                    <xdr:colOff>165100</xdr:colOff>
                    <xdr:row>39</xdr:row>
                    <xdr:rowOff>38100</xdr:rowOff>
                  </to>
                </anchor>
              </controlPr>
            </control>
          </mc:Choice>
        </mc:AlternateContent>
        <mc:AlternateContent xmlns:mc="http://schemas.openxmlformats.org/markup-compatibility/2006">
          <mc:Choice Requires="x14">
            <control shapeId="25605" r:id="rId8" name="Check Box 5">
              <controlPr defaultSize="0" autoFill="0" autoLine="0" autoPict="0">
                <anchor moveWithCells="1">
                  <from>
                    <xdr:col>32</xdr:col>
                    <xdr:colOff>171450</xdr:colOff>
                    <xdr:row>40</xdr:row>
                    <xdr:rowOff>190500</xdr:rowOff>
                  </from>
                  <to>
                    <xdr:col>34</xdr:col>
                    <xdr:colOff>165100</xdr:colOff>
                    <xdr:row>42</xdr:row>
                    <xdr:rowOff>38100</xdr:rowOff>
                  </to>
                </anchor>
              </controlPr>
            </control>
          </mc:Choice>
        </mc:AlternateContent>
        <mc:AlternateContent xmlns:mc="http://schemas.openxmlformats.org/markup-compatibility/2006">
          <mc:Choice Requires="x14">
            <control shapeId="25606" r:id="rId9" name="Check Box 6">
              <controlPr defaultSize="0" autoFill="0" autoLine="0" autoPict="0">
                <anchor moveWithCells="1">
                  <from>
                    <xdr:col>32</xdr:col>
                    <xdr:colOff>171450</xdr:colOff>
                    <xdr:row>34</xdr:row>
                    <xdr:rowOff>190500</xdr:rowOff>
                  </from>
                  <to>
                    <xdr:col>34</xdr:col>
                    <xdr:colOff>165100</xdr:colOff>
                    <xdr:row>36</xdr:row>
                    <xdr:rowOff>38100</xdr:rowOff>
                  </to>
                </anchor>
              </controlPr>
            </control>
          </mc:Choice>
        </mc:AlternateContent>
        <mc:AlternateContent xmlns:mc="http://schemas.openxmlformats.org/markup-compatibility/2006">
          <mc:Choice Requires="x14">
            <control shapeId="25607" r:id="rId10" name="Check Box 7">
              <controlPr defaultSize="0" autoFill="0" autoLine="0" autoPict="0">
                <anchor moveWithCells="1">
                  <from>
                    <xdr:col>23</xdr:col>
                    <xdr:colOff>165100</xdr:colOff>
                    <xdr:row>60</xdr:row>
                    <xdr:rowOff>279400</xdr:rowOff>
                  </from>
                  <to>
                    <xdr:col>25</xdr:col>
                    <xdr:colOff>133350</xdr:colOff>
                    <xdr:row>62</xdr:row>
                    <xdr:rowOff>12700</xdr:rowOff>
                  </to>
                </anchor>
              </controlPr>
            </control>
          </mc:Choice>
        </mc:AlternateContent>
        <mc:AlternateContent xmlns:mc="http://schemas.openxmlformats.org/markup-compatibility/2006">
          <mc:Choice Requires="x14">
            <control shapeId="25608" r:id="rId11" name="Check Box 8">
              <controlPr defaultSize="0" autoFill="0" autoLine="0" autoPict="0">
                <anchor moveWithCells="1">
                  <from>
                    <xdr:col>32</xdr:col>
                    <xdr:colOff>171450</xdr:colOff>
                    <xdr:row>34</xdr:row>
                    <xdr:rowOff>190500</xdr:rowOff>
                  </from>
                  <to>
                    <xdr:col>34</xdr:col>
                    <xdr:colOff>146050</xdr:colOff>
                    <xdr:row>36</xdr:row>
                    <xdr:rowOff>38100</xdr:rowOff>
                  </to>
                </anchor>
              </controlPr>
            </control>
          </mc:Choice>
        </mc:AlternateContent>
        <mc:AlternateContent xmlns:mc="http://schemas.openxmlformats.org/markup-compatibility/2006">
          <mc:Choice Requires="x14">
            <control shapeId="25609" r:id="rId12" name="Check Box 9">
              <controlPr defaultSize="0" autoFill="0" autoLine="0" autoPict="0">
                <anchor moveWithCells="1">
                  <from>
                    <xdr:col>32</xdr:col>
                    <xdr:colOff>171450</xdr:colOff>
                    <xdr:row>34</xdr:row>
                    <xdr:rowOff>190500</xdr:rowOff>
                  </from>
                  <to>
                    <xdr:col>34</xdr:col>
                    <xdr:colOff>146050</xdr:colOff>
                    <xdr:row>36</xdr:row>
                    <xdr:rowOff>38100</xdr:rowOff>
                  </to>
                </anchor>
              </controlPr>
            </control>
          </mc:Choice>
        </mc:AlternateContent>
        <mc:AlternateContent xmlns:mc="http://schemas.openxmlformats.org/markup-compatibility/2006">
          <mc:Choice Requires="x14">
            <control shapeId="25610" r:id="rId13" name="Check Box 10">
              <controlPr defaultSize="0" autoFill="0" autoLine="0" autoPict="0">
                <anchor moveWithCells="1">
                  <from>
                    <xdr:col>32</xdr:col>
                    <xdr:colOff>171450</xdr:colOff>
                    <xdr:row>36</xdr:row>
                    <xdr:rowOff>190500</xdr:rowOff>
                  </from>
                  <to>
                    <xdr:col>34</xdr:col>
                    <xdr:colOff>165100</xdr:colOff>
                    <xdr:row>38</xdr:row>
                    <xdr:rowOff>38100</xdr:rowOff>
                  </to>
                </anchor>
              </controlPr>
            </control>
          </mc:Choice>
        </mc:AlternateContent>
        <mc:AlternateContent xmlns:mc="http://schemas.openxmlformats.org/markup-compatibility/2006">
          <mc:Choice Requires="x14">
            <control shapeId="25611" r:id="rId14" name="Check Box 11">
              <controlPr defaultSize="0" autoFill="0" autoLine="0" autoPict="0">
                <anchor moveWithCells="1">
                  <from>
                    <xdr:col>32</xdr:col>
                    <xdr:colOff>171450</xdr:colOff>
                    <xdr:row>36</xdr:row>
                    <xdr:rowOff>190500</xdr:rowOff>
                  </from>
                  <to>
                    <xdr:col>34</xdr:col>
                    <xdr:colOff>165100</xdr:colOff>
                    <xdr:row>38</xdr:row>
                    <xdr:rowOff>38100</xdr:rowOff>
                  </to>
                </anchor>
              </controlPr>
            </control>
          </mc:Choice>
        </mc:AlternateContent>
        <mc:AlternateContent xmlns:mc="http://schemas.openxmlformats.org/markup-compatibility/2006">
          <mc:Choice Requires="x14">
            <control shapeId="25612" r:id="rId15" name="Check Box 12">
              <controlPr defaultSize="0" autoFill="0" autoLine="0" autoPict="0">
                <anchor moveWithCells="1">
                  <from>
                    <xdr:col>32</xdr:col>
                    <xdr:colOff>171450</xdr:colOff>
                    <xdr:row>39</xdr:row>
                    <xdr:rowOff>190500</xdr:rowOff>
                  </from>
                  <to>
                    <xdr:col>34</xdr:col>
                    <xdr:colOff>165100</xdr:colOff>
                    <xdr:row>41</xdr:row>
                    <xdr:rowOff>38100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9" id="{7242974C-FE1B-4904-ACBF-C576E0210EED}">
            <xm:f>【提出2】変更なし・実績報告書!$AM$4:$AM$5="不要"</xm:f>
            <x14:dxf>
              <fill>
                <patternFill>
                  <bgColor theme="0" tint="-0.34998626667073579"/>
                </patternFill>
              </fill>
            </x14:dxf>
          </x14:cfRule>
          <xm:sqref>AM9</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E57"/>
  <sheetViews>
    <sheetView workbookViewId="0">
      <selection activeCell="E3" sqref="E3"/>
    </sheetView>
  </sheetViews>
  <sheetFormatPr defaultColWidth="9" defaultRowHeight="13"/>
  <cols>
    <col min="1" max="2" width="17.25" style="3" bestFit="1" customWidth="1"/>
    <col min="3" max="4" width="9" style="3"/>
    <col min="5" max="5" width="13.08203125" style="3" bestFit="1" customWidth="1"/>
    <col min="6" max="16384" width="9" style="3"/>
  </cols>
  <sheetData>
    <row r="2" spans="1:5">
      <c r="A2" s="4" t="s">
        <v>206</v>
      </c>
      <c r="B2" s="4" t="s">
        <v>205</v>
      </c>
      <c r="C2" s="179">
        <f>IF('【提出1-1】交付申請書'!AL60=TRUE,'【提出1-1】交付申請書'!W84,0)</f>
        <v>0</v>
      </c>
      <c r="E2" s="3">
        <f>VLOOKUP(TRUE,A6:E57,5,FALSE)</f>
        <v>0</v>
      </c>
    </row>
    <row r="3" spans="1:5">
      <c r="A3" s="4" t="s">
        <v>207</v>
      </c>
      <c r="B3" s="4" t="s">
        <v>205</v>
      </c>
      <c r="C3" s="179">
        <f>IF(【提出2】変更なし・実績報告書!AM61=TRUE,【提出2】変更なし・実績報告書!W86,0)</f>
        <v>0</v>
      </c>
      <c r="E3" s="3">
        <f>VLOOKUP(TRUE,B6:E57,4,FALSE)</f>
        <v>0</v>
      </c>
    </row>
    <row r="5" spans="1:5">
      <c r="A5" s="4" t="s">
        <v>206</v>
      </c>
      <c r="B5" s="4" t="s">
        <v>207</v>
      </c>
      <c r="C5" s="4" t="s">
        <v>113</v>
      </c>
      <c r="D5" s="4" t="s">
        <v>114</v>
      </c>
      <c r="E5" s="4" t="s">
        <v>115</v>
      </c>
    </row>
    <row r="6" spans="1:5">
      <c r="A6" s="5" t="b">
        <f t="shared" ref="A6:A37" si="0">AND(C$2&gt;=C6,C$2&lt;=D6)</f>
        <v>1</v>
      </c>
      <c r="B6" s="5" t="b">
        <f>AND(C$3&gt;=C6,C$3&lt;=D6)</f>
        <v>1</v>
      </c>
      <c r="C6" s="1"/>
      <c r="D6" s="1">
        <v>49</v>
      </c>
      <c r="E6" s="1">
        <v>0</v>
      </c>
    </row>
    <row r="7" spans="1:5">
      <c r="A7" s="5" t="b">
        <f t="shared" si="0"/>
        <v>0</v>
      </c>
      <c r="B7" s="5" t="b">
        <f t="shared" ref="B7:B57" si="1">AND(C$3&gt;=C7,C$3&lt;=D7)</f>
        <v>0</v>
      </c>
      <c r="C7" s="1">
        <v>50</v>
      </c>
      <c r="D7" s="1">
        <v>99</v>
      </c>
      <c r="E7" s="1">
        <v>40000</v>
      </c>
    </row>
    <row r="8" spans="1:5">
      <c r="A8" s="5" t="b">
        <f t="shared" si="0"/>
        <v>0</v>
      </c>
      <c r="B8" s="5" t="b">
        <f t="shared" si="1"/>
        <v>0</v>
      </c>
      <c r="C8" s="1">
        <v>100</v>
      </c>
      <c r="D8" s="1">
        <v>199</v>
      </c>
      <c r="E8" s="1">
        <v>80000</v>
      </c>
    </row>
    <row r="9" spans="1:5">
      <c r="A9" s="5" t="b">
        <f t="shared" si="0"/>
        <v>0</v>
      </c>
      <c r="B9" s="5" t="b">
        <f t="shared" si="1"/>
        <v>0</v>
      </c>
      <c r="C9" s="1">
        <v>200</v>
      </c>
      <c r="D9" s="1">
        <v>299</v>
      </c>
      <c r="E9" s="1">
        <v>160000</v>
      </c>
    </row>
    <row r="10" spans="1:5">
      <c r="A10" s="5" t="b">
        <f t="shared" si="0"/>
        <v>0</v>
      </c>
      <c r="B10" s="5" t="b">
        <f t="shared" si="1"/>
        <v>0</v>
      </c>
      <c r="C10" s="1">
        <v>300</v>
      </c>
      <c r="D10" s="1">
        <v>399</v>
      </c>
      <c r="E10" s="1">
        <v>240000</v>
      </c>
    </row>
    <row r="11" spans="1:5">
      <c r="A11" s="5" t="b">
        <f t="shared" si="0"/>
        <v>0</v>
      </c>
      <c r="B11" s="5" t="b">
        <f t="shared" si="1"/>
        <v>0</v>
      </c>
      <c r="C11" s="1">
        <v>400</v>
      </c>
      <c r="D11" s="1">
        <v>499</v>
      </c>
      <c r="E11" s="1">
        <v>320000</v>
      </c>
    </row>
    <row r="12" spans="1:5">
      <c r="A12" s="5" t="b">
        <f t="shared" si="0"/>
        <v>0</v>
      </c>
      <c r="B12" s="5" t="b">
        <f t="shared" si="1"/>
        <v>0</v>
      </c>
      <c r="C12" s="1">
        <v>500</v>
      </c>
      <c r="D12" s="1">
        <v>599</v>
      </c>
      <c r="E12" s="1">
        <v>400000</v>
      </c>
    </row>
    <row r="13" spans="1:5">
      <c r="A13" s="5" t="b">
        <f t="shared" si="0"/>
        <v>0</v>
      </c>
      <c r="B13" s="5" t="b">
        <f t="shared" si="1"/>
        <v>0</v>
      </c>
      <c r="C13" s="1">
        <v>600</v>
      </c>
      <c r="D13" s="1">
        <v>699</v>
      </c>
      <c r="E13" s="1">
        <v>480000</v>
      </c>
    </row>
    <row r="14" spans="1:5">
      <c r="A14" s="5" t="b">
        <f t="shared" si="0"/>
        <v>0</v>
      </c>
      <c r="B14" s="5" t="b">
        <f t="shared" si="1"/>
        <v>0</v>
      </c>
      <c r="C14" s="1">
        <v>700</v>
      </c>
      <c r="D14" s="1">
        <v>799</v>
      </c>
      <c r="E14" s="1">
        <v>560000</v>
      </c>
    </row>
    <row r="15" spans="1:5">
      <c r="A15" s="5" t="b">
        <f t="shared" si="0"/>
        <v>0</v>
      </c>
      <c r="B15" s="5" t="b">
        <f t="shared" si="1"/>
        <v>0</v>
      </c>
      <c r="C15" s="1">
        <v>800</v>
      </c>
      <c r="D15" s="1">
        <v>899</v>
      </c>
      <c r="E15" s="1">
        <v>640000</v>
      </c>
    </row>
    <row r="16" spans="1:5">
      <c r="A16" s="5" t="b">
        <f t="shared" si="0"/>
        <v>0</v>
      </c>
      <c r="B16" s="5" t="b">
        <f t="shared" si="1"/>
        <v>0</v>
      </c>
      <c r="C16" s="1">
        <v>900</v>
      </c>
      <c r="D16" s="1">
        <v>999</v>
      </c>
      <c r="E16" s="1">
        <v>720000</v>
      </c>
    </row>
    <row r="17" spans="1:5">
      <c r="A17" s="5" t="b">
        <f t="shared" si="0"/>
        <v>0</v>
      </c>
      <c r="B17" s="5" t="b">
        <f t="shared" si="1"/>
        <v>0</v>
      </c>
      <c r="C17" s="1">
        <v>1000</v>
      </c>
      <c r="D17" s="1">
        <v>1099</v>
      </c>
      <c r="E17" s="1">
        <v>800000</v>
      </c>
    </row>
    <row r="18" spans="1:5">
      <c r="A18" s="5" t="b">
        <f t="shared" si="0"/>
        <v>0</v>
      </c>
      <c r="B18" s="5" t="b">
        <f t="shared" si="1"/>
        <v>0</v>
      </c>
      <c r="C18" s="1">
        <v>1100</v>
      </c>
      <c r="D18" s="1">
        <v>1199</v>
      </c>
      <c r="E18" s="1">
        <v>880000</v>
      </c>
    </row>
    <row r="19" spans="1:5">
      <c r="A19" s="5" t="b">
        <f t="shared" si="0"/>
        <v>0</v>
      </c>
      <c r="B19" s="5" t="b">
        <f t="shared" si="1"/>
        <v>0</v>
      </c>
      <c r="C19" s="1">
        <v>1200</v>
      </c>
      <c r="D19" s="1">
        <v>1299</v>
      </c>
      <c r="E19" s="1">
        <v>960000</v>
      </c>
    </row>
    <row r="20" spans="1:5">
      <c r="A20" s="5" t="b">
        <f t="shared" si="0"/>
        <v>0</v>
      </c>
      <c r="B20" s="5" t="b">
        <f t="shared" si="1"/>
        <v>0</v>
      </c>
      <c r="C20" s="1">
        <v>1300</v>
      </c>
      <c r="D20" s="1">
        <v>1399</v>
      </c>
      <c r="E20" s="1">
        <v>1040000</v>
      </c>
    </row>
    <row r="21" spans="1:5">
      <c r="A21" s="5" t="b">
        <f t="shared" si="0"/>
        <v>0</v>
      </c>
      <c r="B21" s="5" t="b">
        <f t="shared" si="1"/>
        <v>0</v>
      </c>
      <c r="C21" s="1">
        <v>1400</v>
      </c>
      <c r="D21" s="1">
        <v>1499</v>
      </c>
      <c r="E21" s="1">
        <v>1120000</v>
      </c>
    </row>
    <row r="22" spans="1:5">
      <c r="A22" s="5" t="b">
        <f t="shared" si="0"/>
        <v>0</v>
      </c>
      <c r="B22" s="5" t="b">
        <f t="shared" si="1"/>
        <v>0</v>
      </c>
      <c r="C22" s="1">
        <v>1500</v>
      </c>
      <c r="D22" s="1">
        <v>1599</v>
      </c>
      <c r="E22" s="1">
        <v>1200000</v>
      </c>
    </row>
    <row r="23" spans="1:5">
      <c r="A23" s="5" t="b">
        <f t="shared" si="0"/>
        <v>0</v>
      </c>
      <c r="B23" s="5" t="b">
        <f t="shared" si="1"/>
        <v>0</v>
      </c>
      <c r="C23" s="1">
        <v>1600</v>
      </c>
      <c r="D23" s="1">
        <v>1699</v>
      </c>
      <c r="E23" s="1">
        <v>1280000</v>
      </c>
    </row>
    <row r="24" spans="1:5">
      <c r="A24" s="5" t="b">
        <f t="shared" si="0"/>
        <v>0</v>
      </c>
      <c r="B24" s="5" t="b">
        <f t="shared" si="1"/>
        <v>0</v>
      </c>
      <c r="C24" s="1">
        <v>1700</v>
      </c>
      <c r="D24" s="1">
        <v>1799</v>
      </c>
      <c r="E24" s="1">
        <v>1360000</v>
      </c>
    </row>
    <row r="25" spans="1:5">
      <c r="A25" s="5" t="b">
        <f t="shared" si="0"/>
        <v>0</v>
      </c>
      <c r="B25" s="5" t="b">
        <f t="shared" si="1"/>
        <v>0</v>
      </c>
      <c r="C25" s="1">
        <v>1800</v>
      </c>
      <c r="D25" s="1">
        <v>1899</v>
      </c>
      <c r="E25" s="1">
        <v>1440000</v>
      </c>
    </row>
    <row r="26" spans="1:5">
      <c r="A26" s="5" t="b">
        <f t="shared" si="0"/>
        <v>0</v>
      </c>
      <c r="B26" s="5" t="b">
        <f t="shared" si="1"/>
        <v>0</v>
      </c>
      <c r="C26" s="1">
        <v>1900</v>
      </c>
      <c r="D26" s="1">
        <v>1999</v>
      </c>
      <c r="E26" s="1">
        <v>1520000</v>
      </c>
    </row>
    <row r="27" spans="1:5">
      <c r="A27" s="5" t="b">
        <f t="shared" si="0"/>
        <v>0</v>
      </c>
      <c r="B27" s="5" t="b">
        <f t="shared" si="1"/>
        <v>0</v>
      </c>
      <c r="C27" s="1">
        <v>2000</v>
      </c>
      <c r="D27" s="1">
        <v>2099</v>
      </c>
      <c r="E27" s="1">
        <v>1600000</v>
      </c>
    </row>
    <row r="28" spans="1:5">
      <c r="A28" s="5" t="b">
        <f t="shared" si="0"/>
        <v>0</v>
      </c>
      <c r="B28" s="5" t="b">
        <f t="shared" si="1"/>
        <v>0</v>
      </c>
      <c r="C28" s="1">
        <v>2100</v>
      </c>
      <c r="D28" s="1">
        <v>2199</v>
      </c>
      <c r="E28" s="1">
        <v>1680000</v>
      </c>
    </row>
    <row r="29" spans="1:5">
      <c r="A29" s="5" t="b">
        <f t="shared" si="0"/>
        <v>0</v>
      </c>
      <c r="B29" s="5" t="b">
        <f t="shared" si="1"/>
        <v>0</v>
      </c>
      <c r="C29" s="1">
        <v>2200</v>
      </c>
      <c r="D29" s="1">
        <v>2299</v>
      </c>
      <c r="E29" s="1">
        <v>1760000</v>
      </c>
    </row>
    <row r="30" spans="1:5">
      <c r="A30" s="5" t="b">
        <f t="shared" si="0"/>
        <v>0</v>
      </c>
      <c r="B30" s="5" t="b">
        <f t="shared" si="1"/>
        <v>0</v>
      </c>
      <c r="C30" s="1">
        <v>2300</v>
      </c>
      <c r="D30" s="1">
        <v>2399</v>
      </c>
      <c r="E30" s="1">
        <v>1840000</v>
      </c>
    </row>
    <row r="31" spans="1:5">
      <c r="A31" s="5" t="b">
        <f t="shared" si="0"/>
        <v>0</v>
      </c>
      <c r="B31" s="5" t="b">
        <f t="shared" si="1"/>
        <v>0</v>
      </c>
      <c r="C31" s="1">
        <v>2400</v>
      </c>
      <c r="D31" s="1">
        <v>2499</v>
      </c>
      <c r="E31" s="1">
        <v>1920000</v>
      </c>
    </row>
    <row r="32" spans="1:5">
      <c r="A32" s="5" t="b">
        <f t="shared" si="0"/>
        <v>0</v>
      </c>
      <c r="B32" s="5" t="b">
        <f t="shared" si="1"/>
        <v>0</v>
      </c>
      <c r="C32" s="1">
        <v>2500</v>
      </c>
      <c r="D32" s="1">
        <v>2599</v>
      </c>
      <c r="E32" s="1">
        <v>2000000</v>
      </c>
    </row>
    <row r="33" spans="1:5">
      <c r="A33" s="5" t="b">
        <f t="shared" si="0"/>
        <v>0</v>
      </c>
      <c r="B33" s="5" t="b">
        <f t="shared" si="1"/>
        <v>0</v>
      </c>
      <c r="C33" s="1">
        <v>2600</v>
      </c>
      <c r="D33" s="1">
        <v>2699</v>
      </c>
      <c r="E33" s="1">
        <v>2080000</v>
      </c>
    </row>
    <row r="34" spans="1:5">
      <c r="A34" s="5" t="b">
        <f t="shared" si="0"/>
        <v>0</v>
      </c>
      <c r="B34" s="5" t="b">
        <f t="shared" si="1"/>
        <v>0</v>
      </c>
      <c r="C34" s="1">
        <v>2700</v>
      </c>
      <c r="D34" s="1">
        <v>2799</v>
      </c>
      <c r="E34" s="1">
        <v>2160000</v>
      </c>
    </row>
    <row r="35" spans="1:5">
      <c r="A35" s="5" t="b">
        <f t="shared" si="0"/>
        <v>0</v>
      </c>
      <c r="B35" s="5" t="b">
        <f t="shared" si="1"/>
        <v>0</v>
      </c>
      <c r="C35" s="1">
        <v>2800</v>
      </c>
      <c r="D35" s="1">
        <v>2899</v>
      </c>
      <c r="E35" s="1">
        <v>2240000</v>
      </c>
    </row>
    <row r="36" spans="1:5">
      <c r="A36" s="5" t="b">
        <f t="shared" si="0"/>
        <v>0</v>
      </c>
      <c r="B36" s="5" t="b">
        <f t="shared" si="1"/>
        <v>0</v>
      </c>
      <c r="C36" s="1">
        <v>2900</v>
      </c>
      <c r="D36" s="1">
        <v>2999</v>
      </c>
      <c r="E36" s="1">
        <v>2320000</v>
      </c>
    </row>
    <row r="37" spans="1:5">
      <c r="A37" s="5" t="b">
        <f t="shared" si="0"/>
        <v>0</v>
      </c>
      <c r="B37" s="5" t="b">
        <f t="shared" si="1"/>
        <v>0</v>
      </c>
      <c r="C37" s="1">
        <v>3000</v>
      </c>
      <c r="D37" s="1">
        <v>3099</v>
      </c>
      <c r="E37" s="1">
        <v>2400000</v>
      </c>
    </row>
    <row r="38" spans="1:5">
      <c r="A38" s="5" t="b">
        <f t="shared" ref="A38:A56" si="2">AND(C$2&gt;=C38,C$2&lt;=D38)</f>
        <v>0</v>
      </c>
      <c r="B38" s="5" t="b">
        <f t="shared" si="1"/>
        <v>0</v>
      </c>
      <c r="C38" s="1">
        <v>3100</v>
      </c>
      <c r="D38" s="1">
        <v>3199</v>
      </c>
      <c r="E38" s="1">
        <v>2480000</v>
      </c>
    </row>
    <row r="39" spans="1:5">
      <c r="A39" s="5" t="b">
        <f t="shared" si="2"/>
        <v>0</v>
      </c>
      <c r="B39" s="5" t="b">
        <f t="shared" si="1"/>
        <v>0</v>
      </c>
      <c r="C39" s="1">
        <v>3200</v>
      </c>
      <c r="D39" s="1">
        <v>3299</v>
      </c>
      <c r="E39" s="1">
        <v>2560000</v>
      </c>
    </row>
    <row r="40" spans="1:5">
      <c r="A40" s="5" t="b">
        <f t="shared" si="2"/>
        <v>0</v>
      </c>
      <c r="B40" s="5" t="b">
        <f t="shared" si="1"/>
        <v>0</v>
      </c>
      <c r="C40" s="1">
        <v>3300</v>
      </c>
      <c r="D40" s="1">
        <v>3399</v>
      </c>
      <c r="E40" s="1">
        <v>2640000</v>
      </c>
    </row>
    <row r="41" spans="1:5">
      <c r="A41" s="5" t="b">
        <f t="shared" si="2"/>
        <v>0</v>
      </c>
      <c r="B41" s="5" t="b">
        <f t="shared" si="1"/>
        <v>0</v>
      </c>
      <c r="C41" s="1">
        <v>3400</v>
      </c>
      <c r="D41" s="1">
        <v>3499</v>
      </c>
      <c r="E41" s="1">
        <v>2720000</v>
      </c>
    </row>
    <row r="42" spans="1:5">
      <c r="A42" s="5" t="b">
        <f t="shared" si="2"/>
        <v>0</v>
      </c>
      <c r="B42" s="5" t="b">
        <f t="shared" si="1"/>
        <v>0</v>
      </c>
      <c r="C42" s="1">
        <v>3500</v>
      </c>
      <c r="D42" s="1">
        <v>3599</v>
      </c>
      <c r="E42" s="1">
        <v>2800000</v>
      </c>
    </row>
    <row r="43" spans="1:5">
      <c r="A43" s="5" t="b">
        <f t="shared" si="2"/>
        <v>0</v>
      </c>
      <c r="B43" s="5" t="b">
        <f t="shared" si="1"/>
        <v>0</v>
      </c>
      <c r="C43" s="1">
        <v>3600</v>
      </c>
      <c r="D43" s="1">
        <v>3699</v>
      </c>
      <c r="E43" s="1">
        <v>2880000</v>
      </c>
    </row>
    <row r="44" spans="1:5">
      <c r="A44" s="5" t="b">
        <f t="shared" si="2"/>
        <v>0</v>
      </c>
      <c r="B44" s="5" t="b">
        <f t="shared" si="1"/>
        <v>0</v>
      </c>
      <c r="C44" s="1">
        <v>3700</v>
      </c>
      <c r="D44" s="1">
        <v>3799</v>
      </c>
      <c r="E44" s="1">
        <v>2960000</v>
      </c>
    </row>
    <row r="45" spans="1:5">
      <c r="A45" s="5" t="b">
        <f t="shared" si="2"/>
        <v>0</v>
      </c>
      <c r="B45" s="5" t="b">
        <f t="shared" si="1"/>
        <v>0</v>
      </c>
      <c r="C45" s="1">
        <v>3800</v>
      </c>
      <c r="D45" s="1">
        <v>3899</v>
      </c>
      <c r="E45" s="1">
        <v>3040000</v>
      </c>
    </row>
    <row r="46" spans="1:5">
      <c r="A46" s="5" t="b">
        <f t="shared" si="2"/>
        <v>0</v>
      </c>
      <c r="B46" s="5" t="b">
        <f t="shared" si="1"/>
        <v>0</v>
      </c>
      <c r="C46" s="1">
        <v>3900</v>
      </c>
      <c r="D46" s="1">
        <v>3999</v>
      </c>
      <c r="E46" s="1">
        <v>3120000</v>
      </c>
    </row>
    <row r="47" spans="1:5">
      <c r="A47" s="5" t="b">
        <f t="shared" si="2"/>
        <v>0</v>
      </c>
      <c r="B47" s="5" t="b">
        <f t="shared" si="1"/>
        <v>0</v>
      </c>
      <c r="C47" s="1">
        <v>4000</v>
      </c>
      <c r="D47" s="1">
        <v>4099</v>
      </c>
      <c r="E47" s="1">
        <v>3200000</v>
      </c>
    </row>
    <row r="48" spans="1:5">
      <c r="A48" s="5" t="b">
        <f t="shared" si="2"/>
        <v>0</v>
      </c>
      <c r="B48" s="5" t="b">
        <f t="shared" si="1"/>
        <v>0</v>
      </c>
      <c r="C48" s="1">
        <v>4100</v>
      </c>
      <c r="D48" s="1">
        <v>4199</v>
      </c>
      <c r="E48" s="1">
        <v>3280000</v>
      </c>
    </row>
    <row r="49" spans="1:5">
      <c r="A49" s="5" t="b">
        <f t="shared" si="2"/>
        <v>0</v>
      </c>
      <c r="B49" s="5" t="b">
        <f t="shared" si="1"/>
        <v>0</v>
      </c>
      <c r="C49" s="1">
        <v>4200</v>
      </c>
      <c r="D49" s="1">
        <v>4299</v>
      </c>
      <c r="E49" s="1">
        <v>3360000</v>
      </c>
    </row>
    <row r="50" spans="1:5">
      <c r="A50" s="5" t="b">
        <f t="shared" si="2"/>
        <v>0</v>
      </c>
      <c r="B50" s="5" t="b">
        <f t="shared" si="1"/>
        <v>0</v>
      </c>
      <c r="C50" s="1">
        <v>4300</v>
      </c>
      <c r="D50" s="1">
        <v>4399</v>
      </c>
      <c r="E50" s="1">
        <v>3440000</v>
      </c>
    </row>
    <row r="51" spans="1:5">
      <c r="A51" s="5" t="b">
        <f t="shared" si="2"/>
        <v>0</v>
      </c>
      <c r="B51" s="5" t="b">
        <f t="shared" si="1"/>
        <v>0</v>
      </c>
      <c r="C51" s="1">
        <v>4400</v>
      </c>
      <c r="D51" s="1">
        <v>4499</v>
      </c>
      <c r="E51" s="1">
        <v>3520000</v>
      </c>
    </row>
    <row r="52" spans="1:5">
      <c r="A52" s="5" t="b">
        <f t="shared" si="2"/>
        <v>0</v>
      </c>
      <c r="B52" s="5" t="b">
        <f t="shared" si="1"/>
        <v>0</v>
      </c>
      <c r="C52" s="1">
        <v>4500</v>
      </c>
      <c r="D52" s="1">
        <v>4599</v>
      </c>
      <c r="E52" s="1">
        <v>3600000</v>
      </c>
    </row>
    <row r="53" spans="1:5">
      <c r="A53" s="5" t="b">
        <f t="shared" si="2"/>
        <v>0</v>
      </c>
      <c r="B53" s="5" t="b">
        <f t="shared" si="1"/>
        <v>0</v>
      </c>
      <c r="C53" s="1">
        <v>4600</v>
      </c>
      <c r="D53" s="1">
        <v>4699</v>
      </c>
      <c r="E53" s="1">
        <v>3680000</v>
      </c>
    </row>
    <row r="54" spans="1:5">
      <c r="A54" s="5" t="b">
        <f t="shared" si="2"/>
        <v>0</v>
      </c>
      <c r="B54" s="5" t="b">
        <f t="shared" si="1"/>
        <v>0</v>
      </c>
      <c r="C54" s="1">
        <v>4700</v>
      </c>
      <c r="D54" s="1">
        <v>4799</v>
      </c>
      <c r="E54" s="1">
        <v>3760000</v>
      </c>
    </row>
    <row r="55" spans="1:5">
      <c r="A55" s="5" t="b">
        <f t="shared" si="2"/>
        <v>0</v>
      </c>
      <c r="B55" s="5" t="b">
        <f t="shared" si="1"/>
        <v>0</v>
      </c>
      <c r="C55" s="1">
        <v>4800</v>
      </c>
      <c r="D55" s="1">
        <v>4899</v>
      </c>
      <c r="E55" s="1">
        <v>3840000</v>
      </c>
    </row>
    <row r="56" spans="1:5">
      <c r="A56" s="5" t="b">
        <f t="shared" si="2"/>
        <v>0</v>
      </c>
      <c r="B56" s="5" t="b">
        <f t="shared" si="1"/>
        <v>0</v>
      </c>
      <c r="C56" s="1">
        <v>4900</v>
      </c>
      <c r="D56" s="1">
        <v>4999</v>
      </c>
      <c r="E56" s="1">
        <v>3920000</v>
      </c>
    </row>
    <row r="57" spans="1:5">
      <c r="A57" s="5" t="b">
        <f>AND(C$2&gt;=C57)</f>
        <v>0</v>
      </c>
      <c r="B57" s="5" t="b">
        <f t="shared" si="1"/>
        <v>0</v>
      </c>
      <c r="C57" s="1">
        <v>5000</v>
      </c>
      <c r="D57" s="1"/>
      <c r="E57" s="1">
        <v>4000000</v>
      </c>
    </row>
  </sheetData>
  <sheetProtection algorithmName="SHA-512" hashValue="Unb7autG1NO2RbgIEUcVzbltaI9CU9HFYzntu4Duip6I7pKei9+GTsxQZc4FudCweLfKjHT4Dg8jAFgmC59Vpw==" saltValue="qVGou60J5HADxEa4UcgptQ==" spinCount="100000" sheet="1" objects="1" scenarios="1"/>
  <phoneticPr fontId="2"/>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G23"/>
  <sheetViews>
    <sheetView workbookViewId="0">
      <selection activeCell="G3" sqref="G3"/>
    </sheetView>
  </sheetViews>
  <sheetFormatPr defaultColWidth="9" defaultRowHeight="18"/>
  <cols>
    <col min="1" max="2" width="17.25" style="3" bestFit="1" customWidth="1"/>
    <col min="3" max="4" width="9" style="3"/>
    <col min="5" max="5" width="13.08203125" style="6" bestFit="1" customWidth="1"/>
    <col min="6" max="16384" width="9" style="3"/>
  </cols>
  <sheetData>
    <row r="2" spans="1:7">
      <c r="A2" s="1" t="s">
        <v>206</v>
      </c>
      <c r="B2" s="1" t="s">
        <v>205</v>
      </c>
      <c r="C2" s="2">
        <f>IF(AND('【提出1-1】交付申請書'!AL61=TRUE,'【提出1-1】交付申請書'!W85&gt;=20),'【提出1-1】交付申請書'!W84,0)</f>
        <v>0</v>
      </c>
      <c r="E2" s="6">
        <f>VLOOKUP(TRUE,'（計算用）基本・国際'!A6:E23,5,FALSE)</f>
        <v>0</v>
      </c>
    </row>
    <row r="3" spans="1:7">
      <c r="A3" s="1" t="s">
        <v>207</v>
      </c>
      <c r="B3" s="1" t="s">
        <v>205</v>
      </c>
      <c r="C3" s="2">
        <f>IF(AND(【提出2】変更なし・実績報告書!AM62=TRUE,【提出2】変更なし・実績報告書!W87&gt;=20),【提出2】変更なし・実績報告書!W86,0)</f>
        <v>0</v>
      </c>
      <c r="E3" s="6">
        <f>VLOOKUP(TRUE,'（計算用）基本・国際'!B6:E23,4,FALSE)</f>
        <v>0</v>
      </c>
      <c r="G3" s="252">
        <f>MAX(E3,'（計算用）基本・国内'!E3)</f>
        <v>0</v>
      </c>
    </row>
    <row r="5" spans="1:7">
      <c r="A5" s="4" t="s">
        <v>206</v>
      </c>
      <c r="B5" s="4" t="s">
        <v>207</v>
      </c>
      <c r="C5" s="4" t="s">
        <v>113</v>
      </c>
      <c r="D5" s="4" t="s">
        <v>114</v>
      </c>
      <c r="E5" s="7" t="s">
        <v>115</v>
      </c>
    </row>
    <row r="6" spans="1:7">
      <c r="A6" s="5" t="b">
        <f>AND(C$2&gt;=C6,C$2&lt;=D6)</f>
        <v>1</v>
      </c>
      <c r="B6" s="5" t="b">
        <f>AND(C$3&gt;=C6,C$3&lt;=D6)</f>
        <v>1</v>
      </c>
      <c r="C6" s="1"/>
      <c r="D6" s="1">
        <v>49</v>
      </c>
      <c r="E6" s="8">
        <v>0</v>
      </c>
    </row>
    <row r="7" spans="1:7">
      <c r="A7" s="5" t="b">
        <f t="shared" ref="A7:A22" si="0">AND(C$2&gt;=C7,C$2&lt;=D7)</f>
        <v>0</v>
      </c>
      <c r="B7" s="5" t="b">
        <f t="shared" ref="B7:B23" si="1">AND(C$3&gt;=C7,C$3&lt;=D7)</f>
        <v>0</v>
      </c>
      <c r="C7" s="1">
        <v>50</v>
      </c>
      <c r="D7" s="1">
        <v>99</v>
      </c>
      <c r="E7" s="8">
        <v>800000</v>
      </c>
    </row>
    <row r="8" spans="1:7">
      <c r="A8" s="5" t="b">
        <f t="shared" si="0"/>
        <v>0</v>
      </c>
      <c r="B8" s="5" t="b">
        <f t="shared" si="1"/>
        <v>0</v>
      </c>
      <c r="C8" s="1">
        <v>100</v>
      </c>
      <c r="D8" s="1">
        <v>199</v>
      </c>
      <c r="E8" s="8">
        <v>1000000</v>
      </c>
    </row>
    <row r="9" spans="1:7">
      <c r="A9" s="5" t="b">
        <f t="shared" si="0"/>
        <v>0</v>
      </c>
      <c r="B9" s="5" t="b">
        <f t="shared" si="1"/>
        <v>0</v>
      </c>
      <c r="C9" s="1">
        <v>200</v>
      </c>
      <c r="D9" s="1">
        <v>299</v>
      </c>
      <c r="E9" s="8">
        <v>1400000</v>
      </c>
    </row>
    <row r="10" spans="1:7">
      <c r="A10" s="5" t="b">
        <f t="shared" si="0"/>
        <v>0</v>
      </c>
      <c r="B10" s="5" t="b">
        <f t="shared" si="1"/>
        <v>0</v>
      </c>
      <c r="C10" s="1">
        <v>300</v>
      </c>
      <c r="D10" s="1">
        <v>399</v>
      </c>
      <c r="E10" s="8">
        <v>1800000</v>
      </c>
    </row>
    <row r="11" spans="1:7">
      <c r="A11" s="5" t="b">
        <f t="shared" si="0"/>
        <v>0</v>
      </c>
      <c r="B11" s="5" t="b">
        <f t="shared" si="1"/>
        <v>0</v>
      </c>
      <c r="C11" s="1">
        <v>400</v>
      </c>
      <c r="D11" s="1">
        <v>499</v>
      </c>
      <c r="E11" s="8">
        <v>2200000</v>
      </c>
    </row>
    <row r="12" spans="1:7">
      <c r="A12" s="5" t="b">
        <f t="shared" si="0"/>
        <v>0</v>
      </c>
      <c r="B12" s="5" t="b">
        <f t="shared" si="1"/>
        <v>0</v>
      </c>
      <c r="C12" s="1">
        <v>500</v>
      </c>
      <c r="D12" s="1">
        <v>599</v>
      </c>
      <c r="E12" s="8">
        <v>2600000</v>
      </c>
    </row>
    <row r="13" spans="1:7">
      <c r="A13" s="5" t="b">
        <f t="shared" si="0"/>
        <v>0</v>
      </c>
      <c r="B13" s="5" t="b">
        <f t="shared" si="1"/>
        <v>0</v>
      </c>
      <c r="C13" s="1">
        <v>600</v>
      </c>
      <c r="D13" s="1">
        <v>699</v>
      </c>
      <c r="E13" s="8">
        <v>3000000</v>
      </c>
    </row>
    <row r="14" spans="1:7">
      <c r="A14" s="5" t="b">
        <f t="shared" si="0"/>
        <v>0</v>
      </c>
      <c r="B14" s="5" t="b">
        <f t="shared" si="1"/>
        <v>0</v>
      </c>
      <c r="C14" s="1">
        <v>700</v>
      </c>
      <c r="D14" s="1">
        <v>799</v>
      </c>
      <c r="E14" s="8">
        <v>3400000</v>
      </c>
    </row>
    <row r="15" spans="1:7">
      <c r="A15" s="5" t="b">
        <f t="shared" si="0"/>
        <v>0</v>
      </c>
      <c r="B15" s="5" t="b">
        <f t="shared" si="1"/>
        <v>0</v>
      </c>
      <c r="C15" s="1">
        <v>800</v>
      </c>
      <c r="D15" s="1">
        <v>899</v>
      </c>
      <c r="E15" s="8">
        <v>3800000</v>
      </c>
    </row>
    <row r="16" spans="1:7">
      <c r="A16" s="5" t="b">
        <f t="shared" si="0"/>
        <v>0</v>
      </c>
      <c r="B16" s="5" t="b">
        <f t="shared" si="1"/>
        <v>0</v>
      </c>
      <c r="C16" s="1">
        <v>900</v>
      </c>
      <c r="D16" s="1">
        <v>999</v>
      </c>
      <c r="E16" s="8">
        <v>4200000</v>
      </c>
    </row>
    <row r="17" spans="1:5">
      <c r="A17" s="5" t="b">
        <f t="shared" si="0"/>
        <v>0</v>
      </c>
      <c r="B17" s="5" t="b">
        <f t="shared" si="1"/>
        <v>0</v>
      </c>
      <c r="C17" s="1">
        <v>1000</v>
      </c>
      <c r="D17" s="1">
        <v>1099</v>
      </c>
      <c r="E17" s="8">
        <v>4600000</v>
      </c>
    </row>
    <row r="18" spans="1:5">
      <c r="A18" s="5" t="b">
        <f t="shared" si="0"/>
        <v>0</v>
      </c>
      <c r="B18" s="5" t="b">
        <f t="shared" si="1"/>
        <v>0</v>
      </c>
      <c r="C18" s="1">
        <v>1100</v>
      </c>
      <c r="D18" s="1">
        <v>1199</v>
      </c>
      <c r="E18" s="8">
        <v>5000000</v>
      </c>
    </row>
    <row r="19" spans="1:5">
      <c r="A19" s="5" t="b">
        <f t="shared" si="0"/>
        <v>0</v>
      </c>
      <c r="B19" s="5" t="b">
        <f t="shared" si="1"/>
        <v>0</v>
      </c>
      <c r="C19" s="1">
        <v>1200</v>
      </c>
      <c r="D19" s="1">
        <v>1299</v>
      </c>
      <c r="E19" s="8">
        <v>5400000</v>
      </c>
    </row>
    <row r="20" spans="1:5">
      <c r="A20" s="5" t="b">
        <f t="shared" si="0"/>
        <v>0</v>
      </c>
      <c r="B20" s="5" t="b">
        <f t="shared" si="1"/>
        <v>0</v>
      </c>
      <c r="C20" s="1">
        <v>1300</v>
      </c>
      <c r="D20" s="1">
        <v>1399</v>
      </c>
      <c r="E20" s="8">
        <v>5800000</v>
      </c>
    </row>
    <row r="21" spans="1:5">
      <c r="A21" s="5" t="b">
        <f t="shared" si="0"/>
        <v>0</v>
      </c>
      <c r="B21" s="5" t="b">
        <f t="shared" si="1"/>
        <v>0</v>
      </c>
      <c r="C21" s="1">
        <v>1400</v>
      </c>
      <c r="D21" s="1">
        <v>1499</v>
      </c>
      <c r="E21" s="8">
        <v>6200000</v>
      </c>
    </row>
    <row r="22" spans="1:5">
      <c r="A22" s="5" t="b">
        <f t="shared" si="0"/>
        <v>0</v>
      </c>
      <c r="B22" s="5" t="b">
        <f t="shared" si="1"/>
        <v>0</v>
      </c>
      <c r="C22" s="1">
        <v>1500</v>
      </c>
      <c r="D22" s="1">
        <v>1599</v>
      </c>
      <c r="E22" s="8">
        <v>6600000</v>
      </c>
    </row>
    <row r="23" spans="1:5">
      <c r="A23" s="5" t="b">
        <f>AND(C$2&gt;=C23)</f>
        <v>0</v>
      </c>
      <c r="B23" s="5" t="b">
        <f t="shared" si="1"/>
        <v>0</v>
      </c>
      <c r="C23" s="1">
        <v>1600</v>
      </c>
      <c r="D23" s="1"/>
      <c r="E23" s="8">
        <v>7000000</v>
      </c>
    </row>
  </sheetData>
  <sheetProtection algorithmName="SHA-512" hashValue="0M0aam9kQJ11P8NLz3i3cb+4RLarOmDiylthVXXh4GrdktelfmnY75mmHKIrhRBGI0g32y6JEAipAfnpW9Ns+w==" saltValue="TiOlL57q1Tv5Ae8j8joU+Q==" spinCount="100000" sheet="1" objects="1" scenarios="1"/>
  <phoneticPr fontId="2"/>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2:AT238"/>
  <sheetViews>
    <sheetView showGridLines="0" view="pageBreakPreview" zoomScale="85" zoomScaleNormal="100" zoomScaleSheetLayoutView="85" workbookViewId="0"/>
  </sheetViews>
  <sheetFormatPr defaultColWidth="8.75" defaultRowHeight="18"/>
  <cols>
    <col min="1" max="36" width="2.25" style="9" customWidth="1"/>
    <col min="37" max="37" width="5.58203125" style="9" customWidth="1"/>
    <col min="38" max="45" width="8.75" style="9"/>
    <col min="46" max="46" width="33.75" style="9" customWidth="1"/>
    <col min="47" max="16384" width="8.75" style="9"/>
  </cols>
  <sheetData>
    <row r="2" spans="1:37">
      <c r="X2" s="276" t="s">
        <v>189</v>
      </c>
      <c r="Y2" s="276"/>
      <c r="Z2" s="276"/>
      <c r="AA2" s="276"/>
      <c r="AB2" s="276"/>
      <c r="AC2" s="48" t="s">
        <v>188</v>
      </c>
      <c r="AD2" s="377"/>
      <c r="AE2" s="377"/>
      <c r="AF2" s="48" t="s">
        <v>187</v>
      </c>
      <c r="AG2" s="377"/>
      <c r="AH2" s="377"/>
      <c r="AI2" s="48" t="s">
        <v>186</v>
      </c>
      <c r="AJ2" s="10"/>
      <c r="AK2" s="10"/>
    </row>
    <row r="3" spans="1:37">
      <c r="A3" s="9" t="s">
        <v>0</v>
      </c>
      <c r="G3" s="9" t="s">
        <v>333</v>
      </c>
    </row>
    <row r="4" spans="1:37">
      <c r="Q4" s="9" t="s">
        <v>1</v>
      </c>
      <c r="V4" s="308"/>
      <c r="W4" s="308"/>
      <c r="X4" s="308"/>
      <c r="Y4" s="308"/>
      <c r="Z4" s="308"/>
      <c r="AA4" s="308"/>
      <c r="AB4" s="308"/>
      <c r="AC4" s="308"/>
      <c r="AD4" s="308"/>
      <c r="AE4" s="308"/>
      <c r="AF4" s="308"/>
      <c r="AG4" s="308"/>
      <c r="AH4" s="308"/>
      <c r="AI4" s="308"/>
      <c r="AJ4" s="11"/>
      <c r="AK4" s="11"/>
    </row>
    <row r="5" spans="1:37">
      <c r="V5" s="308"/>
      <c r="W5" s="308"/>
      <c r="X5" s="308"/>
      <c r="Y5" s="308"/>
      <c r="Z5" s="308"/>
      <c r="AA5" s="308"/>
      <c r="AB5" s="308"/>
      <c r="AC5" s="308"/>
      <c r="AD5" s="308"/>
      <c r="AE5" s="308"/>
      <c r="AF5" s="308"/>
      <c r="AG5" s="308"/>
      <c r="AH5" s="308"/>
      <c r="AI5" s="308"/>
      <c r="AJ5" s="11"/>
      <c r="AK5" s="11"/>
    </row>
    <row r="6" spans="1:37">
      <c r="Q6" s="9" t="s">
        <v>2</v>
      </c>
      <c r="V6" s="319"/>
      <c r="W6" s="319"/>
      <c r="X6" s="319"/>
      <c r="Y6" s="319"/>
      <c r="Z6" s="319"/>
      <c r="AA6" s="319"/>
      <c r="AB6" s="319"/>
      <c r="AC6" s="319"/>
      <c r="AD6" s="319"/>
      <c r="AE6" s="319"/>
      <c r="AF6" s="319"/>
      <c r="AG6" s="319"/>
      <c r="AH6" s="319"/>
      <c r="AI6" s="319"/>
      <c r="AJ6" s="12"/>
      <c r="AK6" s="12"/>
    </row>
    <row r="7" spans="1:37">
      <c r="Q7" s="311" t="s">
        <v>3</v>
      </c>
      <c r="R7" s="311"/>
      <c r="S7" s="311"/>
      <c r="T7" s="311"/>
      <c r="U7" s="311"/>
      <c r="V7" s="319"/>
      <c r="W7" s="319"/>
      <c r="X7" s="319"/>
      <c r="Y7" s="319"/>
      <c r="Z7" s="319"/>
      <c r="AA7" s="319"/>
      <c r="AB7" s="319"/>
      <c r="AC7" s="319"/>
      <c r="AD7" s="319"/>
      <c r="AE7" s="319"/>
      <c r="AF7" s="319"/>
      <c r="AG7" s="319"/>
      <c r="AH7" s="319"/>
      <c r="AI7" s="319"/>
      <c r="AJ7" s="12"/>
      <c r="AK7" s="12"/>
    </row>
    <row r="9" spans="1:37">
      <c r="E9" s="9" t="s">
        <v>44</v>
      </c>
      <c r="H9" s="310"/>
      <c r="I9" s="310"/>
      <c r="J9" s="9" t="s">
        <v>43</v>
      </c>
    </row>
    <row r="11" spans="1:37" ht="18.75" customHeight="1">
      <c r="A11" s="13"/>
      <c r="B11" s="9" t="s">
        <v>49</v>
      </c>
      <c r="D11" s="314">
        <f>H9</f>
        <v>0</v>
      </c>
      <c r="E11" s="314"/>
      <c r="F11" s="9" t="s">
        <v>45</v>
      </c>
      <c r="G11" s="13"/>
      <c r="I11" s="13"/>
      <c r="L11" s="13"/>
      <c r="N11" s="13"/>
      <c r="P11" s="13"/>
      <c r="Q11" s="13"/>
      <c r="R11" s="311"/>
      <c r="S11" s="311"/>
      <c r="T11" s="311"/>
      <c r="U11" s="311"/>
      <c r="V11" s="311"/>
      <c r="W11" s="311"/>
      <c r="X11" s="311"/>
      <c r="Y11" s="311"/>
      <c r="Z11" s="311"/>
      <c r="AA11" s="311"/>
      <c r="AB11" s="311"/>
      <c r="AC11" s="311"/>
      <c r="AD11" s="311"/>
      <c r="AE11" s="311"/>
      <c r="AF11" s="311"/>
      <c r="AG11" s="311"/>
      <c r="AH11" s="311"/>
      <c r="AI11" s="311"/>
      <c r="AJ11" s="14"/>
      <c r="AK11" s="14"/>
    </row>
    <row r="12" spans="1:37">
      <c r="A12" s="9" t="s">
        <v>46</v>
      </c>
      <c r="L12" s="325">
        <f>U69</f>
        <v>0</v>
      </c>
      <c r="M12" s="325"/>
      <c r="N12" s="325"/>
      <c r="O12" s="325"/>
      <c r="P12" s="325"/>
      <c r="Q12" s="325"/>
      <c r="R12" s="9" t="s">
        <v>47</v>
      </c>
    </row>
    <row r="13" spans="1:37">
      <c r="A13" s="9" t="s">
        <v>48</v>
      </c>
      <c r="P13" s="15"/>
      <c r="Q13" s="16"/>
      <c r="R13" s="16"/>
      <c r="S13" s="16"/>
      <c r="T13" s="16"/>
    </row>
    <row r="14" spans="1:37">
      <c r="P14" s="15"/>
      <c r="Q14" s="16"/>
      <c r="R14" s="16"/>
      <c r="S14" s="16"/>
      <c r="T14" s="16"/>
    </row>
    <row r="15" spans="1:37">
      <c r="A15" s="276" t="s">
        <v>4</v>
      </c>
      <c r="B15" s="276"/>
      <c r="C15" s="276"/>
      <c r="D15" s="276"/>
      <c r="E15" s="276"/>
      <c r="F15" s="276"/>
      <c r="G15" s="276"/>
      <c r="H15" s="276"/>
      <c r="I15" s="276"/>
      <c r="J15" s="276"/>
      <c r="K15" s="276"/>
      <c r="L15" s="276"/>
      <c r="M15" s="276"/>
      <c r="N15" s="276"/>
      <c r="O15" s="276"/>
      <c r="P15" s="276"/>
      <c r="Q15" s="276"/>
      <c r="R15" s="276"/>
      <c r="S15" s="276"/>
      <c r="T15" s="276"/>
      <c r="U15" s="276"/>
      <c r="V15" s="276"/>
      <c r="W15" s="276"/>
      <c r="X15" s="276"/>
      <c r="Y15" s="276"/>
      <c r="Z15" s="276"/>
      <c r="AA15" s="276"/>
      <c r="AB15" s="276"/>
      <c r="AC15" s="276"/>
      <c r="AD15" s="276"/>
      <c r="AE15" s="276"/>
      <c r="AF15" s="276"/>
      <c r="AG15" s="276"/>
      <c r="AH15" s="276"/>
      <c r="AI15" s="276"/>
      <c r="AJ15" s="16"/>
      <c r="AK15" s="16"/>
    </row>
    <row r="16" spans="1:37">
      <c r="A16" s="9" t="s">
        <v>5</v>
      </c>
    </row>
    <row r="17" spans="1:46">
      <c r="C17" s="326"/>
      <c r="D17" s="326"/>
      <c r="E17" s="326"/>
      <c r="F17" s="326"/>
      <c r="G17" s="326"/>
      <c r="H17" s="326"/>
      <c r="I17" s="326"/>
      <c r="J17" s="326"/>
      <c r="K17" s="326"/>
      <c r="L17" s="326"/>
      <c r="M17" s="326"/>
      <c r="N17" s="326"/>
      <c r="O17" s="326"/>
      <c r="P17" s="326"/>
      <c r="Q17" s="326"/>
      <c r="R17" s="326"/>
      <c r="S17" s="326"/>
      <c r="T17" s="326"/>
      <c r="U17" s="326"/>
      <c r="V17" s="326"/>
      <c r="W17" s="326"/>
      <c r="X17" s="326"/>
      <c r="Y17" s="326"/>
      <c r="Z17" s="326"/>
      <c r="AA17" s="326"/>
      <c r="AB17" s="326"/>
      <c r="AC17" s="326"/>
      <c r="AD17" s="326"/>
      <c r="AE17" s="326"/>
      <c r="AF17" s="326"/>
      <c r="AG17" s="326"/>
      <c r="AH17" s="326"/>
      <c r="AI17" s="326"/>
      <c r="AJ17" s="12"/>
      <c r="AK17" s="12"/>
      <c r="AT17" s="268">
        <f>C17</f>
        <v>0</v>
      </c>
    </row>
    <row r="19" spans="1:46">
      <c r="A19" s="9" t="s">
        <v>6</v>
      </c>
    </row>
    <row r="20" spans="1:46">
      <c r="A20" s="9" t="s">
        <v>10</v>
      </c>
    </row>
    <row r="22" spans="1:46">
      <c r="A22" s="9" t="s">
        <v>7</v>
      </c>
    </row>
    <row r="23" spans="1:46">
      <c r="A23" s="9" t="s">
        <v>11</v>
      </c>
    </row>
    <row r="25" spans="1:46">
      <c r="A25" s="9" t="s">
        <v>8</v>
      </c>
    </row>
    <row r="26" spans="1:46">
      <c r="A26" s="9" t="s">
        <v>14</v>
      </c>
    </row>
    <row r="28" spans="1:46">
      <c r="A28" s="9" t="s">
        <v>9</v>
      </c>
    </row>
    <row r="29" spans="1:46">
      <c r="A29" s="9" t="s">
        <v>12</v>
      </c>
      <c r="B29" s="327" t="s">
        <v>116</v>
      </c>
      <c r="C29" s="327"/>
      <c r="D29" s="327"/>
      <c r="E29" s="327"/>
      <c r="F29" s="327"/>
      <c r="G29" s="327"/>
      <c r="H29" s="327"/>
      <c r="I29" s="324"/>
      <c r="J29" s="324"/>
      <c r="K29" s="324"/>
      <c r="L29" s="324"/>
      <c r="M29" s="324"/>
      <c r="N29" s="324"/>
      <c r="O29" s="324"/>
      <c r="P29" s="324"/>
      <c r="Q29" s="324"/>
      <c r="R29" s="324"/>
      <c r="S29" s="324"/>
      <c r="T29" s="324"/>
      <c r="U29" s="324"/>
      <c r="V29" s="324"/>
      <c r="W29" s="324"/>
      <c r="X29" s="324"/>
      <c r="Y29" s="324"/>
      <c r="Z29" s="324"/>
      <c r="AA29" s="324"/>
      <c r="AB29" s="324"/>
      <c r="AC29" s="324"/>
      <c r="AD29" s="324"/>
      <c r="AE29" s="324"/>
      <c r="AF29" s="324"/>
      <c r="AG29" s="324"/>
      <c r="AH29" s="324"/>
      <c r="AI29" s="324"/>
    </row>
    <row r="30" spans="1:46">
      <c r="A30" s="9" t="s">
        <v>13</v>
      </c>
      <c r="B30" s="327" t="s">
        <v>117</v>
      </c>
      <c r="C30" s="327"/>
      <c r="D30" s="327"/>
      <c r="E30" s="327"/>
      <c r="F30" s="327"/>
      <c r="G30" s="327"/>
      <c r="H30" s="327"/>
      <c r="I30" s="276"/>
      <c r="J30" s="276"/>
      <c r="K30" s="276"/>
      <c r="L30" s="276"/>
      <c r="M30" s="276"/>
      <c r="N30" s="276"/>
      <c r="O30" s="276"/>
      <c r="P30" s="276"/>
      <c r="Q30" s="276"/>
      <c r="R30" s="276"/>
      <c r="S30" s="276"/>
      <c r="T30" s="276" t="s">
        <v>118</v>
      </c>
      <c r="U30" s="276"/>
      <c r="V30" s="276"/>
      <c r="W30" s="276"/>
      <c r="X30" s="276"/>
      <c r="Y30" s="276"/>
      <c r="Z30" s="276"/>
      <c r="AA30" s="276"/>
      <c r="AB30" s="276"/>
      <c r="AC30" s="276"/>
      <c r="AD30" s="276"/>
      <c r="AE30" s="276"/>
      <c r="AF30" s="276"/>
      <c r="AG30" s="276"/>
      <c r="AH30" s="276" t="s">
        <v>119</v>
      </c>
      <c r="AI30" s="276"/>
    </row>
    <row r="31" spans="1:46">
      <c r="A31" s="9" t="s">
        <v>12</v>
      </c>
      <c r="B31" s="327" t="s">
        <v>120</v>
      </c>
      <c r="C31" s="327"/>
      <c r="D31" s="327"/>
      <c r="E31" s="327"/>
      <c r="F31" s="327"/>
      <c r="G31" s="327"/>
      <c r="H31" s="327"/>
      <c r="I31" s="324"/>
      <c r="J31" s="324"/>
      <c r="K31" s="324"/>
      <c r="L31" s="324"/>
      <c r="M31" s="324"/>
      <c r="N31" s="324"/>
      <c r="O31" s="324"/>
      <c r="P31" s="324"/>
      <c r="Q31" s="324"/>
      <c r="R31" s="324"/>
      <c r="S31" s="324"/>
      <c r="T31" s="324"/>
      <c r="U31" s="324"/>
      <c r="V31" s="324"/>
      <c r="W31" s="324"/>
      <c r="X31" s="324"/>
      <c r="Y31" s="324"/>
      <c r="Z31" s="324"/>
      <c r="AA31" s="324"/>
      <c r="AB31" s="324"/>
      <c r="AC31" s="324"/>
      <c r="AD31" s="324"/>
      <c r="AE31" s="324"/>
      <c r="AF31" s="324"/>
      <c r="AG31" s="324"/>
      <c r="AH31" s="324"/>
      <c r="AI31" s="324"/>
    </row>
    <row r="32" spans="1:46">
      <c r="A32" s="9" t="s">
        <v>15</v>
      </c>
      <c r="B32" s="327" t="s">
        <v>117</v>
      </c>
      <c r="C32" s="327"/>
      <c r="D32" s="327"/>
      <c r="E32" s="327"/>
      <c r="F32" s="327"/>
      <c r="G32" s="327"/>
      <c r="H32" s="327"/>
      <c r="I32" s="276"/>
      <c r="J32" s="276"/>
      <c r="K32" s="276"/>
      <c r="L32" s="276"/>
      <c r="M32" s="276"/>
      <c r="N32" s="276"/>
      <c r="O32" s="276"/>
      <c r="P32" s="276"/>
      <c r="Q32" s="276"/>
      <c r="R32" s="276"/>
      <c r="S32" s="276"/>
      <c r="T32" s="276" t="s">
        <v>118</v>
      </c>
      <c r="U32" s="276"/>
      <c r="V32" s="276"/>
      <c r="W32" s="276"/>
      <c r="X32" s="276"/>
      <c r="Y32" s="276"/>
      <c r="Z32" s="276"/>
      <c r="AA32" s="276"/>
      <c r="AB32" s="276"/>
      <c r="AC32" s="276"/>
      <c r="AD32" s="276"/>
      <c r="AE32" s="276"/>
      <c r="AF32" s="276"/>
      <c r="AG32" s="276"/>
      <c r="AH32" s="276" t="s">
        <v>119</v>
      </c>
      <c r="AI32" s="276"/>
    </row>
    <row r="34" spans="1:37">
      <c r="A34" s="9" t="s">
        <v>16</v>
      </c>
    </row>
    <row r="35" spans="1:37">
      <c r="A35" s="9" t="s">
        <v>17</v>
      </c>
      <c r="AG35" s="323" t="b">
        <v>0</v>
      </c>
      <c r="AH35" s="323"/>
      <c r="AI35" s="323"/>
      <c r="AJ35" s="16"/>
      <c r="AK35" s="16"/>
    </row>
    <row r="36" spans="1:37">
      <c r="A36" s="9" t="s">
        <v>18</v>
      </c>
      <c r="AG36" s="323" t="b">
        <v>0</v>
      </c>
      <c r="AH36" s="323"/>
      <c r="AI36" s="323"/>
      <c r="AJ36" s="16"/>
      <c r="AK36" s="16"/>
    </row>
    <row r="37" spans="1:37">
      <c r="A37" s="9" t="s">
        <v>202</v>
      </c>
      <c r="AG37" s="276"/>
      <c r="AH37" s="276"/>
      <c r="AI37" s="276"/>
      <c r="AJ37" s="16"/>
      <c r="AK37" s="16"/>
    </row>
    <row r="38" spans="1:37">
      <c r="A38" s="17" t="s">
        <v>203</v>
      </c>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276"/>
      <c r="AH38" s="276"/>
      <c r="AI38" s="276"/>
      <c r="AJ38" s="16"/>
      <c r="AK38" s="16"/>
    </row>
    <row r="39" spans="1:37" s="255" customFormat="1">
      <c r="A39" s="262" t="s">
        <v>313</v>
      </c>
      <c r="B39" s="254"/>
      <c r="C39" s="254"/>
      <c r="D39" s="254"/>
      <c r="E39" s="254"/>
      <c r="F39" s="254"/>
      <c r="G39" s="254"/>
      <c r="H39" s="254"/>
      <c r="I39" s="254"/>
      <c r="J39" s="254"/>
      <c r="K39" s="254"/>
      <c r="L39" s="254"/>
      <c r="M39" s="254"/>
      <c r="N39" s="254"/>
      <c r="O39" s="254"/>
      <c r="P39" s="254"/>
      <c r="Q39" s="254"/>
      <c r="R39" s="254"/>
      <c r="S39" s="254"/>
      <c r="T39" s="254"/>
      <c r="U39" s="254"/>
      <c r="V39" s="254"/>
      <c r="W39" s="254"/>
      <c r="X39" s="254"/>
      <c r="Y39" s="254"/>
      <c r="Z39" s="254"/>
      <c r="AA39" s="254"/>
      <c r="AB39" s="254"/>
      <c r="AC39" s="254"/>
      <c r="AD39" s="254"/>
      <c r="AE39" s="254"/>
      <c r="AF39" s="254"/>
      <c r="AG39" s="276"/>
      <c r="AH39" s="276"/>
      <c r="AI39" s="276"/>
      <c r="AJ39" s="253"/>
      <c r="AK39" s="253"/>
    </row>
    <row r="40" spans="1:37" s="255" customFormat="1">
      <c r="A40" s="17" t="s">
        <v>314</v>
      </c>
      <c r="B40" s="254"/>
      <c r="C40" s="254"/>
      <c r="D40" s="254"/>
      <c r="E40" s="254"/>
      <c r="F40" s="254"/>
      <c r="G40" s="254"/>
      <c r="H40" s="254"/>
      <c r="I40" s="254"/>
      <c r="J40" s="254"/>
      <c r="K40" s="254"/>
      <c r="L40" s="254"/>
      <c r="M40" s="254"/>
      <c r="N40" s="254"/>
      <c r="O40" s="254"/>
      <c r="P40" s="254"/>
      <c r="Q40" s="254"/>
      <c r="R40" s="254"/>
      <c r="S40" s="254"/>
      <c r="T40" s="254"/>
      <c r="U40" s="254"/>
      <c r="V40" s="254"/>
      <c r="W40" s="254"/>
      <c r="X40" s="254"/>
      <c r="Y40" s="254"/>
      <c r="Z40" s="254"/>
      <c r="AA40" s="254"/>
      <c r="AB40" s="254"/>
      <c r="AC40" s="254"/>
      <c r="AD40" s="254"/>
      <c r="AE40" s="254"/>
      <c r="AF40" s="254"/>
      <c r="AG40" s="276"/>
      <c r="AH40" s="276"/>
      <c r="AI40" s="276"/>
      <c r="AJ40" s="253"/>
      <c r="AK40" s="253"/>
    </row>
    <row r="41" spans="1:37" ht="23.25" customHeight="1">
      <c r="A41" s="9" t="s">
        <v>19</v>
      </c>
    </row>
    <row r="42" spans="1:37" ht="23.25" customHeight="1"/>
    <row r="43" spans="1:37" ht="23.25" customHeight="1">
      <c r="A43" s="9" t="s">
        <v>20</v>
      </c>
    </row>
    <row r="44" spans="1:37" ht="23.25" customHeight="1">
      <c r="A44" s="309" t="s">
        <v>21</v>
      </c>
      <c r="B44" s="309"/>
      <c r="C44" s="309"/>
      <c r="D44" s="309"/>
      <c r="E44" s="309"/>
      <c r="F44" s="309"/>
      <c r="G44" s="309"/>
      <c r="H44" s="309"/>
      <c r="I44" s="309"/>
      <c r="J44" s="309"/>
      <c r="K44" s="309"/>
      <c r="L44" s="309"/>
      <c r="M44" s="309"/>
      <c r="N44" s="309"/>
      <c r="O44" s="309"/>
      <c r="P44" s="320"/>
      <c r="Q44" s="321"/>
      <c r="R44" s="321"/>
      <c r="S44" s="321"/>
      <c r="T44" s="321"/>
      <c r="U44" s="321"/>
      <c r="V44" s="321"/>
      <c r="W44" s="321"/>
      <c r="X44" s="321"/>
      <c r="Y44" s="321"/>
      <c r="Z44" s="321"/>
      <c r="AA44" s="321"/>
      <c r="AB44" s="321"/>
      <c r="AC44" s="321"/>
      <c r="AD44" s="321"/>
      <c r="AE44" s="321"/>
      <c r="AF44" s="321"/>
      <c r="AG44" s="321"/>
      <c r="AH44" s="321"/>
      <c r="AI44" s="321"/>
      <c r="AJ44" s="19"/>
      <c r="AK44" s="19"/>
    </row>
    <row r="45" spans="1:37" ht="23.25" customHeight="1">
      <c r="A45" s="309"/>
      <c r="B45" s="309"/>
      <c r="C45" s="309"/>
      <c r="D45" s="309"/>
      <c r="E45" s="309"/>
      <c r="F45" s="309"/>
      <c r="G45" s="309"/>
      <c r="H45" s="309"/>
      <c r="I45" s="309"/>
      <c r="J45" s="309"/>
      <c r="K45" s="309"/>
      <c r="L45" s="309"/>
      <c r="M45" s="309"/>
      <c r="N45" s="309"/>
      <c r="O45" s="309"/>
      <c r="P45" s="321"/>
      <c r="Q45" s="321"/>
      <c r="R45" s="321"/>
      <c r="S45" s="321"/>
      <c r="T45" s="321"/>
      <c r="U45" s="321"/>
      <c r="V45" s="321"/>
      <c r="W45" s="321"/>
      <c r="X45" s="321"/>
      <c r="Y45" s="321"/>
      <c r="Z45" s="321"/>
      <c r="AA45" s="321"/>
      <c r="AB45" s="321"/>
      <c r="AC45" s="321"/>
      <c r="AD45" s="321"/>
      <c r="AE45" s="321"/>
      <c r="AF45" s="321"/>
      <c r="AG45" s="321"/>
      <c r="AH45" s="321"/>
      <c r="AI45" s="321"/>
      <c r="AJ45" s="19"/>
      <c r="AK45" s="19"/>
    </row>
    <row r="46" spans="1:37" ht="23.25" customHeight="1">
      <c r="A46" s="309"/>
      <c r="B46" s="309"/>
      <c r="C46" s="309"/>
      <c r="D46" s="309"/>
      <c r="E46" s="309"/>
      <c r="F46" s="309"/>
      <c r="G46" s="309"/>
      <c r="H46" s="309"/>
      <c r="I46" s="309"/>
      <c r="J46" s="309"/>
      <c r="K46" s="309"/>
      <c r="L46" s="309"/>
      <c r="M46" s="309"/>
      <c r="N46" s="309"/>
      <c r="O46" s="309"/>
      <c r="P46" s="321"/>
      <c r="Q46" s="321"/>
      <c r="R46" s="321"/>
      <c r="S46" s="321"/>
      <c r="T46" s="321"/>
      <c r="U46" s="321"/>
      <c r="V46" s="321"/>
      <c r="W46" s="321"/>
      <c r="X46" s="321"/>
      <c r="Y46" s="321"/>
      <c r="Z46" s="321"/>
      <c r="AA46" s="321"/>
      <c r="AB46" s="321"/>
      <c r="AC46" s="321"/>
      <c r="AD46" s="321"/>
      <c r="AE46" s="321"/>
      <c r="AF46" s="321"/>
      <c r="AG46" s="321"/>
      <c r="AH46" s="321"/>
      <c r="AI46" s="321"/>
      <c r="AJ46" s="19"/>
      <c r="AK46" s="19"/>
    </row>
    <row r="47" spans="1:37" ht="23.25" customHeight="1">
      <c r="A47" s="309"/>
      <c r="B47" s="309"/>
      <c r="C47" s="309"/>
      <c r="D47" s="309"/>
      <c r="E47" s="309"/>
      <c r="F47" s="309"/>
      <c r="G47" s="309"/>
      <c r="H47" s="309"/>
      <c r="I47" s="309"/>
      <c r="J47" s="309"/>
      <c r="K47" s="309"/>
      <c r="L47" s="309"/>
      <c r="M47" s="309"/>
      <c r="N47" s="309"/>
      <c r="O47" s="309"/>
      <c r="P47" s="321"/>
      <c r="Q47" s="321"/>
      <c r="R47" s="321"/>
      <c r="S47" s="321"/>
      <c r="T47" s="321"/>
      <c r="U47" s="321"/>
      <c r="V47" s="321"/>
      <c r="W47" s="321"/>
      <c r="X47" s="321"/>
      <c r="Y47" s="321"/>
      <c r="Z47" s="321"/>
      <c r="AA47" s="321"/>
      <c r="AB47" s="321"/>
      <c r="AC47" s="321"/>
      <c r="AD47" s="321"/>
      <c r="AE47" s="321"/>
      <c r="AF47" s="321"/>
      <c r="AG47" s="321"/>
      <c r="AH47" s="321"/>
      <c r="AI47" s="321"/>
      <c r="AJ47" s="19"/>
      <c r="AK47" s="19"/>
    </row>
    <row r="48" spans="1:37" ht="23.25" customHeight="1">
      <c r="A48" s="309"/>
      <c r="B48" s="309"/>
      <c r="C48" s="309"/>
      <c r="D48" s="309"/>
      <c r="E48" s="309"/>
      <c r="F48" s="309"/>
      <c r="G48" s="309"/>
      <c r="H48" s="309"/>
      <c r="I48" s="309"/>
      <c r="J48" s="309"/>
      <c r="K48" s="309"/>
      <c r="L48" s="309"/>
      <c r="M48" s="309"/>
      <c r="N48" s="309"/>
      <c r="O48" s="309"/>
      <c r="P48" s="321"/>
      <c r="Q48" s="321"/>
      <c r="R48" s="321"/>
      <c r="S48" s="321"/>
      <c r="T48" s="321"/>
      <c r="U48" s="321"/>
      <c r="V48" s="321"/>
      <c r="W48" s="321"/>
      <c r="X48" s="321"/>
      <c r="Y48" s="321"/>
      <c r="Z48" s="321"/>
      <c r="AA48" s="321"/>
      <c r="AB48" s="321"/>
      <c r="AC48" s="321"/>
      <c r="AD48" s="321"/>
      <c r="AE48" s="321"/>
      <c r="AF48" s="321"/>
      <c r="AG48" s="321"/>
      <c r="AH48" s="321"/>
      <c r="AI48" s="321"/>
      <c r="AJ48" s="19"/>
      <c r="AK48" s="19"/>
    </row>
    <row r="49" spans="1:38" ht="23.25" customHeight="1">
      <c r="A49" s="309"/>
      <c r="B49" s="309"/>
      <c r="C49" s="309"/>
      <c r="D49" s="309"/>
      <c r="E49" s="309"/>
      <c r="F49" s="309"/>
      <c r="G49" s="309"/>
      <c r="H49" s="309"/>
      <c r="I49" s="309"/>
      <c r="J49" s="309"/>
      <c r="K49" s="309"/>
      <c r="L49" s="309"/>
      <c r="M49" s="309"/>
      <c r="N49" s="309"/>
      <c r="O49" s="309"/>
      <c r="P49" s="322"/>
      <c r="Q49" s="322"/>
      <c r="R49" s="322"/>
      <c r="S49" s="322"/>
      <c r="T49" s="322"/>
      <c r="U49" s="322"/>
      <c r="V49" s="322"/>
      <c r="W49" s="322"/>
      <c r="X49" s="322"/>
      <c r="Y49" s="322"/>
      <c r="Z49" s="322"/>
      <c r="AA49" s="322"/>
      <c r="AB49" s="322"/>
      <c r="AC49" s="322"/>
      <c r="AD49" s="322"/>
      <c r="AE49" s="322"/>
      <c r="AF49" s="322"/>
      <c r="AG49" s="322"/>
      <c r="AH49" s="322"/>
      <c r="AI49" s="322"/>
      <c r="AJ49" s="19"/>
      <c r="AK49" s="19"/>
    </row>
    <row r="50" spans="1:38" ht="23.25" customHeight="1">
      <c r="A50" s="285" t="s">
        <v>22</v>
      </c>
      <c r="B50" s="285"/>
      <c r="C50" s="285"/>
      <c r="D50" s="285"/>
      <c r="E50" s="285"/>
      <c r="F50" s="285"/>
      <c r="G50" s="285"/>
      <c r="H50" s="309" t="s">
        <v>23</v>
      </c>
      <c r="I50" s="309"/>
      <c r="J50" s="309"/>
      <c r="K50" s="309"/>
      <c r="L50" s="309"/>
      <c r="M50" s="309"/>
      <c r="N50" s="309"/>
      <c r="O50" s="375"/>
      <c r="P50" s="277" t="s">
        <v>124</v>
      </c>
      <c r="Q50" s="278"/>
      <c r="R50" s="278"/>
      <c r="S50" s="278" t="s">
        <v>49</v>
      </c>
      <c r="T50" s="278"/>
      <c r="U50" s="278"/>
      <c r="V50" s="278"/>
      <c r="W50" s="278" t="s">
        <v>121</v>
      </c>
      <c r="X50" s="278"/>
      <c r="Y50" s="278"/>
      <c r="Z50" s="278"/>
      <c r="AA50" s="278" t="s">
        <v>122</v>
      </c>
      <c r="AB50" s="278"/>
      <c r="AC50" s="278"/>
      <c r="AD50" s="278"/>
      <c r="AE50" s="278" t="s">
        <v>123</v>
      </c>
      <c r="AF50" s="278"/>
      <c r="AG50" s="26" t="s">
        <v>125</v>
      </c>
      <c r="AH50" s="26"/>
      <c r="AI50" s="47" t="s">
        <v>126</v>
      </c>
      <c r="AJ50" s="19"/>
      <c r="AK50" s="19"/>
    </row>
    <row r="51" spans="1:38" ht="23.25" customHeight="1">
      <c r="A51" s="285"/>
      <c r="B51" s="285"/>
      <c r="C51" s="285"/>
      <c r="D51" s="285"/>
      <c r="E51" s="285"/>
      <c r="F51" s="285"/>
      <c r="G51" s="285"/>
      <c r="H51" s="309"/>
      <c r="I51" s="309"/>
      <c r="J51" s="309"/>
      <c r="K51" s="309"/>
      <c r="L51" s="309"/>
      <c r="M51" s="309"/>
      <c r="N51" s="309"/>
      <c r="O51" s="309"/>
      <c r="P51" s="277" t="s">
        <v>127</v>
      </c>
      <c r="Q51" s="278"/>
      <c r="R51" s="278"/>
      <c r="S51" s="278" t="s">
        <v>49</v>
      </c>
      <c r="T51" s="278"/>
      <c r="U51" s="278"/>
      <c r="V51" s="278"/>
      <c r="W51" s="278" t="s">
        <v>121</v>
      </c>
      <c r="X51" s="278"/>
      <c r="Y51" s="278"/>
      <c r="Z51" s="278"/>
      <c r="AA51" s="278" t="s">
        <v>122</v>
      </c>
      <c r="AB51" s="278"/>
      <c r="AC51" s="278"/>
      <c r="AD51" s="278"/>
      <c r="AE51" s="278" t="s">
        <v>123</v>
      </c>
      <c r="AF51" s="278"/>
      <c r="AG51" s="26" t="s">
        <v>125</v>
      </c>
      <c r="AH51" s="26"/>
      <c r="AI51" s="47" t="s">
        <v>126</v>
      </c>
      <c r="AJ51" s="19"/>
      <c r="AK51" s="19"/>
    </row>
    <row r="52" spans="1:38" ht="23.25" customHeight="1">
      <c r="A52" s="285"/>
      <c r="B52" s="285"/>
      <c r="C52" s="285"/>
      <c r="D52" s="285"/>
      <c r="E52" s="285"/>
      <c r="F52" s="285"/>
      <c r="G52" s="285"/>
      <c r="H52" s="309"/>
      <c r="I52" s="309"/>
      <c r="J52" s="309"/>
      <c r="K52" s="309"/>
      <c r="L52" s="309"/>
      <c r="M52" s="309"/>
      <c r="N52" s="309"/>
      <c r="O52" s="309"/>
      <c r="P52" s="277" t="s">
        <v>128</v>
      </c>
      <c r="Q52" s="278"/>
      <c r="R52" s="278"/>
      <c r="S52" s="278" t="s">
        <v>49</v>
      </c>
      <c r="T52" s="278"/>
      <c r="U52" s="278"/>
      <c r="V52" s="278"/>
      <c r="W52" s="278" t="s">
        <v>121</v>
      </c>
      <c r="X52" s="278"/>
      <c r="Y52" s="278"/>
      <c r="Z52" s="278"/>
      <c r="AA52" s="278" t="s">
        <v>122</v>
      </c>
      <c r="AB52" s="278"/>
      <c r="AC52" s="278"/>
      <c r="AD52" s="278"/>
      <c r="AE52" s="278" t="s">
        <v>123</v>
      </c>
      <c r="AF52" s="278"/>
      <c r="AG52" s="26" t="s">
        <v>125</v>
      </c>
      <c r="AH52" s="272"/>
      <c r="AI52" s="47" t="s">
        <v>126</v>
      </c>
      <c r="AJ52" s="19"/>
      <c r="AK52" s="19"/>
    </row>
    <row r="53" spans="1:38" ht="23.25" customHeight="1">
      <c r="A53" s="285"/>
      <c r="B53" s="285"/>
      <c r="C53" s="285"/>
      <c r="D53" s="285"/>
      <c r="E53" s="285"/>
      <c r="F53" s="285"/>
      <c r="G53" s="285"/>
      <c r="H53" s="309"/>
      <c r="I53" s="309"/>
      <c r="J53" s="309"/>
      <c r="K53" s="309"/>
      <c r="L53" s="309"/>
      <c r="M53" s="309"/>
      <c r="N53" s="309"/>
      <c r="O53" s="309"/>
      <c r="P53" s="277" t="s">
        <v>129</v>
      </c>
      <c r="Q53" s="278"/>
      <c r="R53" s="278"/>
      <c r="S53" s="278" t="s">
        <v>49</v>
      </c>
      <c r="T53" s="278"/>
      <c r="U53" s="278"/>
      <c r="V53" s="278"/>
      <c r="W53" s="278" t="s">
        <v>121</v>
      </c>
      <c r="X53" s="278"/>
      <c r="Y53" s="278"/>
      <c r="Z53" s="278"/>
      <c r="AA53" s="278" t="s">
        <v>122</v>
      </c>
      <c r="AB53" s="278"/>
      <c r="AC53" s="278"/>
      <c r="AD53" s="278"/>
      <c r="AE53" s="278" t="s">
        <v>123</v>
      </c>
      <c r="AF53" s="278"/>
      <c r="AG53" s="26" t="s">
        <v>125</v>
      </c>
      <c r="AH53" s="272"/>
      <c r="AI53" s="47" t="s">
        <v>126</v>
      </c>
      <c r="AJ53" s="19"/>
      <c r="AK53" s="19"/>
    </row>
    <row r="54" spans="1:38" ht="23.25" customHeight="1">
      <c r="A54" s="285"/>
      <c r="B54" s="285"/>
      <c r="C54" s="285"/>
      <c r="D54" s="285"/>
      <c r="E54" s="285"/>
      <c r="F54" s="285"/>
      <c r="G54" s="285"/>
      <c r="H54" s="309"/>
      <c r="I54" s="309"/>
      <c r="J54" s="309"/>
      <c r="K54" s="309"/>
      <c r="L54" s="309"/>
      <c r="M54" s="309"/>
      <c r="N54" s="309"/>
      <c r="O54" s="309"/>
      <c r="P54" s="277" t="s">
        <v>130</v>
      </c>
      <c r="Q54" s="278"/>
      <c r="R54" s="278"/>
      <c r="S54" s="278" t="s">
        <v>49</v>
      </c>
      <c r="T54" s="278"/>
      <c r="U54" s="278"/>
      <c r="V54" s="278"/>
      <c r="W54" s="278" t="s">
        <v>121</v>
      </c>
      <c r="X54" s="278"/>
      <c r="Y54" s="278"/>
      <c r="Z54" s="278"/>
      <c r="AA54" s="278" t="s">
        <v>122</v>
      </c>
      <c r="AB54" s="278"/>
      <c r="AC54" s="278"/>
      <c r="AD54" s="278"/>
      <c r="AE54" s="278" t="s">
        <v>123</v>
      </c>
      <c r="AF54" s="278"/>
      <c r="AG54" s="26" t="s">
        <v>125</v>
      </c>
      <c r="AH54" s="272"/>
      <c r="AI54" s="47" t="s">
        <v>126</v>
      </c>
      <c r="AJ54" s="19"/>
      <c r="AK54" s="19"/>
    </row>
    <row r="55" spans="1:38" ht="23.25" customHeight="1">
      <c r="A55" s="285"/>
      <c r="B55" s="285"/>
      <c r="C55" s="285"/>
      <c r="D55" s="285"/>
      <c r="E55" s="285"/>
      <c r="F55" s="285"/>
      <c r="G55" s="285"/>
      <c r="H55" s="328" t="s">
        <v>24</v>
      </c>
      <c r="I55" s="328"/>
      <c r="J55" s="328"/>
      <c r="K55" s="328"/>
      <c r="L55" s="328"/>
      <c r="M55" s="328"/>
      <c r="N55" s="328"/>
      <c r="O55" s="328"/>
      <c r="P55" s="376"/>
      <c r="Q55" s="345"/>
      <c r="R55" s="345"/>
      <c r="S55" s="345"/>
      <c r="T55" s="345"/>
      <c r="U55" s="345"/>
      <c r="V55" s="345"/>
      <c r="W55" s="345"/>
      <c r="X55" s="345"/>
      <c r="Y55" s="345"/>
      <c r="Z55" s="345"/>
      <c r="AA55" s="345"/>
      <c r="AB55" s="345"/>
      <c r="AC55" s="345"/>
      <c r="AD55" s="345"/>
      <c r="AE55" s="345"/>
      <c r="AF55" s="345"/>
      <c r="AG55" s="345"/>
      <c r="AH55" s="345"/>
      <c r="AI55" s="346"/>
      <c r="AJ55" s="19"/>
      <c r="AK55" s="19"/>
    </row>
    <row r="56" spans="1:38" ht="23.25" customHeight="1">
      <c r="A56" s="285" t="s">
        <v>25</v>
      </c>
      <c r="B56" s="285"/>
      <c r="C56" s="285"/>
      <c r="D56" s="285"/>
      <c r="E56" s="285"/>
      <c r="F56" s="285"/>
      <c r="G56" s="285"/>
      <c r="H56" s="285"/>
      <c r="I56" s="285"/>
      <c r="J56" s="285"/>
      <c r="K56" s="285"/>
      <c r="L56" s="285"/>
      <c r="M56" s="285"/>
      <c r="N56" s="285"/>
      <c r="O56" s="285"/>
      <c r="P56" s="20" t="s">
        <v>26</v>
      </c>
      <c r="Q56" s="21"/>
      <c r="R56" s="21"/>
      <c r="S56" s="21"/>
      <c r="T56" s="21"/>
      <c r="U56" s="21"/>
      <c r="V56" s="21"/>
      <c r="W56" s="21"/>
      <c r="X56" s="21"/>
      <c r="Y56" s="21"/>
      <c r="Z56" s="21"/>
      <c r="AA56" s="21"/>
      <c r="AB56" s="21"/>
      <c r="AC56" s="21"/>
      <c r="AD56" s="21"/>
      <c r="AE56" s="21"/>
      <c r="AF56" s="21"/>
      <c r="AG56" s="21"/>
      <c r="AH56" s="21"/>
      <c r="AI56" s="22"/>
      <c r="AJ56" s="19"/>
      <c r="AK56" s="19"/>
    </row>
    <row r="57" spans="1:38" ht="23.25" customHeight="1">
      <c r="A57" s="285"/>
      <c r="B57" s="285"/>
      <c r="C57" s="285"/>
      <c r="D57" s="285"/>
      <c r="E57" s="285"/>
      <c r="F57" s="285"/>
      <c r="G57" s="285"/>
      <c r="H57" s="285"/>
      <c r="I57" s="285"/>
      <c r="J57" s="285"/>
      <c r="K57" s="285"/>
      <c r="L57" s="285"/>
      <c r="M57" s="285"/>
      <c r="N57" s="285"/>
      <c r="O57" s="285"/>
      <c r="P57" s="286"/>
      <c r="Q57" s="287"/>
      <c r="R57" s="287"/>
      <c r="S57" s="287"/>
      <c r="T57" s="287"/>
      <c r="U57" s="287"/>
      <c r="V57" s="287"/>
      <c r="W57" s="287"/>
      <c r="X57" s="287"/>
      <c r="Y57" s="287"/>
      <c r="Z57" s="287"/>
      <c r="AA57" s="287"/>
      <c r="AB57" s="287"/>
      <c r="AC57" s="287"/>
      <c r="AD57" s="287"/>
      <c r="AE57" s="287"/>
      <c r="AF57" s="287"/>
      <c r="AG57" s="287"/>
      <c r="AH57" s="287"/>
      <c r="AI57" s="288"/>
      <c r="AJ57" s="19"/>
      <c r="AK57" s="19"/>
    </row>
    <row r="58" spans="1:38" ht="23.25" customHeight="1">
      <c r="A58" s="285"/>
      <c r="B58" s="285"/>
      <c r="C58" s="285"/>
      <c r="D58" s="285"/>
      <c r="E58" s="285"/>
      <c r="F58" s="285"/>
      <c r="G58" s="285"/>
      <c r="H58" s="285"/>
      <c r="I58" s="285"/>
      <c r="J58" s="285"/>
      <c r="K58" s="285"/>
      <c r="L58" s="285"/>
      <c r="M58" s="285"/>
      <c r="N58" s="285"/>
      <c r="O58" s="285"/>
      <c r="P58" s="23" t="s">
        <v>27</v>
      </c>
      <c r="Q58" s="19"/>
      <c r="R58" s="19"/>
      <c r="S58" s="19"/>
      <c r="T58" s="19"/>
      <c r="U58" s="19"/>
      <c r="V58" s="19"/>
      <c r="W58" s="19"/>
      <c r="X58" s="19"/>
      <c r="Y58" s="19"/>
      <c r="Z58" s="19"/>
      <c r="AA58" s="19"/>
      <c r="AB58" s="19"/>
      <c r="AC58" s="19"/>
      <c r="AD58" s="19"/>
      <c r="AE58" s="19"/>
      <c r="AF58" s="19"/>
      <c r="AG58" s="19"/>
      <c r="AH58" s="19"/>
      <c r="AI58" s="24"/>
      <c r="AJ58" s="19"/>
      <c r="AK58" s="19"/>
    </row>
    <row r="59" spans="1:38" ht="23.25" customHeight="1">
      <c r="A59" s="285"/>
      <c r="B59" s="285"/>
      <c r="C59" s="285"/>
      <c r="D59" s="285"/>
      <c r="E59" s="285"/>
      <c r="F59" s="285"/>
      <c r="G59" s="285"/>
      <c r="H59" s="285"/>
      <c r="I59" s="285"/>
      <c r="J59" s="285"/>
      <c r="K59" s="285"/>
      <c r="L59" s="285"/>
      <c r="M59" s="285"/>
      <c r="N59" s="285"/>
      <c r="O59" s="285"/>
      <c r="P59" s="289"/>
      <c r="Q59" s="290"/>
      <c r="R59" s="290"/>
      <c r="S59" s="290"/>
      <c r="T59" s="290"/>
      <c r="U59" s="290"/>
      <c r="V59" s="290"/>
      <c r="W59" s="290"/>
      <c r="X59" s="290"/>
      <c r="Y59" s="290"/>
      <c r="Z59" s="290"/>
      <c r="AA59" s="290"/>
      <c r="AB59" s="290"/>
      <c r="AC59" s="290"/>
      <c r="AD59" s="290"/>
      <c r="AE59" s="290"/>
      <c r="AF59" s="290"/>
      <c r="AG59" s="290"/>
      <c r="AH59" s="290"/>
      <c r="AI59" s="291"/>
      <c r="AJ59" s="19"/>
      <c r="AK59" s="19"/>
    </row>
    <row r="60" spans="1:38" ht="23.25" customHeight="1">
      <c r="A60" s="277" t="s">
        <v>28</v>
      </c>
      <c r="B60" s="278"/>
      <c r="C60" s="278"/>
      <c r="D60" s="278"/>
      <c r="E60" s="278"/>
      <c r="F60" s="278"/>
      <c r="G60" s="278"/>
      <c r="H60" s="278"/>
      <c r="I60" s="278"/>
      <c r="J60" s="278"/>
      <c r="K60" s="278"/>
      <c r="L60" s="278"/>
      <c r="M60" s="278"/>
      <c r="N60" s="278"/>
      <c r="O60" s="279"/>
      <c r="P60" s="298"/>
      <c r="Q60" s="299"/>
      <c r="R60" s="299"/>
      <c r="S60" s="21" t="s">
        <v>29</v>
      </c>
      <c r="T60" s="25"/>
      <c r="U60" s="26"/>
      <c r="V60" s="25"/>
      <c r="W60" s="25"/>
      <c r="X60" s="278"/>
      <c r="Y60" s="278"/>
      <c r="Z60" s="278"/>
      <c r="AA60" s="25" t="s">
        <v>30</v>
      </c>
      <c r="AB60" s="25"/>
      <c r="AC60" s="25"/>
      <c r="AD60" s="25"/>
      <c r="AE60" s="26"/>
      <c r="AF60" s="25"/>
      <c r="AG60" s="25"/>
      <c r="AH60" s="25"/>
      <c r="AI60" s="27"/>
      <c r="AJ60" s="19"/>
      <c r="AK60" s="19" t="s">
        <v>29</v>
      </c>
      <c r="AL60" s="9" t="b">
        <v>0</v>
      </c>
    </row>
    <row r="61" spans="1:38" ht="23.25" customHeight="1">
      <c r="A61" s="302" t="s">
        <v>34</v>
      </c>
      <c r="B61" s="303"/>
      <c r="C61" s="303"/>
      <c r="D61" s="303"/>
      <c r="E61" s="303"/>
      <c r="F61" s="303"/>
      <c r="G61" s="304"/>
      <c r="H61" s="332" t="s">
        <v>31</v>
      </c>
      <c r="I61" s="333"/>
      <c r="J61" s="333"/>
      <c r="K61" s="333"/>
      <c r="L61" s="333"/>
      <c r="M61" s="333"/>
      <c r="N61" s="333"/>
      <c r="O61" s="333"/>
      <c r="P61" s="277"/>
      <c r="Q61" s="278"/>
      <c r="R61" s="345" t="s">
        <v>78</v>
      </c>
      <c r="S61" s="346"/>
      <c r="T61" s="277"/>
      <c r="U61" s="278"/>
      <c r="V61" s="345" t="s">
        <v>78</v>
      </c>
      <c r="W61" s="346"/>
      <c r="X61" s="277"/>
      <c r="Y61" s="278"/>
      <c r="Z61" s="345" t="s">
        <v>78</v>
      </c>
      <c r="AA61" s="346"/>
      <c r="AB61" s="277"/>
      <c r="AC61" s="278"/>
      <c r="AD61" s="345" t="s">
        <v>78</v>
      </c>
      <c r="AE61" s="346"/>
      <c r="AF61" s="277"/>
      <c r="AG61" s="278"/>
      <c r="AH61" s="345" t="s">
        <v>78</v>
      </c>
      <c r="AI61" s="346"/>
      <c r="AJ61" s="19"/>
      <c r="AK61" s="19" t="s">
        <v>30</v>
      </c>
      <c r="AL61" s="9" t="b">
        <v>0</v>
      </c>
    </row>
    <row r="62" spans="1:38" ht="23.25" customHeight="1">
      <c r="A62" s="340" t="s">
        <v>35</v>
      </c>
      <c r="B62" s="341"/>
      <c r="C62" s="341"/>
      <c r="D62" s="341"/>
      <c r="E62" s="341"/>
      <c r="F62" s="341"/>
      <c r="G62" s="342"/>
      <c r="H62" s="302" t="s">
        <v>32</v>
      </c>
      <c r="I62" s="303"/>
      <c r="J62" s="303"/>
      <c r="K62" s="303"/>
      <c r="L62" s="303"/>
      <c r="M62" s="303"/>
      <c r="N62" s="303"/>
      <c r="O62" s="304"/>
      <c r="P62" s="313"/>
      <c r="Q62" s="313"/>
      <c r="R62" s="313"/>
      <c r="S62" s="313"/>
      <c r="T62" s="285"/>
      <c r="U62" s="285"/>
      <c r="V62" s="285"/>
      <c r="W62" s="285"/>
      <c r="X62" s="285"/>
      <c r="Y62" s="285"/>
      <c r="Z62" s="285"/>
      <c r="AA62" s="285"/>
      <c r="AB62" s="285"/>
      <c r="AC62" s="285"/>
      <c r="AD62" s="285"/>
      <c r="AE62" s="285"/>
      <c r="AF62" s="285"/>
      <c r="AG62" s="285"/>
      <c r="AH62" s="285"/>
      <c r="AI62" s="285"/>
      <c r="AJ62" s="28"/>
      <c r="AK62" s="28"/>
    </row>
    <row r="63" spans="1:38" ht="23.25" customHeight="1">
      <c r="A63" s="329"/>
      <c r="B63" s="330"/>
      <c r="C63" s="330"/>
      <c r="D63" s="330"/>
      <c r="E63" s="330"/>
      <c r="F63" s="330"/>
      <c r="G63" s="331"/>
      <c r="H63" s="329" t="s">
        <v>33</v>
      </c>
      <c r="I63" s="330"/>
      <c r="J63" s="330"/>
      <c r="K63" s="330"/>
      <c r="L63" s="330"/>
      <c r="M63" s="330"/>
      <c r="N63" s="330"/>
      <c r="O63" s="331"/>
      <c r="P63" s="285"/>
      <c r="Q63" s="285"/>
      <c r="R63" s="285"/>
      <c r="S63" s="285"/>
      <c r="T63" s="285"/>
      <c r="U63" s="285"/>
      <c r="V63" s="285"/>
      <c r="W63" s="285"/>
      <c r="X63" s="285"/>
      <c r="Y63" s="285"/>
      <c r="Z63" s="285"/>
      <c r="AA63" s="285"/>
      <c r="AB63" s="285"/>
      <c r="AC63" s="285"/>
      <c r="AD63" s="285"/>
      <c r="AE63" s="285"/>
      <c r="AF63" s="285"/>
      <c r="AG63" s="285"/>
      <c r="AH63" s="285"/>
      <c r="AI63" s="285"/>
      <c r="AJ63" s="28"/>
      <c r="AK63" s="28"/>
    </row>
    <row r="64" spans="1:38" ht="23.25" customHeight="1"/>
    <row r="65" spans="1:37" ht="23.25" customHeight="1">
      <c r="A65" s="9" t="s">
        <v>36</v>
      </c>
    </row>
    <row r="66" spans="1:37" ht="23.25" customHeight="1">
      <c r="A66" s="285" t="s">
        <v>37</v>
      </c>
      <c r="B66" s="285"/>
      <c r="C66" s="285"/>
      <c r="D66" s="285"/>
      <c r="E66" s="285"/>
      <c r="F66" s="285"/>
      <c r="G66" s="285"/>
      <c r="H66" s="285"/>
      <c r="I66" s="285"/>
      <c r="J66" s="285"/>
      <c r="K66" s="285"/>
      <c r="L66" s="285"/>
      <c r="M66" s="285"/>
      <c r="N66" s="285"/>
      <c r="O66" s="285"/>
      <c r="P66" s="309" t="s">
        <v>38</v>
      </c>
      <c r="Q66" s="285"/>
      <c r="R66" s="285"/>
      <c r="S66" s="285"/>
      <c r="T66" s="285"/>
      <c r="U66" s="285" t="s">
        <v>39</v>
      </c>
      <c r="V66" s="285"/>
      <c r="W66" s="285"/>
      <c r="X66" s="285"/>
      <c r="Y66" s="285"/>
      <c r="Z66" s="285"/>
      <c r="AA66" s="285"/>
      <c r="AB66" s="285"/>
      <c r="AC66" s="285"/>
      <c r="AD66" s="285"/>
      <c r="AE66" s="285"/>
      <c r="AF66" s="285"/>
      <c r="AG66" s="285"/>
      <c r="AH66" s="285"/>
      <c r="AI66" s="285"/>
      <c r="AJ66" s="28"/>
      <c r="AK66" s="28"/>
    </row>
    <row r="67" spans="1:37" ht="23.25" customHeight="1">
      <c r="A67" s="285"/>
      <c r="B67" s="285"/>
      <c r="C67" s="285"/>
      <c r="D67" s="285"/>
      <c r="E67" s="285"/>
      <c r="F67" s="285"/>
      <c r="G67" s="285"/>
      <c r="H67" s="285"/>
      <c r="I67" s="285"/>
      <c r="J67" s="285"/>
      <c r="K67" s="285"/>
      <c r="L67" s="285"/>
      <c r="M67" s="285"/>
      <c r="N67" s="285"/>
      <c r="O67" s="285"/>
      <c r="P67" s="285"/>
      <c r="Q67" s="285"/>
      <c r="R67" s="285"/>
      <c r="S67" s="285"/>
      <c r="T67" s="285"/>
      <c r="U67" s="328" t="s">
        <v>40</v>
      </c>
      <c r="V67" s="328"/>
      <c r="W67" s="328"/>
      <c r="X67" s="328"/>
      <c r="Y67" s="328"/>
      <c r="Z67" s="302" t="s">
        <v>131</v>
      </c>
      <c r="AA67" s="303"/>
      <c r="AB67" s="303"/>
      <c r="AC67" s="303"/>
      <c r="AD67" s="304"/>
      <c r="AE67" s="309" t="s">
        <v>41</v>
      </c>
      <c r="AF67" s="285"/>
      <c r="AG67" s="285"/>
      <c r="AH67" s="285"/>
      <c r="AI67" s="285"/>
      <c r="AJ67" s="28"/>
      <c r="AK67" s="28"/>
    </row>
    <row r="68" spans="1:37" ht="23.25" customHeight="1">
      <c r="A68" s="285"/>
      <c r="B68" s="285"/>
      <c r="C68" s="285"/>
      <c r="D68" s="285"/>
      <c r="E68" s="285"/>
      <c r="F68" s="285"/>
      <c r="G68" s="285"/>
      <c r="H68" s="285"/>
      <c r="I68" s="285"/>
      <c r="J68" s="285"/>
      <c r="K68" s="285"/>
      <c r="L68" s="285"/>
      <c r="M68" s="285"/>
      <c r="N68" s="285"/>
      <c r="O68" s="285"/>
      <c r="P68" s="285"/>
      <c r="Q68" s="285"/>
      <c r="R68" s="285"/>
      <c r="S68" s="285"/>
      <c r="T68" s="285"/>
      <c r="U68" s="328"/>
      <c r="V68" s="328"/>
      <c r="W68" s="328"/>
      <c r="X68" s="328"/>
      <c r="Y68" s="328"/>
      <c r="Z68" s="329" t="str">
        <f>IF(Z67="","ー","市補助金")</f>
        <v>市補助金</v>
      </c>
      <c r="AA68" s="330"/>
      <c r="AB68" s="330"/>
      <c r="AC68" s="330"/>
      <c r="AD68" s="331"/>
      <c r="AE68" s="285"/>
      <c r="AF68" s="285"/>
      <c r="AG68" s="285"/>
      <c r="AH68" s="285"/>
      <c r="AI68" s="285"/>
      <c r="AJ68" s="28"/>
      <c r="AK68" s="28"/>
    </row>
    <row r="69" spans="1:37" ht="23.25" customHeight="1">
      <c r="A69" s="292">
        <f>C17</f>
        <v>0</v>
      </c>
      <c r="B69" s="293"/>
      <c r="C69" s="293"/>
      <c r="D69" s="293"/>
      <c r="E69" s="293"/>
      <c r="F69" s="293"/>
      <c r="G69" s="293"/>
      <c r="H69" s="293"/>
      <c r="I69" s="293"/>
      <c r="J69" s="293"/>
      <c r="K69" s="293"/>
      <c r="L69" s="293"/>
      <c r="M69" s="293"/>
      <c r="N69" s="293"/>
      <c r="O69" s="294"/>
      <c r="P69" s="305">
        <f>K127</f>
        <v>0</v>
      </c>
      <c r="Q69" s="305"/>
      <c r="R69" s="305"/>
      <c r="S69" s="305"/>
      <c r="T69" s="305"/>
      <c r="U69" s="305">
        <f>F75</f>
        <v>0</v>
      </c>
      <c r="V69" s="305"/>
      <c r="W69" s="305"/>
      <c r="X69" s="305"/>
      <c r="Y69" s="305"/>
      <c r="Z69" s="305">
        <f>IF(Z67="","ー",K115)</f>
        <v>0</v>
      </c>
      <c r="AA69" s="305"/>
      <c r="AB69" s="305"/>
      <c r="AC69" s="305"/>
      <c r="AD69" s="305"/>
      <c r="AE69" s="305">
        <f>IF(Z69="ー",P69-U69,P69-U69-Z69)</f>
        <v>0</v>
      </c>
      <c r="AF69" s="305"/>
      <c r="AG69" s="305"/>
      <c r="AH69" s="305"/>
      <c r="AI69" s="305"/>
      <c r="AJ69" s="29"/>
      <c r="AK69" s="29"/>
    </row>
    <row r="70" spans="1:37" ht="23.25" customHeight="1">
      <c r="A70" s="295"/>
      <c r="B70" s="296"/>
      <c r="C70" s="296"/>
      <c r="D70" s="296"/>
      <c r="E70" s="296"/>
      <c r="F70" s="296"/>
      <c r="G70" s="296"/>
      <c r="H70" s="296"/>
      <c r="I70" s="296"/>
      <c r="J70" s="296"/>
      <c r="K70" s="296"/>
      <c r="L70" s="296"/>
      <c r="M70" s="296"/>
      <c r="N70" s="296"/>
      <c r="O70" s="297"/>
      <c r="P70" s="305"/>
      <c r="Q70" s="305"/>
      <c r="R70" s="305"/>
      <c r="S70" s="305"/>
      <c r="T70" s="305"/>
      <c r="U70" s="305"/>
      <c r="V70" s="305"/>
      <c r="W70" s="305"/>
      <c r="X70" s="305"/>
      <c r="Y70" s="305"/>
      <c r="Z70" s="305"/>
      <c r="AA70" s="305"/>
      <c r="AB70" s="305"/>
      <c r="AC70" s="305"/>
      <c r="AD70" s="305"/>
      <c r="AE70" s="305"/>
      <c r="AF70" s="305"/>
      <c r="AG70" s="305"/>
      <c r="AH70" s="305"/>
      <c r="AI70" s="305"/>
      <c r="AJ70" s="29"/>
      <c r="AK70" s="29"/>
    </row>
    <row r="71" spans="1:37" ht="23.25" customHeight="1">
      <c r="A71" s="30" t="s">
        <v>42</v>
      </c>
      <c r="B71" s="31"/>
      <c r="C71" s="31"/>
      <c r="D71" s="31"/>
      <c r="E71" s="31"/>
      <c r="F71" s="31"/>
      <c r="G71" s="31"/>
      <c r="H71" s="31"/>
      <c r="I71" s="31"/>
      <c r="J71" s="31"/>
      <c r="K71" s="31"/>
      <c r="L71" s="31"/>
      <c r="M71" s="31"/>
      <c r="N71" s="31"/>
      <c r="O71" s="32"/>
      <c r="P71" s="305"/>
      <c r="Q71" s="305"/>
      <c r="R71" s="305"/>
      <c r="S71" s="305"/>
      <c r="T71" s="305"/>
      <c r="U71" s="305"/>
      <c r="V71" s="305"/>
      <c r="W71" s="305"/>
      <c r="X71" s="305"/>
      <c r="Y71" s="305"/>
      <c r="Z71" s="305"/>
      <c r="AA71" s="305"/>
      <c r="AB71" s="305"/>
      <c r="AC71" s="305"/>
      <c r="AD71" s="305"/>
      <c r="AE71" s="305"/>
      <c r="AF71" s="305"/>
      <c r="AG71" s="305"/>
      <c r="AH71" s="305"/>
      <c r="AI71" s="305"/>
      <c r="AJ71" s="29"/>
      <c r="AK71" s="29"/>
    </row>
    <row r="73" spans="1:37">
      <c r="A73" s="9" t="s">
        <v>50</v>
      </c>
    </row>
    <row r="74" spans="1:37">
      <c r="A74" s="9" t="s">
        <v>51</v>
      </c>
    </row>
    <row r="75" spans="1:37">
      <c r="B75" s="298" t="s">
        <v>53</v>
      </c>
      <c r="C75" s="299"/>
      <c r="D75" s="299"/>
      <c r="E75" s="299"/>
      <c r="F75" s="300">
        <f>SUM(T78:Z80)</f>
        <v>0</v>
      </c>
      <c r="G75" s="299"/>
      <c r="H75" s="299"/>
      <c r="I75" s="299"/>
      <c r="J75" s="299"/>
      <c r="K75" s="299"/>
      <c r="L75" s="299"/>
      <c r="M75" s="299"/>
      <c r="N75" s="299"/>
      <c r="O75" s="299"/>
      <c r="P75" s="299"/>
      <c r="Q75" s="299"/>
      <c r="R75" s="299"/>
      <c r="S75" s="299"/>
      <c r="T75" s="299"/>
      <c r="U75" s="299"/>
      <c r="V75" s="299" t="s">
        <v>54</v>
      </c>
      <c r="W75" s="299"/>
      <c r="X75" s="299"/>
      <c r="Y75" s="301"/>
    </row>
    <row r="76" spans="1:37">
      <c r="B76" s="280"/>
      <c r="C76" s="281"/>
      <c r="D76" s="281"/>
      <c r="E76" s="281"/>
      <c r="F76" s="281"/>
      <c r="G76" s="281"/>
      <c r="H76" s="281"/>
      <c r="I76" s="281"/>
      <c r="J76" s="281"/>
      <c r="K76" s="281"/>
      <c r="L76" s="281"/>
      <c r="M76" s="281"/>
      <c r="N76" s="281"/>
      <c r="O76" s="281"/>
      <c r="P76" s="281"/>
      <c r="Q76" s="281"/>
      <c r="R76" s="281"/>
      <c r="S76" s="281"/>
      <c r="T76" s="281"/>
      <c r="U76" s="281"/>
      <c r="V76" s="281"/>
      <c r="W76" s="281"/>
      <c r="X76" s="281"/>
      <c r="Y76" s="282"/>
    </row>
    <row r="77" spans="1:37">
      <c r="B77" s="299" t="s">
        <v>55</v>
      </c>
      <c r="C77" s="299"/>
      <c r="D77" s="299"/>
      <c r="E77" s="299"/>
    </row>
    <row r="78" spans="1:37">
      <c r="B78" s="9" t="s">
        <v>56</v>
      </c>
      <c r="R78" s="276" t="s">
        <v>53</v>
      </c>
      <c r="S78" s="276"/>
      <c r="T78" s="306">
        <f>MAX('（計算用）基本・国内'!E2,'（計算用）基本・国際'!E2)</f>
        <v>0</v>
      </c>
      <c r="U78" s="306"/>
      <c r="V78" s="306"/>
      <c r="W78" s="306"/>
      <c r="X78" s="306"/>
      <c r="Y78" s="306"/>
      <c r="Z78" s="306"/>
      <c r="AA78" s="9" t="s">
        <v>54</v>
      </c>
    </row>
    <row r="79" spans="1:37">
      <c r="B79" s="9" t="s">
        <v>57</v>
      </c>
      <c r="R79" s="276" t="s">
        <v>53</v>
      </c>
      <c r="S79" s="276"/>
      <c r="T79" s="306">
        <f>B92</f>
        <v>0</v>
      </c>
      <c r="U79" s="306"/>
      <c r="V79" s="306"/>
      <c r="W79" s="306"/>
      <c r="X79" s="306"/>
      <c r="Y79" s="306"/>
      <c r="Z79" s="306"/>
      <c r="AA79" s="9" t="s">
        <v>59</v>
      </c>
    </row>
    <row r="80" spans="1:37">
      <c r="B80" s="9" t="s">
        <v>58</v>
      </c>
      <c r="R80" s="276" t="s">
        <v>52</v>
      </c>
      <c r="S80" s="276"/>
      <c r="T80" s="306">
        <f>X100</f>
        <v>0</v>
      </c>
      <c r="U80" s="306"/>
      <c r="V80" s="306"/>
      <c r="W80" s="306"/>
      <c r="X80" s="306"/>
      <c r="Y80" s="306"/>
      <c r="Z80" s="306"/>
      <c r="AA80" s="9" t="s">
        <v>54</v>
      </c>
    </row>
    <row r="82" spans="1:37">
      <c r="A82" s="9" t="s">
        <v>60</v>
      </c>
    </row>
    <row r="83" spans="1:37" ht="22.5" customHeight="1" thickBot="1">
      <c r="B83" s="33" t="s">
        <v>61</v>
      </c>
      <c r="C83" s="25"/>
      <c r="D83" s="21"/>
      <c r="E83" s="21"/>
      <c r="F83" s="21"/>
      <c r="G83" s="21"/>
      <c r="H83" s="21"/>
      <c r="I83" s="21"/>
      <c r="J83" s="21"/>
      <c r="K83" s="21"/>
      <c r="L83" s="21"/>
      <c r="M83" s="21"/>
      <c r="N83" s="21"/>
      <c r="O83" s="21"/>
      <c r="P83" s="21"/>
      <c r="Q83" s="21"/>
      <c r="R83" s="21"/>
      <c r="S83" s="21"/>
      <c r="T83" s="21"/>
      <c r="U83" s="21"/>
      <c r="V83" s="21"/>
      <c r="W83" s="334"/>
      <c r="X83" s="335"/>
      <c r="Y83" s="335"/>
      <c r="Z83" s="335"/>
      <c r="AA83" s="335"/>
      <c r="AB83" s="335"/>
      <c r="AC83" s="335"/>
      <c r="AD83" s="335"/>
      <c r="AE83" s="21" t="s">
        <v>64</v>
      </c>
      <c r="AF83" s="21"/>
      <c r="AG83" s="22"/>
    </row>
    <row r="84" spans="1:37" ht="22.5" customHeight="1" thickBot="1">
      <c r="B84" s="23"/>
      <c r="C84" s="19"/>
      <c r="D84" s="34" t="s">
        <v>62</v>
      </c>
      <c r="E84" s="35"/>
      <c r="F84" s="35"/>
      <c r="G84" s="35"/>
      <c r="H84" s="35"/>
      <c r="I84" s="35"/>
      <c r="J84" s="35"/>
      <c r="K84" s="35"/>
      <c r="L84" s="35"/>
      <c r="M84" s="35"/>
      <c r="N84" s="35"/>
      <c r="O84" s="35"/>
      <c r="P84" s="35"/>
      <c r="Q84" s="35"/>
      <c r="R84" s="35"/>
      <c r="S84" s="35"/>
      <c r="T84" s="35"/>
      <c r="U84" s="35"/>
      <c r="V84" s="35"/>
      <c r="W84" s="336"/>
      <c r="X84" s="337"/>
      <c r="Y84" s="337"/>
      <c r="Z84" s="337"/>
      <c r="AA84" s="337"/>
      <c r="AB84" s="337"/>
      <c r="AC84" s="337"/>
      <c r="AD84" s="337"/>
      <c r="AE84" s="35" t="s">
        <v>64</v>
      </c>
      <c r="AF84" s="35"/>
      <c r="AG84" s="36"/>
    </row>
    <row r="85" spans="1:37" ht="22.5" customHeight="1">
      <c r="B85" s="30"/>
      <c r="C85" s="31"/>
      <c r="D85" s="31"/>
      <c r="E85" s="31"/>
      <c r="F85" s="30" t="s">
        <v>63</v>
      </c>
      <c r="G85" s="31"/>
      <c r="H85" s="31"/>
      <c r="I85" s="31"/>
      <c r="J85" s="31"/>
      <c r="K85" s="31"/>
      <c r="L85" s="31"/>
      <c r="M85" s="31"/>
      <c r="N85" s="31"/>
      <c r="O85" s="31"/>
      <c r="P85" s="31"/>
      <c r="Q85" s="31"/>
      <c r="R85" s="31"/>
      <c r="S85" s="31"/>
      <c r="T85" s="31"/>
      <c r="U85" s="31"/>
      <c r="V85" s="31"/>
      <c r="W85" s="338">
        <v>0</v>
      </c>
      <c r="X85" s="339"/>
      <c r="Y85" s="339"/>
      <c r="Z85" s="339"/>
      <c r="AA85" s="339"/>
      <c r="AB85" s="339"/>
      <c r="AC85" s="339"/>
      <c r="AD85" s="339"/>
      <c r="AE85" s="31" t="s">
        <v>64</v>
      </c>
      <c r="AF85" s="31"/>
      <c r="AG85" s="32"/>
    </row>
    <row r="86" spans="1:37">
      <c r="D86" s="9" t="s">
        <v>65</v>
      </c>
    </row>
    <row r="88" spans="1:37">
      <c r="A88" s="9" t="s">
        <v>66</v>
      </c>
    </row>
    <row r="89" spans="1:37">
      <c r="B89" s="9" t="s">
        <v>67</v>
      </c>
      <c r="O89" s="276" t="s">
        <v>70</v>
      </c>
      <c r="P89" s="276"/>
      <c r="Q89" s="276"/>
      <c r="R89" s="276"/>
      <c r="S89" s="276" t="s">
        <v>71</v>
      </c>
      <c r="T89" s="276"/>
      <c r="U89" s="276"/>
      <c r="V89" s="276"/>
      <c r="W89" s="276"/>
      <c r="X89" s="276"/>
      <c r="Y89" s="276"/>
      <c r="Z89" s="276"/>
      <c r="AA89" s="276"/>
      <c r="AB89" s="276"/>
      <c r="AC89" s="276"/>
      <c r="AD89" s="276"/>
      <c r="AE89" s="276"/>
      <c r="AF89" s="276" t="s">
        <v>72</v>
      </c>
      <c r="AG89" s="276"/>
      <c r="AH89" s="276"/>
      <c r="AI89" s="276"/>
      <c r="AJ89" s="16"/>
      <c r="AK89" s="16"/>
    </row>
    <row r="90" spans="1:37" ht="13.5" customHeight="1">
      <c r="B90" s="37" t="s">
        <v>68</v>
      </c>
      <c r="O90" s="276"/>
      <c r="P90" s="276"/>
      <c r="Q90" s="276"/>
      <c r="R90" s="276"/>
      <c r="S90" s="276"/>
      <c r="T90" s="276"/>
      <c r="U90" s="276"/>
      <c r="V90" s="276"/>
      <c r="W90" s="276"/>
      <c r="X90" s="276"/>
      <c r="Y90" s="276"/>
      <c r="Z90" s="276"/>
      <c r="AA90" s="276"/>
      <c r="AB90" s="276"/>
      <c r="AC90" s="276"/>
      <c r="AD90" s="276"/>
      <c r="AE90" s="276"/>
      <c r="AF90" s="276"/>
      <c r="AG90" s="276"/>
      <c r="AH90" s="276"/>
      <c r="AI90" s="276"/>
      <c r="AJ90" s="16"/>
      <c r="AK90" s="16"/>
    </row>
    <row r="91" spans="1:37" ht="13.5" customHeight="1">
      <c r="B91" s="37" t="s">
        <v>69</v>
      </c>
      <c r="O91" s="276"/>
      <c r="P91" s="276"/>
      <c r="Q91" s="276"/>
      <c r="R91" s="276"/>
      <c r="S91" s="276"/>
      <c r="T91" s="276"/>
      <c r="U91" s="276"/>
      <c r="V91" s="276"/>
      <c r="W91" s="276"/>
      <c r="X91" s="276"/>
      <c r="Y91" s="276"/>
      <c r="Z91" s="276"/>
      <c r="AA91" s="276"/>
      <c r="AB91" s="276"/>
      <c r="AC91" s="276"/>
      <c r="AD91" s="276"/>
      <c r="AE91" s="276"/>
      <c r="AF91" s="276"/>
      <c r="AG91" s="276"/>
      <c r="AH91" s="276"/>
      <c r="AI91" s="276"/>
      <c r="AJ91" s="16"/>
      <c r="AK91" s="16"/>
    </row>
    <row r="92" spans="1:37">
      <c r="B92" s="349">
        <f>MIN(ROUNDDOWN(S92/3,-3),1000000)</f>
        <v>0</v>
      </c>
      <c r="C92" s="350"/>
      <c r="D92" s="350"/>
      <c r="E92" s="350"/>
      <c r="F92" s="350"/>
      <c r="G92" s="350"/>
      <c r="H92" s="350"/>
      <c r="I92" s="350"/>
      <c r="J92" s="350"/>
      <c r="K92" s="350"/>
      <c r="L92" s="350"/>
      <c r="M92" s="299" t="s">
        <v>54</v>
      </c>
      <c r="N92" s="301"/>
      <c r="O92" s="276" t="s">
        <v>70</v>
      </c>
      <c r="P92" s="276"/>
      <c r="Q92" s="276"/>
      <c r="R92" s="276"/>
      <c r="S92" s="349"/>
      <c r="T92" s="350"/>
      <c r="U92" s="350"/>
      <c r="V92" s="350"/>
      <c r="W92" s="350"/>
      <c r="X92" s="350"/>
      <c r="Y92" s="350"/>
      <c r="Z92" s="350"/>
      <c r="AA92" s="350"/>
      <c r="AB92" s="350"/>
      <c r="AC92" s="350"/>
      <c r="AD92" s="299" t="s">
        <v>54</v>
      </c>
      <c r="AE92" s="301"/>
    </row>
    <row r="93" spans="1:37">
      <c r="B93" s="351"/>
      <c r="C93" s="352"/>
      <c r="D93" s="352"/>
      <c r="E93" s="352"/>
      <c r="F93" s="352"/>
      <c r="G93" s="352"/>
      <c r="H93" s="352"/>
      <c r="I93" s="352"/>
      <c r="J93" s="352"/>
      <c r="K93" s="352"/>
      <c r="L93" s="352"/>
      <c r="M93" s="281"/>
      <c r="N93" s="282"/>
      <c r="O93" s="276"/>
      <c r="P93" s="276"/>
      <c r="Q93" s="276"/>
      <c r="R93" s="276"/>
      <c r="S93" s="351"/>
      <c r="T93" s="352"/>
      <c r="U93" s="352"/>
      <c r="V93" s="352"/>
      <c r="W93" s="352"/>
      <c r="X93" s="352"/>
      <c r="Y93" s="352"/>
      <c r="Z93" s="352"/>
      <c r="AA93" s="352"/>
      <c r="AB93" s="352"/>
      <c r="AC93" s="352"/>
      <c r="AD93" s="281"/>
      <c r="AE93" s="282"/>
    </row>
    <row r="95" spans="1:37">
      <c r="A95" s="9" t="s">
        <v>73</v>
      </c>
    </row>
    <row r="96" spans="1:37" ht="22.5" customHeight="1">
      <c r="B96" s="277" t="s">
        <v>74</v>
      </c>
      <c r="C96" s="278"/>
      <c r="D96" s="278"/>
      <c r="E96" s="278"/>
      <c r="F96" s="278"/>
      <c r="G96" s="278"/>
      <c r="H96" s="278"/>
      <c r="I96" s="278"/>
      <c r="J96" s="278"/>
      <c r="K96" s="278"/>
      <c r="L96" s="279"/>
      <c r="M96" s="277" t="s">
        <v>75</v>
      </c>
      <c r="N96" s="278"/>
      <c r="O96" s="278"/>
      <c r="P96" s="278"/>
      <c r="Q96" s="278"/>
      <c r="R96" s="278"/>
      <c r="S96" s="278"/>
      <c r="T96" s="278"/>
      <c r="U96" s="278"/>
      <c r="V96" s="278"/>
      <c r="W96" s="279"/>
      <c r="X96" s="278" t="s">
        <v>76</v>
      </c>
      <c r="Y96" s="278"/>
      <c r="Z96" s="278"/>
      <c r="AA96" s="278"/>
      <c r="AB96" s="278"/>
      <c r="AC96" s="278"/>
      <c r="AD96" s="278"/>
      <c r="AE96" s="278"/>
      <c r="AF96" s="278"/>
      <c r="AG96" s="278"/>
      <c r="AH96" s="279"/>
    </row>
    <row r="97" spans="1:37" ht="22.5" customHeight="1">
      <c r="B97" s="298"/>
      <c r="C97" s="299"/>
      <c r="D97" s="299"/>
      <c r="E97" s="299"/>
      <c r="F97" s="299"/>
      <c r="G97" s="299"/>
      <c r="H97" s="299"/>
      <c r="I97" s="299"/>
      <c r="J97" s="299"/>
      <c r="K97" s="299"/>
      <c r="L97" s="301"/>
      <c r="M97" s="283"/>
      <c r="N97" s="284"/>
      <c r="O97" s="284"/>
      <c r="P97" s="284"/>
      <c r="Q97" s="284"/>
      <c r="R97" s="284"/>
      <c r="S97" s="284"/>
      <c r="T97" s="284"/>
      <c r="U97" s="278" t="s">
        <v>64</v>
      </c>
      <c r="V97" s="278"/>
      <c r="W97" s="279"/>
      <c r="X97" s="307" t="str">
        <f>IFERROR(MIN(M97*1000,500000,500000*M97/$M$100),"0")</f>
        <v>0</v>
      </c>
      <c r="Y97" s="300"/>
      <c r="Z97" s="300"/>
      <c r="AA97" s="300"/>
      <c r="AB97" s="300"/>
      <c r="AC97" s="300"/>
      <c r="AD97" s="300"/>
      <c r="AE97" s="300"/>
      <c r="AF97" s="299" t="s">
        <v>54</v>
      </c>
      <c r="AG97" s="299"/>
      <c r="AH97" s="301"/>
    </row>
    <row r="98" spans="1:37" ht="22.5" customHeight="1">
      <c r="B98" s="277"/>
      <c r="C98" s="278"/>
      <c r="D98" s="278"/>
      <c r="E98" s="278"/>
      <c r="F98" s="278"/>
      <c r="G98" s="278"/>
      <c r="H98" s="278"/>
      <c r="I98" s="278"/>
      <c r="J98" s="278"/>
      <c r="K98" s="278"/>
      <c r="L98" s="279"/>
      <c r="M98" s="283"/>
      <c r="N98" s="284"/>
      <c r="O98" s="284"/>
      <c r="P98" s="284"/>
      <c r="Q98" s="284"/>
      <c r="R98" s="284"/>
      <c r="S98" s="284"/>
      <c r="T98" s="284"/>
      <c r="U98" s="278" t="s">
        <v>64</v>
      </c>
      <c r="V98" s="278"/>
      <c r="W98" s="278"/>
      <c r="X98" s="307" t="str">
        <f t="shared" ref="X98" si="0">IFERROR(MIN(M98*1000,500000,500000*M98/$M$100),"0")</f>
        <v>0</v>
      </c>
      <c r="Y98" s="300"/>
      <c r="Z98" s="300"/>
      <c r="AA98" s="300"/>
      <c r="AB98" s="300"/>
      <c r="AC98" s="300"/>
      <c r="AD98" s="300"/>
      <c r="AE98" s="300"/>
      <c r="AF98" s="278" t="s">
        <v>54</v>
      </c>
      <c r="AG98" s="278"/>
      <c r="AH98" s="279"/>
    </row>
    <row r="99" spans="1:37" ht="22.5" customHeight="1">
      <c r="B99" s="277"/>
      <c r="C99" s="278"/>
      <c r="D99" s="278"/>
      <c r="E99" s="278"/>
      <c r="F99" s="278"/>
      <c r="G99" s="278"/>
      <c r="H99" s="278"/>
      <c r="I99" s="278"/>
      <c r="J99" s="278"/>
      <c r="K99" s="278"/>
      <c r="L99" s="279"/>
      <c r="M99" s="283"/>
      <c r="N99" s="284"/>
      <c r="O99" s="284"/>
      <c r="P99" s="284"/>
      <c r="Q99" s="284"/>
      <c r="R99" s="284"/>
      <c r="S99" s="284"/>
      <c r="T99" s="284"/>
      <c r="U99" s="278" t="s">
        <v>64</v>
      </c>
      <c r="V99" s="278"/>
      <c r="W99" s="279"/>
      <c r="X99" s="307" t="str">
        <f>IFERROR(MIN(M99*1000,500000,500000*M99/$M$100),"0")</f>
        <v>0</v>
      </c>
      <c r="Y99" s="300"/>
      <c r="Z99" s="300"/>
      <c r="AA99" s="300"/>
      <c r="AB99" s="300"/>
      <c r="AC99" s="300"/>
      <c r="AD99" s="300"/>
      <c r="AE99" s="300"/>
      <c r="AF99" s="281" t="s">
        <v>54</v>
      </c>
      <c r="AG99" s="281"/>
      <c r="AH99" s="282"/>
    </row>
    <row r="100" spans="1:37" ht="22.5" customHeight="1">
      <c r="B100" s="280" t="s">
        <v>77</v>
      </c>
      <c r="C100" s="281"/>
      <c r="D100" s="281"/>
      <c r="E100" s="281"/>
      <c r="F100" s="281"/>
      <c r="G100" s="281"/>
      <c r="H100" s="281"/>
      <c r="I100" s="281"/>
      <c r="J100" s="281"/>
      <c r="K100" s="281"/>
      <c r="L100" s="282"/>
      <c r="M100" s="283">
        <f>SUM(M97:T99)</f>
        <v>0</v>
      </c>
      <c r="N100" s="284"/>
      <c r="O100" s="284"/>
      <c r="P100" s="284"/>
      <c r="Q100" s="284"/>
      <c r="R100" s="284"/>
      <c r="S100" s="284"/>
      <c r="T100" s="284"/>
      <c r="U100" s="278" t="s">
        <v>64</v>
      </c>
      <c r="V100" s="278"/>
      <c r="W100" s="279"/>
      <c r="X100" s="283">
        <f>SUM(X97:AE99)</f>
        <v>0</v>
      </c>
      <c r="Y100" s="284"/>
      <c r="Z100" s="284"/>
      <c r="AA100" s="284"/>
      <c r="AB100" s="284"/>
      <c r="AC100" s="284"/>
      <c r="AD100" s="284"/>
      <c r="AE100" s="284"/>
      <c r="AF100" s="278" t="s">
        <v>54</v>
      </c>
      <c r="AG100" s="278"/>
      <c r="AH100" s="279"/>
    </row>
    <row r="103" spans="1:37">
      <c r="W103" s="306"/>
      <c r="X103" s="276"/>
      <c r="Y103" s="276"/>
      <c r="Z103" s="276"/>
      <c r="AA103" s="276"/>
      <c r="AB103" s="276"/>
      <c r="AC103" s="276"/>
      <c r="AD103" s="276"/>
      <c r="AE103" s="276"/>
      <c r="AF103" s="276"/>
    </row>
    <row r="104" spans="1:37">
      <c r="B104" s="314"/>
      <c r="C104" s="314"/>
      <c r="D104" s="314"/>
      <c r="E104" s="314"/>
      <c r="F104" s="314"/>
      <c r="G104" s="314"/>
      <c r="H104" s="314"/>
      <c r="I104" s="314"/>
      <c r="J104" s="314"/>
      <c r="K104" s="314"/>
      <c r="L104" s="314"/>
      <c r="M104" s="276"/>
      <c r="N104" s="276"/>
      <c r="O104" s="317"/>
      <c r="P104" s="318"/>
      <c r="Q104" s="318"/>
      <c r="R104" s="318"/>
      <c r="S104" s="318"/>
      <c r="T104" s="318"/>
      <c r="U104" s="318"/>
      <c r="V104" s="318"/>
      <c r="W104" s="318"/>
      <c r="X104" s="318"/>
      <c r="Y104" s="318"/>
      <c r="Z104" s="318"/>
      <c r="AA104" s="318"/>
      <c r="AB104" s="318"/>
      <c r="AC104" s="318"/>
      <c r="AD104" s="318"/>
      <c r="AE104" s="256"/>
      <c r="AF104" s="256"/>
      <c r="AG104" s="256"/>
      <c r="AH104" s="256"/>
      <c r="AI104" s="256"/>
    </row>
    <row r="105" spans="1:37">
      <c r="B105" s="314"/>
      <c r="C105" s="314"/>
      <c r="D105" s="314"/>
      <c r="E105" s="314"/>
      <c r="F105" s="314"/>
      <c r="G105" s="314"/>
      <c r="H105" s="314"/>
      <c r="I105" s="314"/>
      <c r="J105" s="314"/>
      <c r="K105" s="314"/>
      <c r="L105" s="314"/>
      <c r="M105" s="276"/>
      <c r="N105" s="276"/>
      <c r="O105" s="318"/>
      <c r="P105" s="318"/>
      <c r="Q105" s="318"/>
      <c r="R105" s="318"/>
      <c r="S105" s="318"/>
      <c r="T105" s="318"/>
      <c r="U105" s="318"/>
      <c r="V105" s="318"/>
      <c r="W105" s="318"/>
      <c r="X105" s="318"/>
      <c r="Y105" s="318"/>
      <c r="Z105" s="318"/>
      <c r="AA105" s="318"/>
      <c r="AB105" s="318"/>
      <c r="AC105" s="318"/>
      <c r="AD105" s="318"/>
      <c r="AE105" s="256"/>
      <c r="AF105" s="256"/>
      <c r="AG105" s="256"/>
      <c r="AH105" s="256"/>
      <c r="AI105" s="256"/>
    </row>
    <row r="106" spans="1:37">
      <c r="B106" s="314"/>
      <c r="C106" s="314"/>
      <c r="D106" s="314"/>
      <c r="E106" s="314"/>
      <c r="F106" s="314"/>
      <c r="G106" s="314"/>
      <c r="H106" s="314"/>
      <c r="I106" s="314"/>
      <c r="J106" s="314"/>
      <c r="K106" s="314"/>
      <c r="L106" s="314"/>
      <c r="M106" s="276"/>
      <c r="N106" s="276"/>
      <c r="O106" s="317"/>
      <c r="P106" s="318"/>
      <c r="Q106" s="318"/>
      <c r="R106" s="318"/>
      <c r="S106" s="318"/>
      <c r="T106" s="318"/>
      <c r="U106" s="318"/>
      <c r="V106" s="318"/>
      <c r="W106" s="318"/>
      <c r="X106" s="318"/>
      <c r="Y106" s="318"/>
      <c r="Z106" s="318"/>
      <c r="AA106" s="318"/>
      <c r="AB106" s="318"/>
      <c r="AC106" s="347"/>
      <c r="AD106" s="348"/>
      <c r="AE106" s="348"/>
      <c r="AF106" s="348"/>
      <c r="AG106" s="348"/>
      <c r="AH106" s="348"/>
      <c r="AI106" s="348"/>
      <c r="AJ106" s="38"/>
      <c r="AK106" s="38"/>
    </row>
    <row r="107" spans="1:37">
      <c r="B107" s="314"/>
      <c r="C107" s="314"/>
      <c r="D107" s="314"/>
      <c r="E107" s="314"/>
      <c r="F107" s="314"/>
      <c r="G107" s="314"/>
      <c r="H107" s="314"/>
      <c r="I107" s="314"/>
      <c r="J107" s="314"/>
      <c r="K107" s="314"/>
      <c r="L107" s="314"/>
      <c r="M107" s="276"/>
      <c r="N107" s="276"/>
      <c r="O107" s="318"/>
      <c r="P107" s="318"/>
      <c r="Q107" s="318"/>
      <c r="R107" s="318"/>
      <c r="S107" s="318"/>
      <c r="T107" s="318"/>
      <c r="U107" s="318"/>
      <c r="V107" s="318"/>
      <c r="W107" s="318"/>
      <c r="X107" s="318"/>
      <c r="Y107" s="318"/>
      <c r="Z107" s="318"/>
      <c r="AA107" s="318"/>
      <c r="AB107" s="318"/>
      <c r="AC107" s="348"/>
      <c r="AD107" s="348"/>
      <c r="AE107" s="348"/>
      <c r="AF107" s="348"/>
      <c r="AG107" s="348"/>
      <c r="AH107" s="348"/>
      <c r="AI107" s="348"/>
      <c r="AJ107" s="38"/>
      <c r="AK107" s="38"/>
    </row>
    <row r="110" spans="1:37">
      <c r="A110" s="9" t="s">
        <v>79</v>
      </c>
    </row>
    <row r="112" spans="1:37">
      <c r="A112" s="9" t="s">
        <v>80</v>
      </c>
    </row>
    <row r="113" spans="1:37">
      <c r="A113" s="285" t="s">
        <v>81</v>
      </c>
      <c r="B113" s="285"/>
      <c r="C113" s="285"/>
      <c r="D113" s="285"/>
      <c r="E113" s="285"/>
      <c r="F113" s="285"/>
      <c r="G113" s="285"/>
      <c r="H113" s="285"/>
      <c r="I113" s="285"/>
      <c r="J113" s="285"/>
      <c r="K113" s="285" t="s">
        <v>209</v>
      </c>
      <c r="L113" s="285"/>
      <c r="M113" s="285"/>
      <c r="N113" s="285"/>
      <c r="O113" s="285"/>
      <c r="P113" s="285"/>
      <c r="Q113" s="285"/>
      <c r="R113" s="285"/>
      <c r="S113" s="285"/>
      <c r="T113" s="285"/>
      <c r="U113" s="285" t="s">
        <v>82</v>
      </c>
      <c r="V113" s="285"/>
      <c r="W113" s="285"/>
      <c r="X113" s="285"/>
      <c r="Y113" s="285"/>
      <c r="Z113" s="285"/>
      <c r="AA113" s="285"/>
      <c r="AB113" s="285"/>
      <c r="AC113" s="285"/>
      <c r="AD113" s="285"/>
      <c r="AE113" s="285"/>
      <c r="AF113" s="285"/>
      <c r="AG113" s="285"/>
      <c r="AH113" s="285"/>
      <c r="AI113" s="285"/>
      <c r="AJ113" s="28"/>
      <c r="AK113" s="28"/>
    </row>
    <row r="114" spans="1:37">
      <c r="A114" s="312" t="s">
        <v>40</v>
      </c>
      <c r="B114" s="312"/>
      <c r="C114" s="312"/>
      <c r="D114" s="312"/>
      <c r="E114" s="312"/>
      <c r="F114" s="312"/>
      <c r="G114" s="312"/>
      <c r="H114" s="312"/>
      <c r="I114" s="312"/>
      <c r="J114" s="312"/>
      <c r="K114" s="305">
        <f>F75</f>
        <v>0</v>
      </c>
      <c r="L114" s="305"/>
      <c r="M114" s="305"/>
      <c r="N114" s="305"/>
      <c r="O114" s="305"/>
      <c r="P114" s="305"/>
      <c r="Q114" s="305"/>
      <c r="R114" s="305"/>
      <c r="S114" s="305"/>
      <c r="T114" s="305"/>
      <c r="U114" s="285" t="s">
        <v>85</v>
      </c>
      <c r="V114" s="285"/>
      <c r="W114" s="285"/>
      <c r="X114" s="285"/>
      <c r="Y114" s="285"/>
      <c r="Z114" s="285"/>
      <c r="AA114" s="285"/>
      <c r="AB114" s="285"/>
      <c r="AC114" s="285"/>
      <c r="AD114" s="285"/>
      <c r="AE114" s="285"/>
      <c r="AF114" s="285"/>
      <c r="AG114" s="285"/>
      <c r="AH114" s="285"/>
      <c r="AI114" s="285"/>
      <c r="AJ114" s="28"/>
      <c r="AK114" s="28"/>
    </row>
    <row r="115" spans="1:37">
      <c r="A115" s="343" t="str">
        <f>IF(Z67="","",Z67)</f>
        <v>○○</v>
      </c>
      <c r="B115" s="344"/>
      <c r="C115" s="344"/>
      <c r="D115" s="344"/>
      <c r="E115" s="344"/>
      <c r="F115" s="315" t="str">
        <f>IF(A115="","ー","市補助金")</f>
        <v>市補助金</v>
      </c>
      <c r="G115" s="315"/>
      <c r="H115" s="315"/>
      <c r="I115" s="315"/>
      <c r="J115" s="316"/>
      <c r="K115" s="354"/>
      <c r="L115" s="353"/>
      <c r="M115" s="353"/>
      <c r="N115" s="353"/>
      <c r="O115" s="353"/>
      <c r="P115" s="353"/>
      <c r="Q115" s="353"/>
      <c r="R115" s="353"/>
      <c r="S115" s="353"/>
      <c r="T115" s="353"/>
      <c r="U115" s="285" t="s">
        <v>85</v>
      </c>
      <c r="V115" s="285"/>
      <c r="W115" s="285"/>
      <c r="X115" s="285"/>
      <c r="Y115" s="285"/>
      <c r="Z115" s="285"/>
      <c r="AA115" s="285"/>
      <c r="AB115" s="285"/>
      <c r="AC115" s="285"/>
      <c r="AD115" s="285"/>
      <c r="AE115" s="285"/>
      <c r="AF115" s="285"/>
      <c r="AG115" s="285"/>
      <c r="AH115" s="285"/>
      <c r="AI115" s="285"/>
      <c r="AJ115" s="28"/>
      <c r="AK115" s="28"/>
    </row>
    <row r="116" spans="1:37">
      <c r="A116" s="313"/>
      <c r="B116" s="313"/>
      <c r="C116" s="313"/>
      <c r="D116" s="313"/>
      <c r="E116" s="313"/>
      <c r="F116" s="313"/>
      <c r="G116" s="313"/>
      <c r="H116" s="313"/>
      <c r="I116" s="313"/>
      <c r="J116" s="313"/>
      <c r="K116" s="353"/>
      <c r="L116" s="353"/>
      <c r="M116" s="353"/>
      <c r="N116" s="353"/>
      <c r="O116" s="353"/>
      <c r="P116" s="353"/>
      <c r="Q116" s="353"/>
      <c r="R116" s="353"/>
      <c r="S116" s="353"/>
      <c r="T116" s="353"/>
      <c r="U116" s="285"/>
      <c r="V116" s="285"/>
      <c r="W116" s="285"/>
      <c r="X116" s="285"/>
      <c r="Y116" s="285"/>
      <c r="Z116" s="285"/>
      <c r="AA116" s="285"/>
      <c r="AB116" s="285"/>
      <c r="AC116" s="285"/>
      <c r="AD116" s="285"/>
      <c r="AE116" s="285"/>
      <c r="AF116" s="285"/>
      <c r="AG116" s="285"/>
      <c r="AH116" s="285"/>
      <c r="AI116" s="285"/>
      <c r="AJ116" s="28"/>
      <c r="AK116" s="28"/>
    </row>
    <row r="117" spans="1:37">
      <c r="A117" s="285"/>
      <c r="B117" s="285"/>
      <c r="C117" s="285"/>
      <c r="D117" s="285"/>
      <c r="E117" s="285"/>
      <c r="F117" s="285"/>
      <c r="G117" s="285"/>
      <c r="H117" s="285"/>
      <c r="I117" s="285"/>
      <c r="J117" s="285"/>
      <c r="K117" s="353"/>
      <c r="L117" s="353"/>
      <c r="M117" s="353"/>
      <c r="N117" s="353"/>
      <c r="O117" s="353"/>
      <c r="P117" s="353"/>
      <c r="Q117" s="353"/>
      <c r="R117" s="353"/>
      <c r="S117" s="353"/>
      <c r="T117" s="353"/>
      <c r="U117" s="285"/>
      <c r="V117" s="285"/>
      <c r="W117" s="285"/>
      <c r="X117" s="285"/>
      <c r="Y117" s="285"/>
      <c r="Z117" s="285"/>
      <c r="AA117" s="285"/>
      <c r="AB117" s="285"/>
      <c r="AC117" s="285"/>
      <c r="AD117" s="285"/>
      <c r="AE117" s="285"/>
      <c r="AF117" s="285"/>
      <c r="AG117" s="285"/>
      <c r="AH117" s="285"/>
      <c r="AI117" s="285"/>
      <c r="AJ117" s="28"/>
      <c r="AK117" s="28"/>
    </row>
    <row r="118" spans="1:37">
      <c r="A118" s="285"/>
      <c r="B118" s="285"/>
      <c r="C118" s="285"/>
      <c r="D118" s="285"/>
      <c r="E118" s="285"/>
      <c r="F118" s="285"/>
      <c r="G118" s="285"/>
      <c r="H118" s="285"/>
      <c r="I118" s="285"/>
      <c r="J118" s="285"/>
      <c r="K118" s="353"/>
      <c r="L118" s="353"/>
      <c r="M118" s="353"/>
      <c r="N118" s="353"/>
      <c r="O118" s="353"/>
      <c r="P118" s="353"/>
      <c r="Q118" s="353"/>
      <c r="R118" s="353"/>
      <c r="S118" s="353"/>
      <c r="T118" s="353"/>
      <c r="U118" s="285"/>
      <c r="V118" s="285"/>
      <c r="W118" s="285"/>
      <c r="X118" s="285"/>
      <c r="Y118" s="285"/>
      <c r="Z118" s="285"/>
      <c r="AA118" s="285"/>
      <c r="AB118" s="285"/>
      <c r="AC118" s="285"/>
      <c r="AD118" s="285"/>
      <c r="AE118" s="285"/>
      <c r="AF118" s="285"/>
      <c r="AG118" s="285"/>
      <c r="AH118" s="285"/>
      <c r="AI118" s="285"/>
      <c r="AJ118" s="28"/>
      <c r="AK118" s="28"/>
    </row>
    <row r="119" spans="1:37">
      <c r="A119" s="285"/>
      <c r="B119" s="285"/>
      <c r="C119" s="285"/>
      <c r="D119" s="285"/>
      <c r="E119" s="285"/>
      <c r="F119" s="285"/>
      <c r="G119" s="285"/>
      <c r="H119" s="285"/>
      <c r="I119" s="285"/>
      <c r="J119" s="285"/>
      <c r="K119" s="353"/>
      <c r="L119" s="353"/>
      <c r="M119" s="353"/>
      <c r="N119" s="353"/>
      <c r="O119" s="353"/>
      <c r="P119" s="353"/>
      <c r="Q119" s="353"/>
      <c r="R119" s="353"/>
      <c r="S119" s="353"/>
      <c r="T119" s="353"/>
      <c r="U119" s="285"/>
      <c r="V119" s="285"/>
      <c r="W119" s="285"/>
      <c r="X119" s="285"/>
      <c r="Y119" s="285"/>
      <c r="Z119" s="285"/>
      <c r="AA119" s="285"/>
      <c r="AB119" s="285"/>
      <c r="AC119" s="285"/>
      <c r="AD119" s="285"/>
      <c r="AE119" s="285"/>
      <c r="AF119" s="285"/>
      <c r="AG119" s="285"/>
      <c r="AH119" s="285"/>
      <c r="AI119" s="285"/>
      <c r="AJ119" s="28"/>
      <c r="AK119" s="28"/>
    </row>
    <row r="120" spans="1:37">
      <c r="A120" s="285"/>
      <c r="B120" s="285"/>
      <c r="C120" s="285"/>
      <c r="D120" s="285"/>
      <c r="E120" s="285"/>
      <c r="F120" s="285"/>
      <c r="G120" s="285"/>
      <c r="H120" s="285"/>
      <c r="I120" s="285"/>
      <c r="J120" s="285"/>
      <c r="K120" s="353"/>
      <c r="L120" s="353"/>
      <c r="M120" s="353"/>
      <c r="N120" s="353"/>
      <c r="O120" s="353"/>
      <c r="P120" s="353"/>
      <c r="Q120" s="353"/>
      <c r="R120" s="353"/>
      <c r="S120" s="353"/>
      <c r="T120" s="353"/>
      <c r="U120" s="285"/>
      <c r="V120" s="285"/>
      <c r="W120" s="285"/>
      <c r="X120" s="285"/>
      <c r="Y120" s="285"/>
      <c r="Z120" s="285"/>
      <c r="AA120" s="285"/>
      <c r="AB120" s="285"/>
      <c r="AC120" s="285"/>
      <c r="AD120" s="285"/>
      <c r="AE120" s="285"/>
      <c r="AF120" s="285"/>
      <c r="AG120" s="285"/>
      <c r="AH120" s="285"/>
      <c r="AI120" s="285"/>
      <c r="AJ120" s="28"/>
      <c r="AK120" s="28"/>
    </row>
    <row r="121" spans="1:37">
      <c r="A121" s="285"/>
      <c r="B121" s="285"/>
      <c r="C121" s="285"/>
      <c r="D121" s="285"/>
      <c r="E121" s="285"/>
      <c r="F121" s="285"/>
      <c r="G121" s="285"/>
      <c r="H121" s="285"/>
      <c r="I121" s="285"/>
      <c r="J121" s="285"/>
      <c r="K121" s="353"/>
      <c r="L121" s="353"/>
      <c r="M121" s="353"/>
      <c r="N121" s="353"/>
      <c r="O121" s="353"/>
      <c r="P121" s="353"/>
      <c r="Q121" s="353"/>
      <c r="R121" s="353"/>
      <c r="S121" s="353"/>
      <c r="T121" s="353"/>
      <c r="U121" s="285"/>
      <c r="V121" s="285"/>
      <c r="W121" s="285"/>
      <c r="X121" s="285"/>
      <c r="Y121" s="285"/>
      <c r="Z121" s="285"/>
      <c r="AA121" s="285"/>
      <c r="AB121" s="285"/>
      <c r="AC121" s="285"/>
      <c r="AD121" s="285"/>
      <c r="AE121" s="285"/>
      <c r="AF121" s="285"/>
      <c r="AG121" s="285"/>
      <c r="AH121" s="285"/>
      <c r="AI121" s="285"/>
      <c r="AJ121" s="28"/>
      <c r="AK121" s="28"/>
    </row>
    <row r="122" spans="1:37">
      <c r="A122" s="285"/>
      <c r="B122" s="285"/>
      <c r="C122" s="285"/>
      <c r="D122" s="285"/>
      <c r="E122" s="285"/>
      <c r="F122" s="285"/>
      <c r="G122" s="285"/>
      <c r="H122" s="285"/>
      <c r="I122" s="285"/>
      <c r="J122" s="285"/>
      <c r="K122" s="353"/>
      <c r="L122" s="353"/>
      <c r="M122" s="353"/>
      <c r="N122" s="353"/>
      <c r="O122" s="353"/>
      <c r="P122" s="353"/>
      <c r="Q122" s="353"/>
      <c r="R122" s="353"/>
      <c r="S122" s="353"/>
      <c r="T122" s="353"/>
      <c r="U122" s="285"/>
      <c r="V122" s="285"/>
      <c r="W122" s="285"/>
      <c r="X122" s="285"/>
      <c r="Y122" s="285"/>
      <c r="Z122" s="285"/>
      <c r="AA122" s="285"/>
      <c r="AB122" s="285"/>
      <c r="AC122" s="285"/>
      <c r="AD122" s="285"/>
      <c r="AE122" s="285"/>
      <c r="AF122" s="285"/>
      <c r="AG122" s="285"/>
      <c r="AH122" s="285"/>
      <c r="AI122" s="285"/>
      <c r="AJ122" s="28"/>
      <c r="AK122" s="28"/>
    </row>
    <row r="123" spans="1:37">
      <c r="A123" s="285"/>
      <c r="B123" s="285"/>
      <c r="C123" s="285"/>
      <c r="D123" s="285"/>
      <c r="E123" s="285"/>
      <c r="F123" s="285"/>
      <c r="G123" s="285"/>
      <c r="H123" s="285"/>
      <c r="I123" s="285"/>
      <c r="J123" s="285"/>
      <c r="K123" s="353"/>
      <c r="L123" s="353"/>
      <c r="M123" s="353"/>
      <c r="N123" s="353"/>
      <c r="O123" s="353"/>
      <c r="P123" s="353"/>
      <c r="Q123" s="353"/>
      <c r="R123" s="353"/>
      <c r="S123" s="353"/>
      <c r="T123" s="353"/>
      <c r="U123" s="285"/>
      <c r="V123" s="285"/>
      <c r="W123" s="285"/>
      <c r="X123" s="285"/>
      <c r="Y123" s="285"/>
      <c r="Z123" s="285"/>
      <c r="AA123" s="285"/>
      <c r="AB123" s="285"/>
      <c r="AC123" s="285"/>
      <c r="AD123" s="285"/>
      <c r="AE123" s="285"/>
      <c r="AF123" s="285"/>
      <c r="AG123" s="285"/>
      <c r="AH123" s="285"/>
      <c r="AI123" s="285"/>
      <c r="AJ123" s="28"/>
      <c r="AK123" s="28"/>
    </row>
    <row r="124" spans="1:37">
      <c r="A124" s="285"/>
      <c r="B124" s="285"/>
      <c r="C124" s="285"/>
      <c r="D124" s="285"/>
      <c r="E124" s="285"/>
      <c r="F124" s="285"/>
      <c r="G124" s="285"/>
      <c r="H124" s="285"/>
      <c r="I124" s="285"/>
      <c r="J124" s="285"/>
      <c r="K124" s="353"/>
      <c r="L124" s="353"/>
      <c r="M124" s="353"/>
      <c r="N124" s="353"/>
      <c r="O124" s="353"/>
      <c r="P124" s="353"/>
      <c r="Q124" s="353"/>
      <c r="R124" s="353"/>
      <c r="S124" s="353"/>
      <c r="T124" s="353"/>
      <c r="U124" s="285"/>
      <c r="V124" s="285"/>
      <c r="W124" s="285"/>
      <c r="X124" s="285"/>
      <c r="Y124" s="285"/>
      <c r="Z124" s="285"/>
      <c r="AA124" s="285"/>
      <c r="AB124" s="285"/>
      <c r="AC124" s="285"/>
      <c r="AD124" s="285"/>
      <c r="AE124" s="285"/>
      <c r="AF124" s="285"/>
      <c r="AG124" s="285"/>
      <c r="AH124" s="285"/>
      <c r="AI124" s="285"/>
      <c r="AJ124" s="28"/>
      <c r="AK124" s="28"/>
    </row>
    <row r="125" spans="1:37">
      <c r="A125" s="285"/>
      <c r="B125" s="285"/>
      <c r="C125" s="285"/>
      <c r="D125" s="285"/>
      <c r="E125" s="285"/>
      <c r="F125" s="285"/>
      <c r="G125" s="285"/>
      <c r="H125" s="285"/>
      <c r="I125" s="285"/>
      <c r="J125" s="285"/>
      <c r="K125" s="353"/>
      <c r="L125" s="353"/>
      <c r="M125" s="353"/>
      <c r="N125" s="353"/>
      <c r="O125" s="353"/>
      <c r="P125" s="353"/>
      <c r="Q125" s="353"/>
      <c r="R125" s="353"/>
      <c r="S125" s="353"/>
      <c r="T125" s="353"/>
      <c r="U125" s="285"/>
      <c r="V125" s="285"/>
      <c r="W125" s="285"/>
      <c r="X125" s="285"/>
      <c r="Y125" s="285"/>
      <c r="Z125" s="285"/>
      <c r="AA125" s="285"/>
      <c r="AB125" s="285"/>
      <c r="AC125" s="285"/>
      <c r="AD125" s="285"/>
      <c r="AE125" s="285"/>
      <c r="AF125" s="285"/>
      <c r="AG125" s="285"/>
      <c r="AH125" s="285"/>
      <c r="AI125" s="285"/>
      <c r="AJ125" s="28"/>
      <c r="AK125" s="28"/>
    </row>
    <row r="126" spans="1:37" ht="18.5" thickBot="1">
      <c r="A126" s="355"/>
      <c r="B126" s="355"/>
      <c r="C126" s="355"/>
      <c r="D126" s="355"/>
      <c r="E126" s="355"/>
      <c r="F126" s="355"/>
      <c r="G126" s="355"/>
      <c r="H126" s="355"/>
      <c r="I126" s="355"/>
      <c r="J126" s="355"/>
      <c r="K126" s="357"/>
      <c r="L126" s="357"/>
      <c r="M126" s="357"/>
      <c r="N126" s="357"/>
      <c r="O126" s="357"/>
      <c r="P126" s="357"/>
      <c r="Q126" s="357"/>
      <c r="R126" s="357"/>
      <c r="S126" s="357"/>
      <c r="T126" s="357"/>
      <c r="U126" s="355"/>
      <c r="V126" s="355"/>
      <c r="W126" s="355"/>
      <c r="X126" s="355"/>
      <c r="Y126" s="355"/>
      <c r="Z126" s="355"/>
      <c r="AA126" s="355"/>
      <c r="AB126" s="355"/>
      <c r="AC126" s="355"/>
      <c r="AD126" s="355"/>
      <c r="AE126" s="355"/>
      <c r="AF126" s="355"/>
      <c r="AG126" s="355"/>
      <c r="AH126" s="355"/>
      <c r="AI126" s="355"/>
      <c r="AJ126" s="28"/>
      <c r="AK126" s="28"/>
    </row>
    <row r="127" spans="1:37" ht="18.5" thickTop="1">
      <c r="A127" s="313" t="s">
        <v>84</v>
      </c>
      <c r="B127" s="313"/>
      <c r="C127" s="313"/>
      <c r="D127" s="313"/>
      <c r="E127" s="313"/>
      <c r="F127" s="313"/>
      <c r="G127" s="313"/>
      <c r="H127" s="313"/>
      <c r="I127" s="313"/>
      <c r="J127" s="313"/>
      <c r="K127" s="356">
        <f>SUM(K114:T126)</f>
        <v>0</v>
      </c>
      <c r="L127" s="356"/>
      <c r="M127" s="356"/>
      <c r="N127" s="356"/>
      <c r="O127" s="356"/>
      <c r="P127" s="356"/>
      <c r="Q127" s="356"/>
      <c r="R127" s="356"/>
      <c r="S127" s="356"/>
      <c r="T127" s="356"/>
      <c r="U127" s="313"/>
      <c r="V127" s="313"/>
      <c r="W127" s="313"/>
      <c r="X127" s="313"/>
      <c r="Y127" s="313"/>
      <c r="Z127" s="313"/>
      <c r="AA127" s="313"/>
      <c r="AB127" s="313"/>
      <c r="AC127" s="313"/>
      <c r="AD127" s="313"/>
      <c r="AE127" s="313"/>
      <c r="AF127" s="313"/>
      <c r="AG127" s="313"/>
      <c r="AH127" s="313"/>
      <c r="AI127" s="313"/>
      <c r="AJ127" s="28"/>
      <c r="AK127" s="28"/>
    </row>
    <row r="129" spans="1:37">
      <c r="A129" s="9" t="s">
        <v>83</v>
      </c>
    </row>
    <row r="130" spans="1:37">
      <c r="A130" s="285" t="s">
        <v>81</v>
      </c>
      <c r="B130" s="285"/>
      <c r="C130" s="285"/>
      <c r="D130" s="285"/>
      <c r="E130" s="285"/>
      <c r="F130" s="285"/>
      <c r="G130" s="285"/>
      <c r="H130" s="285"/>
      <c r="I130" s="285"/>
      <c r="J130" s="285"/>
      <c r="K130" s="285" t="s">
        <v>209</v>
      </c>
      <c r="L130" s="285"/>
      <c r="M130" s="285"/>
      <c r="N130" s="285"/>
      <c r="O130" s="285"/>
      <c r="P130" s="285"/>
      <c r="Q130" s="285"/>
      <c r="R130" s="285"/>
      <c r="S130" s="285"/>
      <c r="T130" s="285"/>
      <c r="U130" s="285" t="s">
        <v>82</v>
      </c>
      <c r="V130" s="285"/>
      <c r="W130" s="285"/>
      <c r="X130" s="285"/>
      <c r="Y130" s="285"/>
      <c r="Z130" s="285"/>
      <c r="AA130" s="285"/>
      <c r="AB130" s="285"/>
      <c r="AC130" s="285"/>
      <c r="AD130" s="285"/>
      <c r="AE130" s="285"/>
      <c r="AF130" s="285"/>
      <c r="AG130" s="285"/>
      <c r="AH130" s="285"/>
      <c r="AI130" s="285"/>
      <c r="AJ130" s="28"/>
      <c r="AK130" s="28"/>
    </row>
    <row r="131" spans="1:37">
      <c r="A131" s="285"/>
      <c r="B131" s="285"/>
      <c r="C131" s="285"/>
      <c r="D131" s="285"/>
      <c r="E131" s="285"/>
      <c r="F131" s="285"/>
      <c r="G131" s="285"/>
      <c r="H131" s="285"/>
      <c r="I131" s="285"/>
      <c r="J131" s="285"/>
      <c r="K131" s="305"/>
      <c r="L131" s="305"/>
      <c r="M131" s="305"/>
      <c r="N131" s="305"/>
      <c r="O131" s="305"/>
      <c r="P131" s="305"/>
      <c r="Q131" s="305"/>
      <c r="R131" s="305"/>
      <c r="S131" s="305"/>
      <c r="T131" s="305"/>
      <c r="U131" s="285"/>
      <c r="V131" s="285"/>
      <c r="W131" s="285"/>
      <c r="X131" s="285"/>
      <c r="Y131" s="285"/>
      <c r="Z131" s="285"/>
      <c r="AA131" s="285"/>
      <c r="AB131" s="285"/>
      <c r="AC131" s="285"/>
      <c r="AD131" s="285"/>
      <c r="AE131" s="285"/>
      <c r="AF131" s="285"/>
      <c r="AG131" s="285"/>
      <c r="AH131" s="285"/>
      <c r="AI131" s="285"/>
      <c r="AJ131" s="28"/>
      <c r="AK131" s="28"/>
    </row>
    <row r="132" spans="1:37">
      <c r="A132" s="285"/>
      <c r="B132" s="285"/>
      <c r="C132" s="285"/>
      <c r="D132" s="285"/>
      <c r="E132" s="285"/>
      <c r="F132" s="285"/>
      <c r="G132" s="285"/>
      <c r="H132" s="285"/>
      <c r="I132" s="285"/>
      <c r="J132" s="285"/>
      <c r="K132" s="305"/>
      <c r="L132" s="305"/>
      <c r="M132" s="305"/>
      <c r="N132" s="305"/>
      <c r="O132" s="305"/>
      <c r="P132" s="305"/>
      <c r="Q132" s="305"/>
      <c r="R132" s="305"/>
      <c r="S132" s="305"/>
      <c r="T132" s="305"/>
      <c r="U132" s="285"/>
      <c r="V132" s="285"/>
      <c r="W132" s="285"/>
      <c r="X132" s="285"/>
      <c r="Y132" s="285"/>
      <c r="Z132" s="285"/>
      <c r="AA132" s="285"/>
      <c r="AB132" s="285"/>
      <c r="AC132" s="285"/>
      <c r="AD132" s="285"/>
      <c r="AE132" s="285"/>
      <c r="AF132" s="285"/>
      <c r="AG132" s="285"/>
      <c r="AH132" s="285"/>
      <c r="AI132" s="285"/>
      <c r="AJ132" s="28"/>
      <c r="AK132" s="28"/>
    </row>
    <row r="133" spans="1:37">
      <c r="A133" s="285"/>
      <c r="B133" s="285"/>
      <c r="C133" s="285"/>
      <c r="D133" s="285"/>
      <c r="E133" s="285"/>
      <c r="F133" s="285"/>
      <c r="G133" s="285"/>
      <c r="H133" s="285"/>
      <c r="I133" s="285"/>
      <c r="J133" s="285"/>
      <c r="K133" s="305"/>
      <c r="L133" s="305"/>
      <c r="M133" s="305"/>
      <c r="N133" s="305"/>
      <c r="O133" s="305"/>
      <c r="P133" s="305"/>
      <c r="Q133" s="305"/>
      <c r="R133" s="305"/>
      <c r="S133" s="305"/>
      <c r="T133" s="305"/>
      <c r="U133" s="285"/>
      <c r="V133" s="285"/>
      <c r="W133" s="285"/>
      <c r="X133" s="285"/>
      <c r="Y133" s="285"/>
      <c r="Z133" s="285"/>
      <c r="AA133" s="285"/>
      <c r="AB133" s="285"/>
      <c r="AC133" s="285"/>
      <c r="AD133" s="285"/>
      <c r="AE133" s="285"/>
      <c r="AF133" s="285"/>
      <c r="AG133" s="285"/>
      <c r="AH133" s="285"/>
      <c r="AI133" s="285"/>
      <c r="AJ133" s="28"/>
      <c r="AK133" s="28"/>
    </row>
    <row r="134" spans="1:37">
      <c r="A134" s="285"/>
      <c r="B134" s="285"/>
      <c r="C134" s="285"/>
      <c r="D134" s="285"/>
      <c r="E134" s="285"/>
      <c r="F134" s="285"/>
      <c r="G134" s="285"/>
      <c r="H134" s="285"/>
      <c r="I134" s="285"/>
      <c r="J134" s="285"/>
      <c r="K134" s="305"/>
      <c r="L134" s="305"/>
      <c r="M134" s="305"/>
      <c r="N134" s="305"/>
      <c r="O134" s="305"/>
      <c r="P134" s="305"/>
      <c r="Q134" s="305"/>
      <c r="R134" s="305"/>
      <c r="S134" s="305"/>
      <c r="T134" s="305"/>
      <c r="U134" s="285"/>
      <c r="V134" s="285"/>
      <c r="W134" s="285"/>
      <c r="X134" s="285"/>
      <c r="Y134" s="285"/>
      <c r="Z134" s="285"/>
      <c r="AA134" s="285"/>
      <c r="AB134" s="285"/>
      <c r="AC134" s="285"/>
      <c r="AD134" s="285"/>
      <c r="AE134" s="285"/>
      <c r="AF134" s="285"/>
      <c r="AG134" s="285"/>
      <c r="AH134" s="285"/>
      <c r="AI134" s="285"/>
      <c r="AJ134" s="28"/>
      <c r="AK134" s="28"/>
    </row>
    <row r="135" spans="1:37">
      <c r="A135" s="285"/>
      <c r="B135" s="285"/>
      <c r="C135" s="285"/>
      <c r="D135" s="285"/>
      <c r="E135" s="285"/>
      <c r="F135" s="285"/>
      <c r="G135" s="285"/>
      <c r="H135" s="285"/>
      <c r="I135" s="285"/>
      <c r="J135" s="285"/>
      <c r="K135" s="305"/>
      <c r="L135" s="305"/>
      <c r="M135" s="305"/>
      <c r="N135" s="305"/>
      <c r="O135" s="305"/>
      <c r="P135" s="305"/>
      <c r="Q135" s="305"/>
      <c r="R135" s="305"/>
      <c r="S135" s="305"/>
      <c r="T135" s="305"/>
      <c r="U135" s="285"/>
      <c r="V135" s="285"/>
      <c r="W135" s="285"/>
      <c r="X135" s="285"/>
      <c r="Y135" s="285"/>
      <c r="Z135" s="285"/>
      <c r="AA135" s="285"/>
      <c r="AB135" s="285"/>
      <c r="AC135" s="285"/>
      <c r="AD135" s="285"/>
      <c r="AE135" s="285"/>
      <c r="AF135" s="285"/>
      <c r="AG135" s="285"/>
      <c r="AH135" s="285"/>
      <c r="AI135" s="285"/>
      <c r="AJ135" s="28"/>
      <c r="AK135" s="28"/>
    </row>
    <row r="136" spans="1:37">
      <c r="A136" s="285"/>
      <c r="B136" s="285"/>
      <c r="C136" s="285"/>
      <c r="D136" s="285"/>
      <c r="E136" s="285"/>
      <c r="F136" s="285"/>
      <c r="G136" s="285"/>
      <c r="H136" s="285"/>
      <c r="I136" s="285"/>
      <c r="J136" s="285"/>
      <c r="K136" s="305"/>
      <c r="L136" s="305"/>
      <c r="M136" s="305"/>
      <c r="N136" s="305"/>
      <c r="O136" s="305"/>
      <c r="P136" s="305"/>
      <c r="Q136" s="305"/>
      <c r="R136" s="305"/>
      <c r="S136" s="305"/>
      <c r="T136" s="305"/>
      <c r="U136" s="285"/>
      <c r="V136" s="285"/>
      <c r="W136" s="285"/>
      <c r="X136" s="285"/>
      <c r="Y136" s="285"/>
      <c r="Z136" s="285"/>
      <c r="AA136" s="285"/>
      <c r="AB136" s="285"/>
      <c r="AC136" s="285"/>
      <c r="AD136" s="285"/>
      <c r="AE136" s="285"/>
      <c r="AF136" s="285"/>
      <c r="AG136" s="285"/>
      <c r="AH136" s="285"/>
      <c r="AI136" s="285"/>
      <c r="AJ136" s="28"/>
      <c r="AK136" s="28"/>
    </row>
    <row r="137" spans="1:37">
      <c r="A137" s="285"/>
      <c r="B137" s="285"/>
      <c r="C137" s="285"/>
      <c r="D137" s="285"/>
      <c r="E137" s="285"/>
      <c r="F137" s="285"/>
      <c r="G137" s="285"/>
      <c r="H137" s="285"/>
      <c r="I137" s="285"/>
      <c r="J137" s="285"/>
      <c r="K137" s="305"/>
      <c r="L137" s="305"/>
      <c r="M137" s="305"/>
      <c r="N137" s="305"/>
      <c r="O137" s="305"/>
      <c r="P137" s="305"/>
      <c r="Q137" s="305"/>
      <c r="R137" s="305"/>
      <c r="S137" s="305"/>
      <c r="T137" s="305"/>
      <c r="U137" s="285"/>
      <c r="V137" s="285"/>
      <c r="W137" s="285"/>
      <c r="X137" s="285"/>
      <c r="Y137" s="285"/>
      <c r="Z137" s="285"/>
      <c r="AA137" s="285"/>
      <c r="AB137" s="285"/>
      <c r="AC137" s="285"/>
      <c r="AD137" s="285"/>
      <c r="AE137" s="285"/>
      <c r="AF137" s="285"/>
      <c r="AG137" s="285"/>
      <c r="AH137" s="285"/>
      <c r="AI137" s="285"/>
      <c r="AJ137" s="28"/>
      <c r="AK137" s="28"/>
    </row>
    <row r="138" spans="1:37">
      <c r="A138" s="285"/>
      <c r="B138" s="285"/>
      <c r="C138" s="285"/>
      <c r="D138" s="285"/>
      <c r="E138" s="285"/>
      <c r="F138" s="285"/>
      <c r="G138" s="285"/>
      <c r="H138" s="285"/>
      <c r="I138" s="285"/>
      <c r="J138" s="285"/>
      <c r="K138" s="305"/>
      <c r="L138" s="305"/>
      <c r="M138" s="305"/>
      <c r="N138" s="305"/>
      <c r="O138" s="305"/>
      <c r="P138" s="305"/>
      <c r="Q138" s="305"/>
      <c r="R138" s="305"/>
      <c r="S138" s="305"/>
      <c r="T138" s="305"/>
      <c r="U138" s="285"/>
      <c r="V138" s="285"/>
      <c r="W138" s="285"/>
      <c r="X138" s="285"/>
      <c r="Y138" s="285"/>
      <c r="Z138" s="285"/>
      <c r="AA138" s="285"/>
      <c r="AB138" s="285"/>
      <c r="AC138" s="285"/>
      <c r="AD138" s="285"/>
      <c r="AE138" s="285"/>
      <c r="AF138" s="285"/>
      <c r="AG138" s="285"/>
      <c r="AH138" s="285"/>
      <c r="AI138" s="285"/>
      <c r="AJ138" s="28"/>
      <c r="AK138" s="28"/>
    </row>
    <row r="139" spans="1:37">
      <c r="A139" s="285"/>
      <c r="B139" s="285"/>
      <c r="C139" s="285"/>
      <c r="D139" s="285"/>
      <c r="E139" s="285"/>
      <c r="F139" s="285"/>
      <c r="G139" s="285"/>
      <c r="H139" s="285"/>
      <c r="I139" s="285"/>
      <c r="J139" s="285"/>
      <c r="K139" s="305"/>
      <c r="L139" s="305"/>
      <c r="M139" s="305"/>
      <c r="N139" s="305"/>
      <c r="O139" s="305"/>
      <c r="P139" s="305"/>
      <c r="Q139" s="305"/>
      <c r="R139" s="305"/>
      <c r="S139" s="305"/>
      <c r="T139" s="305"/>
      <c r="U139" s="285"/>
      <c r="V139" s="285"/>
      <c r="W139" s="285"/>
      <c r="X139" s="285"/>
      <c r="Y139" s="285"/>
      <c r="Z139" s="285"/>
      <c r="AA139" s="285"/>
      <c r="AB139" s="285"/>
      <c r="AC139" s="285"/>
      <c r="AD139" s="285"/>
      <c r="AE139" s="285"/>
      <c r="AF139" s="285"/>
      <c r="AG139" s="285"/>
      <c r="AH139" s="285"/>
      <c r="AI139" s="285"/>
      <c r="AJ139" s="28"/>
      <c r="AK139" s="28"/>
    </row>
    <row r="140" spans="1:37">
      <c r="A140" s="285"/>
      <c r="B140" s="285"/>
      <c r="C140" s="285"/>
      <c r="D140" s="285"/>
      <c r="E140" s="285"/>
      <c r="F140" s="285"/>
      <c r="G140" s="285"/>
      <c r="H140" s="285"/>
      <c r="I140" s="285"/>
      <c r="J140" s="285"/>
      <c r="K140" s="305"/>
      <c r="L140" s="305"/>
      <c r="M140" s="305"/>
      <c r="N140" s="305"/>
      <c r="O140" s="305"/>
      <c r="P140" s="305"/>
      <c r="Q140" s="305"/>
      <c r="R140" s="305"/>
      <c r="S140" s="305"/>
      <c r="T140" s="305"/>
      <c r="U140" s="285"/>
      <c r="V140" s="285"/>
      <c r="W140" s="285"/>
      <c r="X140" s="285"/>
      <c r="Y140" s="285"/>
      <c r="Z140" s="285"/>
      <c r="AA140" s="285"/>
      <c r="AB140" s="285"/>
      <c r="AC140" s="285"/>
      <c r="AD140" s="285"/>
      <c r="AE140" s="285"/>
      <c r="AF140" s="285"/>
      <c r="AG140" s="285"/>
      <c r="AH140" s="285"/>
      <c r="AI140" s="285"/>
      <c r="AJ140" s="28"/>
      <c r="AK140" s="28"/>
    </row>
    <row r="141" spans="1:37">
      <c r="A141" s="285"/>
      <c r="B141" s="285"/>
      <c r="C141" s="285"/>
      <c r="D141" s="285"/>
      <c r="E141" s="285"/>
      <c r="F141" s="285"/>
      <c r="G141" s="285"/>
      <c r="H141" s="285"/>
      <c r="I141" s="285"/>
      <c r="J141" s="285"/>
      <c r="K141" s="305"/>
      <c r="L141" s="305"/>
      <c r="M141" s="305"/>
      <c r="N141" s="305"/>
      <c r="O141" s="305"/>
      <c r="P141" s="305"/>
      <c r="Q141" s="305"/>
      <c r="R141" s="305"/>
      <c r="S141" s="305"/>
      <c r="T141" s="305"/>
      <c r="U141" s="285"/>
      <c r="V141" s="285"/>
      <c r="W141" s="285"/>
      <c r="X141" s="285"/>
      <c r="Y141" s="285"/>
      <c r="Z141" s="285"/>
      <c r="AA141" s="285"/>
      <c r="AB141" s="285"/>
      <c r="AC141" s="285"/>
      <c r="AD141" s="285"/>
      <c r="AE141" s="285"/>
      <c r="AF141" s="285"/>
      <c r="AG141" s="285"/>
      <c r="AH141" s="285"/>
      <c r="AI141" s="285"/>
      <c r="AJ141" s="28"/>
      <c r="AK141" s="28"/>
    </row>
    <row r="142" spans="1:37" ht="18.5" thickBot="1">
      <c r="A142" s="355" t="s">
        <v>86</v>
      </c>
      <c r="B142" s="355"/>
      <c r="C142" s="355"/>
      <c r="D142" s="355"/>
      <c r="E142" s="355"/>
      <c r="F142" s="355"/>
      <c r="G142" s="355"/>
      <c r="H142" s="355"/>
      <c r="I142" s="355"/>
      <c r="J142" s="355"/>
      <c r="K142" s="362">
        <f>S92</f>
        <v>0</v>
      </c>
      <c r="L142" s="362"/>
      <c r="M142" s="362"/>
      <c r="N142" s="362"/>
      <c r="O142" s="362"/>
      <c r="P142" s="362"/>
      <c r="Q142" s="362"/>
      <c r="R142" s="362"/>
      <c r="S142" s="362"/>
      <c r="T142" s="362"/>
      <c r="U142" s="355"/>
      <c r="V142" s="355"/>
      <c r="W142" s="355"/>
      <c r="X142" s="355"/>
      <c r="Y142" s="355"/>
      <c r="Z142" s="355"/>
      <c r="AA142" s="355"/>
      <c r="AB142" s="355"/>
      <c r="AC142" s="355"/>
      <c r="AD142" s="355"/>
      <c r="AE142" s="355"/>
      <c r="AF142" s="355"/>
      <c r="AG142" s="355"/>
      <c r="AH142" s="355"/>
      <c r="AI142" s="355"/>
      <c r="AJ142" s="28"/>
      <c r="AK142" s="28"/>
    </row>
    <row r="143" spans="1:37" ht="18.5" thickTop="1">
      <c r="A143" s="313" t="s">
        <v>84</v>
      </c>
      <c r="B143" s="313"/>
      <c r="C143" s="313"/>
      <c r="D143" s="313"/>
      <c r="E143" s="313"/>
      <c r="F143" s="313"/>
      <c r="G143" s="313"/>
      <c r="H143" s="313"/>
      <c r="I143" s="313"/>
      <c r="J143" s="313"/>
      <c r="K143" s="356">
        <f>SUM(K131:T142)</f>
        <v>0</v>
      </c>
      <c r="L143" s="356"/>
      <c r="M143" s="356"/>
      <c r="N143" s="356"/>
      <c r="O143" s="356"/>
      <c r="P143" s="356"/>
      <c r="Q143" s="356"/>
      <c r="R143" s="356"/>
      <c r="S143" s="356"/>
      <c r="T143" s="356"/>
      <c r="U143" s="313"/>
      <c r="V143" s="313"/>
      <c r="W143" s="313"/>
      <c r="X143" s="313"/>
      <c r="Y143" s="313"/>
      <c r="Z143" s="313"/>
      <c r="AA143" s="313"/>
      <c r="AB143" s="313"/>
      <c r="AC143" s="313"/>
      <c r="AD143" s="313"/>
      <c r="AE143" s="313"/>
      <c r="AF143" s="313"/>
      <c r="AG143" s="313"/>
      <c r="AH143" s="313"/>
      <c r="AI143" s="313"/>
      <c r="AJ143" s="28"/>
      <c r="AK143" s="28"/>
    </row>
    <row r="144" spans="1:37">
      <c r="A144" s="9" t="s">
        <v>87</v>
      </c>
    </row>
    <row r="148" spans="1:37">
      <c r="A148" s="276"/>
      <c r="B148" s="276"/>
      <c r="C148" s="276"/>
      <c r="D148" s="276"/>
      <c r="E148" s="276"/>
      <c r="F148" s="48"/>
      <c r="G148" s="377"/>
      <c r="H148" s="377"/>
      <c r="I148" s="48"/>
      <c r="J148" s="377"/>
      <c r="K148" s="377"/>
      <c r="L148" s="48"/>
      <c r="W148" s="276" t="s">
        <v>49</v>
      </c>
      <c r="X148" s="363"/>
      <c r="Y148" s="363"/>
      <c r="Z148" s="276">
        <f>AA2</f>
        <v>0</v>
      </c>
      <c r="AA148" s="363"/>
      <c r="AB148" s="9" t="s">
        <v>121</v>
      </c>
      <c r="AC148" s="276">
        <f>AD2</f>
        <v>0</v>
      </c>
      <c r="AD148" s="363"/>
      <c r="AE148" s="9" t="s">
        <v>122</v>
      </c>
      <c r="AF148" s="276">
        <f>AG2</f>
        <v>0</v>
      </c>
      <c r="AG148" s="363"/>
      <c r="AH148" s="9" t="s">
        <v>331</v>
      </c>
    </row>
    <row r="150" spans="1:37">
      <c r="A150" s="9" t="s">
        <v>0</v>
      </c>
      <c r="G150" s="9" t="s">
        <v>333</v>
      </c>
    </row>
    <row r="153" spans="1:37" ht="20">
      <c r="A153" s="359" t="s">
        <v>88</v>
      </c>
      <c r="B153" s="359"/>
      <c r="C153" s="359"/>
      <c r="D153" s="359"/>
      <c r="E153" s="359"/>
      <c r="F153" s="359"/>
      <c r="G153" s="359"/>
      <c r="H153" s="359"/>
      <c r="I153" s="359"/>
      <c r="J153" s="359"/>
      <c r="K153" s="359"/>
      <c r="L153" s="359"/>
      <c r="M153" s="359"/>
      <c r="N153" s="359"/>
      <c r="O153" s="359"/>
      <c r="P153" s="359"/>
      <c r="Q153" s="359"/>
      <c r="R153" s="359"/>
      <c r="S153" s="359"/>
      <c r="T153" s="359"/>
      <c r="U153" s="359"/>
      <c r="V153" s="359"/>
      <c r="W153" s="359"/>
      <c r="X153" s="359"/>
      <c r="Y153" s="359"/>
      <c r="Z153" s="359"/>
      <c r="AA153" s="359"/>
      <c r="AB153" s="359"/>
      <c r="AC153" s="359"/>
      <c r="AD153" s="359"/>
      <c r="AE153" s="359"/>
      <c r="AF153" s="359"/>
      <c r="AG153" s="359"/>
      <c r="AH153" s="359"/>
      <c r="AI153" s="359"/>
      <c r="AJ153" s="39"/>
      <c r="AK153" s="39"/>
    </row>
    <row r="154" spans="1:37" ht="20">
      <c r="A154" s="359"/>
      <c r="B154" s="359"/>
      <c r="C154" s="359"/>
      <c r="D154" s="359"/>
      <c r="E154" s="359"/>
      <c r="F154" s="359"/>
      <c r="G154" s="359"/>
      <c r="H154" s="359"/>
      <c r="I154" s="359"/>
      <c r="J154" s="359"/>
      <c r="K154" s="359"/>
      <c r="L154" s="359"/>
      <c r="M154" s="359"/>
      <c r="N154" s="359"/>
      <c r="O154" s="359"/>
      <c r="P154" s="359"/>
      <c r="Q154" s="359"/>
      <c r="R154" s="359"/>
      <c r="S154" s="359"/>
      <c r="T154" s="359"/>
      <c r="U154" s="359"/>
      <c r="V154" s="359"/>
      <c r="W154" s="359"/>
      <c r="X154" s="359"/>
      <c r="Y154" s="359"/>
      <c r="Z154" s="359"/>
      <c r="AA154" s="359"/>
      <c r="AB154" s="359"/>
      <c r="AC154" s="359"/>
      <c r="AD154" s="359"/>
      <c r="AE154" s="359"/>
      <c r="AF154" s="359"/>
      <c r="AG154" s="359"/>
      <c r="AH154" s="359"/>
      <c r="AI154" s="359"/>
      <c r="AJ154" s="39"/>
      <c r="AK154" s="39"/>
    </row>
    <row r="155" spans="1:37">
      <c r="A155" s="16"/>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c r="AK155" s="16"/>
    </row>
    <row r="157" spans="1:37">
      <c r="A157" s="9" t="s">
        <v>89</v>
      </c>
    </row>
    <row r="158" spans="1:37">
      <c r="A158" s="358" t="s">
        <v>90</v>
      </c>
      <c r="B158" s="358"/>
      <c r="C158" s="358"/>
      <c r="D158" s="358"/>
      <c r="E158" s="358"/>
      <c r="F158" s="358"/>
      <c r="G158" s="358"/>
      <c r="H158" s="358"/>
      <c r="I158" s="358"/>
      <c r="J158" s="358"/>
      <c r="K158" s="358"/>
      <c r="L158" s="358"/>
      <c r="M158" s="358"/>
      <c r="N158" s="358"/>
      <c r="O158" s="358"/>
      <c r="P158" s="358"/>
      <c r="Q158" s="358"/>
      <c r="R158" s="358"/>
      <c r="S158" s="358"/>
      <c r="T158" s="358"/>
      <c r="U158" s="358"/>
      <c r="V158" s="358"/>
      <c r="W158" s="358"/>
      <c r="X158" s="358"/>
      <c r="Y158" s="358"/>
      <c r="Z158" s="358"/>
      <c r="AA158" s="358"/>
      <c r="AB158" s="358"/>
      <c r="AC158" s="358"/>
      <c r="AD158" s="358"/>
      <c r="AE158" s="358"/>
      <c r="AF158" s="358"/>
      <c r="AG158" s="358"/>
      <c r="AH158" s="358"/>
      <c r="AI158" s="358"/>
      <c r="AJ158" s="13"/>
      <c r="AK158" s="13"/>
    </row>
    <row r="159" spans="1:37">
      <c r="A159" s="358"/>
      <c r="B159" s="358"/>
      <c r="C159" s="358"/>
      <c r="D159" s="358"/>
      <c r="E159" s="358"/>
      <c r="F159" s="358"/>
      <c r="G159" s="358"/>
      <c r="H159" s="358"/>
      <c r="I159" s="358"/>
      <c r="J159" s="358"/>
      <c r="K159" s="358"/>
      <c r="L159" s="358"/>
      <c r="M159" s="358"/>
      <c r="N159" s="358"/>
      <c r="O159" s="358"/>
      <c r="P159" s="358"/>
      <c r="Q159" s="358"/>
      <c r="R159" s="358"/>
      <c r="S159" s="358"/>
      <c r="T159" s="358"/>
      <c r="U159" s="358"/>
      <c r="V159" s="358"/>
      <c r="W159" s="358"/>
      <c r="X159" s="358"/>
      <c r="Y159" s="358"/>
      <c r="Z159" s="358"/>
      <c r="AA159" s="358"/>
      <c r="AB159" s="358"/>
      <c r="AC159" s="358"/>
      <c r="AD159" s="358"/>
      <c r="AE159" s="358"/>
      <c r="AF159" s="358"/>
      <c r="AG159" s="358"/>
      <c r="AH159" s="358"/>
      <c r="AI159" s="358"/>
      <c r="AJ159" s="13"/>
      <c r="AK159" s="13"/>
    </row>
    <row r="160" spans="1:37">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c r="AC160" s="13"/>
      <c r="AD160" s="13"/>
      <c r="AE160" s="13"/>
      <c r="AF160" s="13"/>
      <c r="AG160" s="13"/>
      <c r="AH160" s="13"/>
      <c r="AI160" s="13"/>
      <c r="AJ160" s="13"/>
      <c r="AK160" s="13"/>
    </row>
    <row r="162" spans="1:37">
      <c r="A162" s="9" t="s">
        <v>91</v>
      </c>
    </row>
    <row r="163" spans="1:37">
      <c r="A163" s="9" t="s">
        <v>92</v>
      </c>
    </row>
    <row r="164" spans="1:37">
      <c r="A164" s="9" t="s">
        <v>93</v>
      </c>
    </row>
    <row r="165" spans="1:37">
      <c r="A165" s="9" t="s">
        <v>94</v>
      </c>
    </row>
    <row r="166" spans="1:37">
      <c r="A166" s="358" t="s">
        <v>95</v>
      </c>
      <c r="B166" s="358"/>
      <c r="C166" s="358"/>
      <c r="D166" s="358"/>
      <c r="E166" s="358"/>
      <c r="F166" s="358"/>
      <c r="G166" s="358"/>
      <c r="H166" s="358"/>
      <c r="I166" s="358"/>
      <c r="J166" s="358"/>
      <c r="K166" s="358"/>
      <c r="L166" s="358"/>
      <c r="M166" s="358"/>
      <c r="N166" s="358"/>
      <c r="O166" s="358"/>
      <c r="P166" s="358"/>
      <c r="Q166" s="358"/>
      <c r="R166" s="358"/>
      <c r="S166" s="358"/>
      <c r="T166" s="358"/>
      <c r="U166" s="358"/>
      <c r="V166" s="358"/>
      <c r="W166" s="358"/>
      <c r="X166" s="358"/>
      <c r="Y166" s="358"/>
      <c r="Z166" s="358"/>
      <c r="AA166" s="358"/>
      <c r="AB166" s="358"/>
      <c r="AC166" s="358"/>
      <c r="AD166" s="358"/>
      <c r="AE166" s="358"/>
      <c r="AF166" s="358"/>
      <c r="AG166" s="358"/>
      <c r="AH166" s="358"/>
      <c r="AI166" s="358"/>
      <c r="AJ166" s="13"/>
      <c r="AK166" s="13"/>
    </row>
    <row r="167" spans="1:37">
      <c r="A167" s="358"/>
      <c r="B167" s="358"/>
      <c r="C167" s="358"/>
      <c r="D167" s="358"/>
      <c r="E167" s="358"/>
      <c r="F167" s="358"/>
      <c r="G167" s="358"/>
      <c r="H167" s="358"/>
      <c r="I167" s="358"/>
      <c r="J167" s="358"/>
      <c r="K167" s="358"/>
      <c r="L167" s="358"/>
      <c r="M167" s="358"/>
      <c r="N167" s="358"/>
      <c r="O167" s="358"/>
      <c r="P167" s="358"/>
      <c r="Q167" s="358"/>
      <c r="R167" s="358"/>
      <c r="S167" s="358"/>
      <c r="T167" s="358"/>
      <c r="U167" s="358"/>
      <c r="V167" s="358"/>
      <c r="W167" s="358"/>
      <c r="X167" s="358"/>
      <c r="Y167" s="358"/>
      <c r="Z167" s="358"/>
      <c r="AA167" s="358"/>
      <c r="AB167" s="358"/>
      <c r="AC167" s="358"/>
      <c r="AD167" s="358"/>
      <c r="AE167" s="358"/>
      <c r="AF167" s="358"/>
      <c r="AG167" s="358"/>
      <c r="AH167" s="358"/>
      <c r="AI167" s="358"/>
      <c r="AJ167" s="13"/>
      <c r="AK167" s="13"/>
    </row>
    <row r="168" spans="1:37">
      <c r="A168" s="9" t="s">
        <v>96</v>
      </c>
    </row>
    <row r="169" spans="1:37">
      <c r="A169" s="9" t="s">
        <v>97</v>
      </c>
    </row>
    <row r="172" spans="1:37">
      <c r="A172" s="360" t="s">
        <v>98</v>
      </c>
      <c r="B172" s="360"/>
      <c r="C172" s="360"/>
      <c r="D172" s="360"/>
      <c r="E172" s="360"/>
      <c r="F172" s="360"/>
      <c r="G172" s="360"/>
      <c r="H172" s="360"/>
      <c r="I172" s="360"/>
      <c r="J172" s="360"/>
      <c r="K172" s="40"/>
      <c r="L172" s="369"/>
      <c r="M172" s="369"/>
      <c r="N172" s="369"/>
      <c r="O172" s="369"/>
      <c r="P172" s="369"/>
      <c r="Q172" s="369"/>
      <c r="R172" s="369"/>
      <c r="S172" s="369"/>
      <c r="T172" s="369"/>
      <c r="U172" s="369"/>
      <c r="V172" s="369"/>
      <c r="W172" s="369"/>
      <c r="X172" s="369"/>
      <c r="Y172" s="369"/>
      <c r="Z172" s="369"/>
      <c r="AA172" s="369"/>
      <c r="AB172" s="369"/>
      <c r="AC172" s="369"/>
      <c r="AD172" s="369"/>
      <c r="AE172" s="369"/>
      <c r="AF172" s="369"/>
      <c r="AG172" s="369"/>
      <c r="AH172" s="369"/>
    </row>
    <row r="173" spans="1:37">
      <c r="A173" s="361"/>
      <c r="B173" s="361"/>
      <c r="C173" s="361"/>
      <c r="D173" s="361"/>
      <c r="E173" s="361"/>
      <c r="F173" s="361"/>
      <c r="G173" s="361"/>
      <c r="H173" s="361"/>
      <c r="I173" s="361"/>
      <c r="J173" s="361"/>
      <c r="K173" s="41"/>
      <c r="L173" s="370"/>
      <c r="M173" s="370"/>
      <c r="N173" s="370"/>
      <c r="O173" s="370"/>
      <c r="P173" s="370"/>
      <c r="Q173" s="370"/>
      <c r="R173" s="370"/>
      <c r="S173" s="370"/>
      <c r="T173" s="370"/>
      <c r="U173" s="370"/>
      <c r="V173" s="370"/>
      <c r="W173" s="370"/>
      <c r="X173" s="370"/>
      <c r="Y173" s="370"/>
      <c r="Z173" s="370"/>
      <c r="AA173" s="370"/>
      <c r="AB173" s="370"/>
      <c r="AC173" s="370"/>
      <c r="AD173" s="370"/>
      <c r="AE173" s="370"/>
      <c r="AF173" s="370"/>
      <c r="AG173" s="370"/>
      <c r="AH173" s="370"/>
    </row>
    <row r="174" spans="1:37">
      <c r="A174" s="368" t="s">
        <v>99</v>
      </c>
      <c r="B174" s="368"/>
      <c r="C174" s="368"/>
      <c r="D174" s="368"/>
      <c r="E174" s="368"/>
      <c r="F174" s="368"/>
      <c r="G174" s="368"/>
      <c r="H174" s="368"/>
      <c r="I174" s="368"/>
      <c r="J174" s="368"/>
      <c r="K174" s="42"/>
      <c r="L174" s="371"/>
      <c r="M174" s="371"/>
      <c r="N174" s="371"/>
      <c r="O174" s="371"/>
      <c r="P174" s="371"/>
      <c r="Q174" s="371"/>
      <c r="R174" s="371"/>
      <c r="S174" s="371"/>
      <c r="T174" s="371"/>
      <c r="U174" s="371"/>
      <c r="V174" s="371"/>
      <c r="W174" s="371"/>
      <c r="X174" s="371"/>
      <c r="Y174" s="371"/>
      <c r="Z174" s="371"/>
      <c r="AA174" s="371"/>
      <c r="AB174" s="371"/>
      <c r="AC174" s="371"/>
      <c r="AD174" s="371"/>
      <c r="AE174" s="371"/>
      <c r="AF174" s="371"/>
      <c r="AG174" s="371"/>
      <c r="AH174" s="371"/>
    </row>
    <row r="175" spans="1:37">
      <c r="A175" s="361"/>
      <c r="B175" s="361"/>
      <c r="C175" s="361"/>
      <c r="D175" s="361"/>
      <c r="E175" s="361"/>
      <c r="F175" s="361"/>
      <c r="G175" s="361"/>
      <c r="H175" s="361"/>
      <c r="I175" s="361"/>
      <c r="J175" s="361"/>
      <c r="K175" s="41"/>
      <c r="L175" s="370"/>
      <c r="M175" s="370"/>
      <c r="N175" s="370"/>
      <c r="O175" s="370"/>
      <c r="P175" s="370"/>
      <c r="Q175" s="370"/>
      <c r="R175" s="370"/>
      <c r="S175" s="370"/>
      <c r="T175" s="370"/>
      <c r="U175" s="370"/>
      <c r="V175" s="370"/>
      <c r="W175" s="370"/>
      <c r="X175" s="370"/>
      <c r="Y175" s="370"/>
      <c r="Z175" s="370"/>
      <c r="AA175" s="370"/>
      <c r="AB175" s="370"/>
      <c r="AC175" s="370"/>
      <c r="AD175" s="370"/>
      <c r="AE175" s="370"/>
      <c r="AF175" s="370"/>
      <c r="AG175" s="370"/>
      <c r="AH175" s="370"/>
    </row>
    <row r="176" spans="1:37">
      <c r="A176" s="368" t="s">
        <v>100</v>
      </c>
      <c r="B176" s="368"/>
      <c r="C176" s="368"/>
      <c r="D176" s="368"/>
      <c r="E176" s="368"/>
      <c r="F176" s="368"/>
      <c r="G176" s="368"/>
      <c r="H176" s="368"/>
      <c r="I176" s="368"/>
      <c r="J176" s="368"/>
      <c r="K176" s="42"/>
      <c r="L176" s="371"/>
      <c r="M176" s="371"/>
      <c r="N176" s="371"/>
      <c r="O176" s="371"/>
      <c r="P176" s="371"/>
      <c r="Q176" s="371"/>
      <c r="R176" s="371"/>
      <c r="S176" s="371"/>
      <c r="T176" s="371"/>
      <c r="U176" s="371"/>
      <c r="V176" s="371"/>
      <c r="W176" s="371"/>
      <c r="X176" s="371"/>
      <c r="Y176" s="371"/>
      <c r="Z176" s="371"/>
      <c r="AA176" s="371"/>
      <c r="AB176" s="371"/>
      <c r="AC176" s="371"/>
      <c r="AD176" s="371"/>
      <c r="AE176" s="371"/>
      <c r="AF176" s="371"/>
      <c r="AG176" s="371"/>
      <c r="AH176" s="371"/>
    </row>
    <row r="177" spans="1:37">
      <c r="A177" s="361"/>
      <c r="B177" s="361"/>
      <c r="C177" s="361"/>
      <c r="D177" s="361"/>
      <c r="E177" s="361"/>
      <c r="F177" s="361"/>
      <c r="G177" s="361"/>
      <c r="H177" s="361"/>
      <c r="I177" s="361"/>
      <c r="J177" s="361"/>
      <c r="K177" s="41"/>
      <c r="L177" s="370"/>
      <c r="M177" s="370"/>
      <c r="N177" s="370"/>
      <c r="O177" s="370"/>
      <c r="P177" s="370"/>
      <c r="Q177" s="370"/>
      <c r="R177" s="370"/>
      <c r="S177" s="370"/>
      <c r="T177" s="370"/>
      <c r="U177" s="370"/>
      <c r="V177" s="370"/>
      <c r="W177" s="370"/>
      <c r="X177" s="370"/>
      <c r="Y177" s="370"/>
      <c r="Z177" s="370"/>
      <c r="AA177" s="370"/>
      <c r="AB177" s="370"/>
      <c r="AC177" s="370"/>
      <c r="AD177" s="370"/>
      <c r="AE177" s="370"/>
      <c r="AF177" s="370"/>
      <c r="AG177" s="370"/>
      <c r="AH177" s="370"/>
    </row>
    <row r="189" spans="1:37">
      <c r="A189" s="276" t="s">
        <v>101</v>
      </c>
      <c r="B189" s="276"/>
      <c r="C189" s="276"/>
      <c r="D189" s="276"/>
      <c r="E189" s="276"/>
      <c r="F189" s="276"/>
      <c r="G189" s="276"/>
      <c r="H189" s="276"/>
      <c r="I189" s="276"/>
      <c r="J189" s="276"/>
      <c r="K189" s="276"/>
      <c r="L189" s="276"/>
      <c r="M189" s="276"/>
      <c r="N189" s="276"/>
      <c r="O189" s="276"/>
      <c r="P189" s="276"/>
      <c r="Q189" s="276"/>
      <c r="R189" s="276"/>
      <c r="S189" s="276"/>
      <c r="T189" s="276"/>
      <c r="U189" s="276"/>
      <c r="V189" s="276"/>
      <c r="W189" s="276"/>
      <c r="X189" s="276"/>
      <c r="Y189" s="276"/>
      <c r="Z189" s="276"/>
      <c r="AA189" s="276"/>
      <c r="AB189" s="276"/>
      <c r="AC189" s="276"/>
      <c r="AD189" s="276"/>
      <c r="AE189" s="276"/>
      <c r="AF189" s="276"/>
      <c r="AG189" s="276"/>
      <c r="AH189" s="276"/>
      <c r="AI189" s="276"/>
      <c r="AJ189" s="16"/>
      <c r="AK189" s="16"/>
    </row>
    <row r="190" spans="1:37">
      <c r="A190" s="16"/>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c r="AA190" s="16"/>
      <c r="AB190" s="16"/>
      <c r="AC190" s="16"/>
      <c r="AD190" s="16"/>
      <c r="AE190" s="16"/>
      <c r="AF190" s="16"/>
      <c r="AG190" s="16"/>
      <c r="AH190" s="16"/>
      <c r="AI190" s="16"/>
      <c r="AJ190" s="16"/>
      <c r="AK190" s="16"/>
    </row>
    <row r="192" spans="1:37">
      <c r="A192" s="364" t="s">
        <v>102</v>
      </c>
      <c r="B192" s="364"/>
      <c r="C192" s="364"/>
      <c r="D192" s="364"/>
      <c r="E192" s="364"/>
      <c r="F192" s="364"/>
      <c r="G192" s="364"/>
      <c r="H192" s="364"/>
      <c r="I192" s="364"/>
      <c r="J192" s="364"/>
      <c r="K192" s="364"/>
      <c r="L192" s="364"/>
      <c r="M192" s="364"/>
      <c r="N192" s="364"/>
      <c r="O192" s="364"/>
      <c r="P192" s="364"/>
      <c r="Q192" s="364"/>
      <c r="R192" s="364"/>
      <c r="S192" s="364"/>
      <c r="T192" s="364"/>
      <c r="U192" s="364"/>
      <c r="V192" s="364"/>
      <c r="W192" s="364"/>
      <c r="X192" s="364"/>
      <c r="Y192" s="364"/>
      <c r="Z192" s="364"/>
      <c r="AA192" s="364"/>
      <c r="AB192" s="364"/>
      <c r="AC192" s="364"/>
      <c r="AD192" s="364"/>
      <c r="AE192" s="364"/>
      <c r="AF192" s="364"/>
      <c r="AG192" s="364"/>
      <c r="AH192" s="364"/>
      <c r="AI192" s="364"/>
      <c r="AJ192" s="43"/>
      <c r="AK192" s="43"/>
    </row>
    <row r="193" spans="1:37">
      <c r="A193" s="364"/>
      <c r="B193" s="364"/>
      <c r="C193" s="364"/>
      <c r="D193" s="364"/>
      <c r="E193" s="364"/>
      <c r="F193" s="364"/>
      <c r="G193" s="364"/>
      <c r="H193" s="364"/>
      <c r="I193" s="364"/>
      <c r="J193" s="364"/>
      <c r="K193" s="364"/>
      <c r="L193" s="364"/>
      <c r="M193" s="364"/>
      <c r="N193" s="364"/>
      <c r="O193" s="364"/>
      <c r="P193" s="364"/>
      <c r="Q193" s="364"/>
      <c r="R193" s="364"/>
      <c r="S193" s="364"/>
      <c r="T193" s="364"/>
      <c r="U193" s="364"/>
      <c r="V193" s="364"/>
      <c r="W193" s="364"/>
      <c r="X193" s="364"/>
      <c r="Y193" s="364"/>
      <c r="Z193" s="364"/>
      <c r="AA193" s="364"/>
      <c r="AB193" s="364"/>
      <c r="AC193" s="364"/>
      <c r="AD193" s="364"/>
      <c r="AE193" s="364"/>
      <c r="AF193" s="364"/>
      <c r="AG193" s="364"/>
      <c r="AH193" s="364"/>
      <c r="AI193" s="364"/>
      <c r="AJ193" s="43"/>
      <c r="AK193" s="43"/>
    </row>
    <row r="194" spans="1:37">
      <c r="A194" s="364"/>
      <c r="B194" s="364"/>
      <c r="C194" s="364"/>
      <c r="D194" s="364"/>
      <c r="E194" s="364"/>
      <c r="F194" s="364"/>
      <c r="G194" s="364"/>
      <c r="H194" s="364"/>
      <c r="I194" s="364"/>
      <c r="J194" s="364"/>
      <c r="K194" s="364"/>
      <c r="L194" s="364"/>
      <c r="M194" s="364"/>
      <c r="N194" s="364"/>
      <c r="O194" s="364"/>
      <c r="P194" s="364"/>
      <c r="Q194" s="364"/>
      <c r="R194" s="364"/>
      <c r="S194" s="364"/>
      <c r="T194" s="364"/>
      <c r="U194" s="364"/>
      <c r="V194" s="364"/>
      <c r="W194" s="364"/>
      <c r="X194" s="364"/>
      <c r="Y194" s="364"/>
      <c r="Z194" s="364"/>
      <c r="AA194" s="364"/>
      <c r="AB194" s="364"/>
      <c r="AC194" s="364"/>
      <c r="AD194" s="364"/>
      <c r="AE194" s="364"/>
      <c r="AF194" s="364"/>
      <c r="AG194" s="364"/>
      <c r="AH194" s="364"/>
      <c r="AI194" s="364"/>
      <c r="AJ194" s="43"/>
      <c r="AK194" s="43"/>
    </row>
    <row r="195" spans="1:37">
      <c r="A195" s="364"/>
      <c r="B195" s="364"/>
      <c r="C195" s="364"/>
      <c r="D195" s="364"/>
      <c r="E195" s="364"/>
      <c r="F195" s="364"/>
      <c r="G195" s="364"/>
      <c r="H195" s="364"/>
      <c r="I195" s="364"/>
      <c r="J195" s="364"/>
      <c r="K195" s="364"/>
      <c r="L195" s="364"/>
      <c r="M195" s="364"/>
      <c r="N195" s="364"/>
      <c r="O195" s="364"/>
      <c r="P195" s="364"/>
      <c r="Q195" s="364"/>
      <c r="R195" s="364"/>
      <c r="S195" s="364"/>
      <c r="T195" s="364"/>
      <c r="U195" s="364"/>
      <c r="V195" s="364"/>
      <c r="W195" s="364"/>
      <c r="X195" s="364"/>
      <c r="Y195" s="364"/>
      <c r="Z195" s="364"/>
      <c r="AA195" s="364"/>
      <c r="AB195" s="364"/>
      <c r="AC195" s="364"/>
      <c r="AD195" s="364"/>
      <c r="AE195" s="364"/>
      <c r="AF195" s="364"/>
      <c r="AG195" s="364"/>
      <c r="AH195" s="364"/>
      <c r="AI195" s="364"/>
      <c r="AJ195" s="43"/>
      <c r="AK195" s="43"/>
    </row>
    <row r="196" spans="1:37">
      <c r="A196" s="364"/>
      <c r="B196" s="364"/>
      <c r="C196" s="364"/>
      <c r="D196" s="364"/>
      <c r="E196" s="364"/>
      <c r="F196" s="364"/>
      <c r="G196" s="364"/>
      <c r="H196" s="364"/>
      <c r="I196" s="364"/>
      <c r="J196" s="364"/>
      <c r="K196" s="364"/>
      <c r="L196" s="364"/>
      <c r="M196" s="364"/>
      <c r="N196" s="364"/>
      <c r="O196" s="364"/>
      <c r="P196" s="364"/>
      <c r="Q196" s="364"/>
      <c r="R196" s="364"/>
      <c r="S196" s="364"/>
      <c r="T196" s="364"/>
      <c r="U196" s="364"/>
      <c r="V196" s="364"/>
      <c r="W196" s="364"/>
      <c r="X196" s="364"/>
      <c r="Y196" s="364"/>
      <c r="Z196" s="364"/>
      <c r="AA196" s="364"/>
      <c r="AB196" s="364"/>
      <c r="AC196" s="364"/>
      <c r="AD196" s="364"/>
      <c r="AE196" s="364"/>
      <c r="AF196" s="364"/>
      <c r="AG196" s="364"/>
      <c r="AH196" s="364"/>
      <c r="AI196" s="364"/>
      <c r="AJ196" s="43"/>
      <c r="AK196" s="43"/>
    </row>
    <row r="197" spans="1:37">
      <c r="A197" s="364"/>
      <c r="B197" s="364"/>
      <c r="C197" s="364"/>
      <c r="D197" s="364"/>
      <c r="E197" s="364"/>
      <c r="F197" s="364"/>
      <c r="G197" s="364"/>
      <c r="H197" s="364"/>
      <c r="I197" s="364"/>
      <c r="J197" s="364"/>
      <c r="K197" s="364"/>
      <c r="L197" s="364"/>
      <c r="M197" s="364"/>
      <c r="N197" s="364"/>
      <c r="O197" s="364"/>
      <c r="P197" s="364"/>
      <c r="Q197" s="364"/>
      <c r="R197" s="364"/>
      <c r="S197" s="364"/>
      <c r="T197" s="364"/>
      <c r="U197" s="364"/>
      <c r="V197" s="364"/>
      <c r="W197" s="364"/>
      <c r="X197" s="364"/>
      <c r="Y197" s="364"/>
      <c r="Z197" s="364"/>
      <c r="AA197" s="364"/>
      <c r="AB197" s="364"/>
      <c r="AC197" s="364"/>
      <c r="AD197" s="364"/>
      <c r="AE197" s="364"/>
      <c r="AF197" s="364"/>
      <c r="AG197" s="364"/>
      <c r="AH197" s="364"/>
      <c r="AI197" s="364"/>
      <c r="AJ197" s="43"/>
      <c r="AK197" s="43"/>
    </row>
    <row r="198" spans="1:37">
      <c r="A198" s="43"/>
      <c r="B198" s="43"/>
      <c r="C198" s="43"/>
      <c r="D198" s="43"/>
      <c r="E198" s="43"/>
      <c r="F198" s="43"/>
      <c r="G198" s="43"/>
      <c r="H198" s="43"/>
      <c r="I198" s="43"/>
      <c r="J198" s="43"/>
      <c r="K198" s="43"/>
      <c r="L198" s="43"/>
      <c r="M198" s="43"/>
      <c r="N198" s="43"/>
      <c r="O198" s="43"/>
      <c r="P198" s="43"/>
      <c r="Q198" s="43"/>
      <c r="R198" s="43"/>
      <c r="S198" s="43"/>
      <c r="T198" s="43"/>
      <c r="U198" s="43"/>
      <c r="V198" s="43"/>
      <c r="W198" s="43"/>
      <c r="X198" s="43"/>
      <c r="Y198" s="43"/>
      <c r="Z198" s="43"/>
      <c r="AA198" s="43"/>
      <c r="AB198" s="43"/>
      <c r="AC198" s="43"/>
      <c r="AD198" s="43"/>
      <c r="AE198" s="43"/>
      <c r="AF198" s="43"/>
      <c r="AG198" s="43"/>
      <c r="AH198" s="43"/>
      <c r="AI198" s="43"/>
      <c r="AJ198" s="43"/>
      <c r="AK198" s="43"/>
    </row>
    <row r="200" spans="1:37">
      <c r="A200" s="9" t="s">
        <v>103</v>
      </c>
    </row>
    <row r="201" spans="1:37">
      <c r="A201" s="9" t="s">
        <v>104</v>
      </c>
    </row>
    <row r="202" spans="1:37">
      <c r="A202" s="9" t="s">
        <v>105</v>
      </c>
    </row>
    <row r="204" spans="1:37">
      <c r="A204" s="9" t="s">
        <v>106</v>
      </c>
    </row>
    <row r="206" spans="1:37">
      <c r="A206" s="360" t="s">
        <v>98</v>
      </c>
      <c r="B206" s="360"/>
      <c r="C206" s="360"/>
      <c r="D206" s="360"/>
      <c r="E206" s="360"/>
      <c r="F206" s="360"/>
      <c r="G206" s="360"/>
      <c r="H206" s="360"/>
      <c r="I206" s="360"/>
      <c r="J206" s="365">
        <f>C17</f>
        <v>0</v>
      </c>
      <c r="K206" s="365"/>
      <c r="L206" s="365"/>
      <c r="M206" s="365"/>
      <c r="N206" s="365"/>
      <c r="O206" s="365"/>
      <c r="P206" s="365"/>
      <c r="Q206" s="365"/>
      <c r="R206" s="365"/>
      <c r="S206" s="365"/>
      <c r="T206" s="365"/>
      <c r="U206" s="365"/>
      <c r="V206" s="365"/>
      <c r="W206" s="365"/>
      <c r="X206" s="365"/>
      <c r="Y206" s="365"/>
      <c r="Z206" s="365"/>
      <c r="AA206" s="365"/>
      <c r="AB206" s="365"/>
      <c r="AC206" s="365"/>
      <c r="AD206" s="365"/>
      <c r="AE206" s="365"/>
      <c r="AF206" s="365"/>
    </row>
    <row r="207" spans="1:37">
      <c r="A207" s="361"/>
      <c r="B207" s="361"/>
      <c r="C207" s="361"/>
      <c r="D207" s="361"/>
      <c r="E207" s="361"/>
      <c r="F207" s="361"/>
      <c r="G207" s="361"/>
      <c r="H207" s="361"/>
      <c r="I207" s="361"/>
      <c r="J207" s="366"/>
      <c r="K207" s="366"/>
      <c r="L207" s="366"/>
      <c r="M207" s="366"/>
      <c r="N207" s="366"/>
      <c r="O207" s="366"/>
      <c r="P207" s="366"/>
      <c r="Q207" s="366"/>
      <c r="R207" s="366"/>
      <c r="S207" s="366"/>
      <c r="T207" s="366"/>
      <c r="U207" s="366"/>
      <c r="V207" s="366"/>
      <c r="W207" s="366"/>
      <c r="X207" s="366"/>
      <c r="Y207" s="366"/>
      <c r="Z207" s="366"/>
      <c r="AA207" s="366"/>
      <c r="AB207" s="366"/>
      <c r="AC207" s="366"/>
      <c r="AD207" s="366"/>
      <c r="AE207" s="366"/>
      <c r="AF207" s="366"/>
    </row>
    <row r="210" spans="1:37">
      <c r="A210" s="285"/>
      <c r="B210" s="285"/>
      <c r="C210" s="285"/>
      <c r="D210" s="285"/>
      <c r="E210" s="285"/>
      <c r="F210" s="285"/>
      <c r="G210" s="285"/>
      <c r="H210" s="285"/>
      <c r="I210" s="285"/>
      <c r="J210" s="285"/>
      <c r="K210" s="285" t="s">
        <v>109</v>
      </c>
      <c r="L210" s="285"/>
      <c r="M210" s="285"/>
      <c r="N210" s="285"/>
      <c r="O210" s="285"/>
      <c r="P210" s="285" t="s">
        <v>110</v>
      </c>
      <c r="Q210" s="285"/>
      <c r="R210" s="285"/>
      <c r="S210" s="285"/>
      <c r="T210" s="285"/>
      <c r="U210" s="309" t="s">
        <v>111</v>
      </c>
      <c r="V210" s="309"/>
      <c r="W210" s="309"/>
      <c r="X210" s="309"/>
      <c r="Y210" s="309"/>
      <c r="Z210" s="309"/>
      <c r="AA210" s="309"/>
      <c r="AB210" s="309"/>
      <c r="AC210" s="309"/>
      <c r="AD210" s="309"/>
      <c r="AE210" s="309"/>
      <c r="AF210" s="309"/>
      <c r="AG210" s="309"/>
      <c r="AH210" s="309"/>
      <c r="AI210" s="309"/>
      <c r="AJ210" s="44"/>
      <c r="AK210" s="44"/>
    </row>
    <row r="211" spans="1:37">
      <c r="A211" s="285"/>
      <c r="B211" s="285"/>
      <c r="C211" s="285"/>
      <c r="D211" s="285"/>
      <c r="E211" s="285"/>
      <c r="F211" s="285"/>
      <c r="G211" s="285"/>
      <c r="H211" s="285"/>
      <c r="I211" s="285"/>
      <c r="J211" s="285"/>
      <c r="K211" s="285"/>
      <c r="L211" s="285"/>
      <c r="M211" s="285"/>
      <c r="N211" s="285"/>
      <c r="O211" s="285"/>
      <c r="P211" s="285"/>
      <c r="Q211" s="285"/>
      <c r="R211" s="285"/>
      <c r="S211" s="285"/>
      <c r="T211" s="285"/>
      <c r="U211" s="309"/>
      <c r="V211" s="309"/>
      <c r="W211" s="309"/>
      <c r="X211" s="309"/>
      <c r="Y211" s="309"/>
      <c r="Z211" s="309"/>
      <c r="AA211" s="309"/>
      <c r="AB211" s="309"/>
      <c r="AC211" s="309"/>
      <c r="AD211" s="309"/>
      <c r="AE211" s="309"/>
      <c r="AF211" s="309"/>
      <c r="AG211" s="309"/>
      <c r="AH211" s="309"/>
      <c r="AI211" s="309"/>
      <c r="AJ211" s="44"/>
      <c r="AK211" s="44"/>
    </row>
    <row r="212" spans="1:37">
      <c r="A212" s="320" t="s">
        <v>107</v>
      </c>
      <c r="B212" s="320"/>
      <c r="C212" s="320"/>
      <c r="D212" s="320"/>
      <c r="E212" s="320"/>
      <c r="F212" s="320"/>
      <c r="G212" s="320"/>
      <c r="H212" s="320"/>
      <c r="I212" s="320"/>
      <c r="J212" s="320"/>
      <c r="K212" s="285"/>
      <c r="L212" s="285"/>
      <c r="M212" s="285"/>
      <c r="N212" s="285"/>
      <c r="O212" s="285"/>
      <c r="P212" s="285"/>
      <c r="Q212" s="285"/>
      <c r="R212" s="285"/>
      <c r="S212" s="285"/>
      <c r="T212" s="285"/>
      <c r="U212" s="367"/>
      <c r="V212" s="367"/>
      <c r="W212" s="367"/>
      <c r="X212" s="367"/>
      <c r="Y212" s="367"/>
      <c r="Z212" s="367"/>
      <c r="AA212" s="367"/>
      <c r="AB212" s="367"/>
      <c r="AC212" s="367"/>
      <c r="AD212" s="367"/>
      <c r="AE212" s="367"/>
      <c r="AF212" s="367"/>
      <c r="AG212" s="367"/>
      <c r="AH212" s="367"/>
      <c r="AI212" s="367"/>
      <c r="AJ212" s="45"/>
      <c r="AK212" s="45"/>
    </row>
    <row r="213" spans="1:37">
      <c r="A213" s="320"/>
      <c r="B213" s="320"/>
      <c r="C213" s="320"/>
      <c r="D213" s="320"/>
      <c r="E213" s="320"/>
      <c r="F213" s="320"/>
      <c r="G213" s="320"/>
      <c r="H213" s="320"/>
      <c r="I213" s="320"/>
      <c r="J213" s="320"/>
      <c r="K213" s="285"/>
      <c r="L213" s="285"/>
      <c r="M213" s="285"/>
      <c r="N213" s="285"/>
      <c r="O213" s="285"/>
      <c r="P213" s="285"/>
      <c r="Q213" s="285"/>
      <c r="R213" s="285"/>
      <c r="S213" s="285"/>
      <c r="T213" s="285"/>
      <c r="U213" s="367"/>
      <c r="V213" s="367"/>
      <c r="W213" s="367"/>
      <c r="X213" s="367"/>
      <c r="Y213" s="367"/>
      <c r="Z213" s="367"/>
      <c r="AA213" s="367"/>
      <c r="AB213" s="367"/>
      <c r="AC213" s="367"/>
      <c r="AD213" s="367"/>
      <c r="AE213" s="367"/>
      <c r="AF213" s="367"/>
      <c r="AG213" s="367"/>
      <c r="AH213" s="367"/>
      <c r="AI213" s="367"/>
      <c r="AJ213" s="45"/>
      <c r="AK213" s="45"/>
    </row>
    <row r="214" spans="1:37">
      <c r="A214" s="320" t="s">
        <v>108</v>
      </c>
      <c r="B214" s="320"/>
      <c r="C214" s="320"/>
      <c r="D214" s="320"/>
      <c r="E214" s="320"/>
      <c r="F214" s="320"/>
      <c r="G214" s="320"/>
      <c r="H214" s="320"/>
      <c r="I214" s="320"/>
      <c r="J214" s="320"/>
      <c r="K214" s="285"/>
      <c r="L214" s="285"/>
      <c r="M214" s="285"/>
      <c r="N214" s="285"/>
      <c r="O214" s="285"/>
      <c r="P214" s="285"/>
      <c r="Q214" s="285"/>
      <c r="R214" s="285"/>
      <c r="S214" s="285"/>
      <c r="T214" s="285"/>
      <c r="U214" s="367"/>
      <c r="V214" s="367"/>
      <c r="W214" s="367"/>
      <c r="X214" s="367"/>
      <c r="Y214" s="367"/>
      <c r="Z214" s="367"/>
      <c r="AA214" s="367"/>
      <c r="AB214" s="367"/>
      <c r="AC214" s="367"/>
      <c r="AD214" s="367"/>
      <c r="AE214" s="367"/>
      <c r="AF214" s="367"/>
      <c r="AG214" s="367"/>
      <c r="AH214" s="367"/>
      <c r="AI214" s="367"/>
      <c r="AJ214" s="45"/>
      <c r="AK214" s="45"/>
    </row>
    <row r="215" spans="1:37">
      <c r="A215" s="320"/>
      <c r="B215" s="320"/>
      <c r="C215" s="320"/>
      <c r="D215" s="320"/>
      <c r="E215" s="320"/>
      <c r="F215" s="320"/>
      <c r="G215" s="320"/>
      <c r="H215" s="320"/>
      <c r="I215" s="320"/>
      <c r="J215" s="320"/>
      <c r="K215" s="285"/>
      <c r="L215" s="285"/>
      <c r="M215" s="285"/>
      <c r="N215" s="285"/>
      <c r="O215" s="285"/>
      <c r="P215" s="285"/>
      <c r="Q215" s="285"/>
      <c r="R215" s="285"/>
      <c r="S215" s="285"/>
      <c r="T215" s="285"/>
      <c r="U215" s="367"/>
      <c r="V215" s="367"/>
      <c r="W215" s="367"/>
      <c r="X215" s="367"/>
      <c r="Y215" s="367"/>
      <c r="Z215" s="367"/>
      <c r="AA215" s="367"/>
      <c r="AB215" s="367"/>
      <c r="AC215" s="367"/>
      <c r="AD215" s="367"/>
      <c r="AE215" s="367"/>
      <c r="AF215" s="367"/>
      <c r="AG215" s="367"/>
      <c r="AH215" s="367"/>
      <c r="AI215" s="367"/>
      <c r="AJ215" s="45"/>
      <c r="AK215" s="45"/>
    </row>
    <row r="226" spans="1:37">
      <c r="A226" s="256"/>
      <c r="B226" s="256"/>
      <c r="C226" s="256"/>
      <c r="D226" s="256"/>
      <c r="E226" s="256"/>
      <c r="F226" s="256"/>
      <c r="G226" s="256"/>
      <c r="H226" s="256"/>
      <c r="I226" s="256"/>
      <c r="J226" s="256"/>
      <c r="K226" s="256"/>
      <c r="L226" s="256"/>
      <c r="M226" s="256"/>
      <c r="N226" s="256"/>
      <c r="O226" s="256"/>
      <c r="P226" s="256"/>
      <c r="Q226" s="256"/>
      <c r="R226" s="256"/>
      <c r="S226" s="256"/>
      <c r="T226" s="256"/>
      <c r="U226" s="256"/>
      <c r="V226" s="256"/>
      <c r="W226" s="256"/>
      <c r="X226" s="256"/>
      <c r="Y226" s="256"/>
      <c r="Z226" s="256"/>
      <c r="AA226" s="256"/>
      <c r="AB226" s="256"/>
      <c r="AC226" s="256"/>
      <c r="AD226" s="256"/>
      <c r="AE226" s="256"/>
      <c r="AF226" s="256"/>
      <c r="AG226" s="256"/>
      <c r="AH226" s="256"/>
      <c r="AI226" s="256"/>
    </row>
    <row r="227" spans="1:37">
      <c r="A227" s="318"/>
      <c r="B227" s="318"/>
      <c r="C227" s="318"/>
      <c r="D227" s="318"/>
      <c r="E227" s="318"/>
      <c r="F227" s="318"/>
      <c r="G227" s="318"/>
      <c r="H227" s="318"/>
      <c r="I227" s="318"/>
      <c r="J227" s="318"/>
      <c r="K227" s="318"/>
      <c r="L227" s="318"/>
      <c r="M227" s="318"/>
      <c r="N227" s="318"/>
      <c r="O227" s="318"/>
      <c r="P227" s="318"/>
      <c r="Q227" s="318"/>
      <c r="R227" s="318"/>
      <c r="S227" s="318"/>
      <c r="T227" s="318"/>
      <c r="U227" s="318"/>
      <c r="V227" s="318"/>
      <c r="W227" s="318"/>
      <c r="X227" s="318"/>
      <c r="Y227" s="318"/>
      <c r="Z227" s="318"/>
      <c r="AA227" s="318"/>
      <c r="AB227" s="318"/>
      <c r="AC227" s="318"/>
      <c r="AD227" s="318"/>
      <c r="AE227" s="318"/>
      <c r="AF227" s="318"/>
      <c r="AG227" s="318"/>
      <c r="AH227" s="318"/>
      <c r="AI227" s="318"/>
      <c r="AJ227" s="28"/>
      <c r="AK227" s="28"/>
    </row>
    <row r="228" spans="1:37" ht="30.75" customHeight="1">
      <c r="A228" s="374"/>
      <c r="B228" s="374"/>
      <c r="C228" s="374"/>
      <c r="D228" s="374"/>
      <c r="E228" s="374"/>
      <c r="F228" s="374"/>
      <c r="G228" s="374"/>
      <c r="H228" s="374"/>
      <c r="I228" s="318"/>
      <c r="J228" s="318"/>
      <c r="K228" s="318"/>
      <c r="L228" s="318"/>
      <c r="M228" s="318"/>
      <c r="N228" s="317"/>
      <c r="O228" s="317"/>
      <c r="P228" s="317"/>
      <c r="Q228" s="317"/>
      <c r="R228" s="317"/>
      <c r="S228" s="317"/>
      <c r="T228" s="318"/>
      <c r="U228" s="318"/>
      <c r="V228" s="372"/>
      <c r="W228" s="372"/>
      <c r="X228" s="372"/>
      <c r="Y228" s="372"/>
      <c r="Z228" s="372"/>
      <c r="AA228" s="372"/>
      <c r="AB228" s="372"/>
      <c r="AC228" s="372"/>
      <c r="AD228" s="372"/>
      <c r="AE228" s="372"/>
      <c r="AF228" s="372"/>
      <c r="AG228" s="372"/>
      <c r="AH228" s="372"/>
      <c r="AI228" s="372"/>
      <c r="AJ228" s="46"/>
      <c r="AK228" s="46"/>
    </row>
    <row r="229" spans="1:37" ht="45" customHeight="1">
      <c r="A229" s="374"/>
      <c r="B229" s="374"/>
      <c r="C229" s="374"/>
      <c r="D229" s="374"/>
      <c r="E229" s="374"/>
      <c r="F229" s="374"/>
      <c r="G229" s="374"/>
      <c r="H229" s="374"/>
      <c r="I229" s="373"/>
      <c r="J229" s="318"/>
      <c r="K229" s="318"/>
      <c r="L229" s="318"/>
      <c r="M229" s="318"/>
      <c r="N229" s="318"/>
      <c r="O229" s="318"/>
      <c r="P229" s="318"/>
      <c r="Q229" s="318"/>
      <c r="R229" s="318"/>
      <c r="S229" s="318"/>
      <c r="T229" s="318"/>
      <c r="U229" s="318"/>
      <c r="V229" s="372"/>
      <c r="W229" s="372"/>
      <c r="X229" s="372"/>
      <c r="Y229" s="372"/>
      <c r="Z229" s="372"/>
      <c r="AA229" s="372"/>
      <c r="AB229" s="372"/>
      <c r="AC229" s="372"/>
      <c r="AD229" s="372"/>
      <c r="AE229" s="372"/>
      <c r="AF229" s="372"/>
      <c r="AG229" s="372"/>
      <c r="AH229" s="372"/>
      <c r="AI229" s="372"/>
      <c r="AJ229" s="46"/>
      <c r="AK229" s="46"/>
    </row>
    <row r="230" spans="1:37" ht="30.75" customHeight="1">
      <c r="A230" s="374"/>
      <c r="B230" s="374"/>
      <c r="C230" s="374"/>
      <c r="D230" s="374"/>
      <c r="E230" s="374"/>
      <c r="F230" s="374"/>
      <c r="G230" s="374"/>
      <c r="H230" s="374"/>
      <c r="I230" s="318"/>
      <c r="J230" s="318"/>
      <c r="K230" s="318"/>
      <c r="L230" s="318"/>
      <c r="M230" s="318"/>
      <c r="N230" s="318"/>
      <c r="O230" s="318"/>
      <c r="P230" s="318"/>
      <c r="Q230" s="318"/>
      <c r="R230" s="318"/>
      <c r="S230" s="318"/>
      <c r="T230" s="318"/>
      <c r="U230" s="318"/>
      <c r="V230" s="372"/>
      <c r="W230" s="372"/>
      <c r="X230" s="372"/>
      <c r="Y230" s="372"/>
      <c r="Z230" s="372"/>
      <c r="AA230" s="372"/>
      <c r="AB230" s="372"/>
      <c r="AC230" s="372"/>
      <c r="AD230" s="372"/>
      <c r="AE230" s="372"/>
      <c r="AF230" s="372"/>
      <c r="AG230" s="372"/>
      <c r="AH230" s="372"/>
      <c r="AI230" s="372"/>
      <c r="AJ230" s="46"/>
      <c r="AK230" s="46"/>
    </row>
    <row r="231" spans="1:37" ht="30.75" customHeight="1">
      <c r="A231" s="374"/>
      <c r="B231" s="374"/>
      <c r="C231" s="374"/>
      <c r="D231" s="374"/>
      <c r="E231" s="374"/>
      <c r="F231" s="374"/>
      <c r="G231" s="374"/>
      <c r="H231" s="374"/>
      <c r="I231" s="318"/>
      <c r="J231" s="318"/>
      <c r="K231" s="318"/>
      <c r="L231" s="318"/>
      <c r="M231" s="318"/>
      <c r="N231" s="318"/>
      <c r="O231" s="318"/>
      <c r="P231" s="318"/>
      <c r="Q231" s="318"/>
      <c r="R231" s="318"/>
      <c r="S231" s="318"/>
      <c r="T231" s="318"/>
      <c r="U231" s="318"/>
      <c r="V231" s="372"/>
      <c r="W231" s="372"/>
      <c r="X231" s="372"/>
      <c r="Y231" s="372"/>
      <c r="Z231" s="372"/>
      <c r="AA231" s="372"/>
      <c r="AB231" s="372"/>
      <c r="AC231" s="372"/>
      <c r="AD231" s="372"/>
      <c r="AE231" s="372"/>
      <c r="AF231" s="372"/>
      <c r="AG231" s="372"/>
      <c r="AH231" s="372"/>
      <c r="AI231" s="372"/>
      <c r="AJ231" s="46"/>
      <c r="AK231" s="46"/>
    </row>
    <row r="232" spans="1:37" ht="30.75" customHeight="1">
      <c r="A232" s="374"/>
      <c r="B232" s="374"/>
      <c r="C232" s="374"/>
      <c r="D232" s="374"/>
      <c r="E232" s="374"/>
      <c r="F232" s="374"/>
      <c r="G232" s="374"/>
      <c r="H232" s="374"/>
      <c r="I232" s="318"/>
      <c r="J232" s="318"/>
      <c r="K232" s="318"/>
      <c r="L232" s="318"/>
      <c r="M232" s="318"/>
      <c r="N232" s="318"/>
      <c r="O232" s="318"/>
      <c r="P232" s="318"/>
      <c r="Q232" s="318"/>
      <c r="R232" s="318"/>
      <c r="S232" s="318"/>
      <c r="T232" s="318"/>
      <c r="U232" s="318"/>
      <c r="V232" s="372"/>
      <c r="W232" s="372"/>
      <c r="X232" s="372"/>
      <c r="Y232" s="372"/>
      <c r="Z232" s="372"/>
      <c r="AA232" s="372"/>
      <c r="AB232" s="372"/>
      <c r="AC232" s="372"/>
      <c r="AD232" s="372"/>
      <c r="AE232" s="372"/>
      <c r="AF232" s="372"/>
      <c r="AG232" s="372"/>
      <c r="AH232" s="372"/>
      <c r="AI232" s="372"/>
      <c r="AJ232" s="46"/>
      <c r="AK232" s="46"/>
    </row>
    <row r="233" spans="1:37" ht="30.75" customHeight="1">
      <c r="A233" s="374"/>
      <c r="B233" s="374"/>
      <c r="C233" s="374"/>
      <c r="D233" s="374"/>
      <c r="E233" s="374"/>
      <c r="F233" s="374"/>
      <c r="G233" s="374"/>
      <c r="H233" s="374"/>
      <c r="I233" s="318"/>
      <c r="J233" s="318"/>
      <c r="K233" s="318"/>
      <c r="L233" s="318"/>
      <c r="M233" s="318"/>
      <c r="N233" s="318"/>
      <c r="O233" s="318"/>
      <c r="P233" s="318"/>
      <c r="Q233" s="318"/>
      <c r="R233" s="318"/>
      <c r="S233" s="318"/>
      <c r="T233" s="318"/>
      <c r="U233" s="318"/>
      <c r="V233" s="372"/>
      <c r="W233" s="372"/>
      <c r="X233" s="372"/>
      <c r="Y233" s="372"/>
      <c r="Z233" s="372"/>
      <c r="AA233" s="372"/>
      <c r="AB233" s="372"/>
      <c r="AC233" s="372"/>
      <c r="AD233" s="372"/>
      <c r="AE233" s="372"/>
      <c r="AF233" s="372"/>
      <c r="AG233" s="372"/>
      <c r="AH233" s="372"/>
      <c r="AI233" s="372"/>
      <c r="AJ233" s="46"/>
      <c r="AK233" s="46"/>
    </row>
    <row r="234" spans="1:37" ht="45" customHeight="1">
      <c r="A234" s="374"/>
      <c r="B234" s="374"/>
      <c r="C234" s="374"/>
      <c r="D234" s="374"/>
      <c r="E234" s="374"/>
      <c r="F234" s="374"/>
      <c r="G234" s="374"/>
      <c r="H234" s="374"/>
      <c r="I234" s="373"/>
      <c r="J234" s="318"/>
      <c r="K234" s="318"/>
      <c r="L234" s="318"/>
      <c r="M234" s="318"/>
      <c r="N234" s="318"/>
      <c r="O234" s="318"/>
      <c r="P234" s="318"/>
      <c r="Q234" s="318"/>
      <c r="R234" s="318"/>
      <c r="S234" s="318"/>
      <c r="T234" s="318"/>
      <c r="U234" s="318"/>
      <c r="V234" s="372"/>
      <c r="W234" s="372"/>
      <c r="X234" s="372"/>
      <c r="Y234" s="372"/>
      <c r="Z234" s="372"/>
      <c r="AA234" s="372"/>
      <c r="AB234" s="372"/>
      <c r="AC234" s="372"/>
      <c r="AD234" s="372"/>
      <c r="AE234" s="372"/>
      <c r="AF234" s="372"/>
      <c r="AG234" s="372"/>
      <c r="AH234" s="372"/>
      <c r="AI234" s="372"/>
      <c r="AJ234" s="46"/>
      <c r="AK234" s="46"/>
    </row>
    <row r="235" spans="1:37" ht="30.75" customHeight="1">
      <c r="A235" s="374"/>
      <c r="B235" s="374"/>
      <c r="C235" s="374"/>
      <c r="D235" s="374"/>
      <c r="E235" s="374"/>
      <c r="F235" s="374"/>
      <c r="G235" s="374"/>
      <c r="H235" s="374"/>
      <c r="I235" s="318"/>
      <c r="J235" s="318"/>
      <c r="K235" s="318"/>
      <c r="L235" s="318"/>
      <c r="M235" s="318"/>
      <c r="N235" s="318"/>
      <c r="O235" s="318"/>
      <c r="P235" s="318"/>
      <c r="Q235" s="318"/>
      <c r="R235" s="318"/>
      <c r="S235" s="318"/>
      <c r="T235" s="318"/>
      <c r="U235" s="318"/>
      <c r="V235" s="372"/>
      <c r="W235" s="372"/>
      <c r="X235" s="372"/>
      <c r="Y235" s="372"/>
      <c r="Z235" s="372"/>
      <c r="AA235" s="372"/>
      <c r="AB235" s="372"/>
      <c r="AC235" s="372"/>
      <c r="AD235" s="372"/>
      <c r="AE235" s="372"/>
      <c r="AF235" s="372"/>
      <c r="AG235" s="372"/>
      <c r="AH235" s="372"/>
      <c r="AI235" s="372"/>
      <c r="AJ235" s="46"/>
      <c r="AK235" s="46"/>
    </row>
    <row r="236" spans="1:37" ht="30.75" customHeight="1">
      <c r="A236" s="374"/>
      <c r="B236" s="374"/>
      <c r="C236" s="374"/>
      <c r="D236" s="374"/>
      <c r="E236" s="374"/>
      <c r="F236" s="374"/>
      <c r="G236" s="374"/>
      <c r="H236" s="374"/>
      <c r="I236" s="318"/>
      <c r="J236" s="318"/>
      <c r="K236" s="318"/>
      <c r="L236" s="318"/>
      <c r="M236" s="318"/>
      <c r="N236" s="318"/>
      <c r="O236" s="318"/>
      <c r="P236" s="318"/>
      <c r="Q236" s="318"/>
      <c r="R236" s="318"/>
      <c r="S236" s="318"/>
      <c r="T236" s="318"/>
      <c r="U236" s="318"/>
      <c r="V236" s="372"/>
      <c r="W236" s="372"/>
      <c r="X236" s="372"/>
      <c r="Y236" s="372"/>
      <c r="Z236" s="372"/>
      <c r="AA236" s="372"/>
      <c r="AB236" s="372"/>
      <c r="AC236" s="372"/>
      <c r="AD236" s="372"/>
      <c r="AE236" s="372"/>
      <c r="AF236" s="372"/>
      <c r="AG236" s="372"/>
      <c r="AH236" s="372"/>
      <c r="AI236" s="372"/>
      <c r="AJ236" s="46"/>
      <c r="AK236" s="46"/>
    </row>
    <row r="237" spans="1:37" ht="30.75" customHeight="1">
      <c r="A237" s="318"/>
      <c r="B237" s="318"/>
      <c r="C237" s="318"/>
      <c r="D237" s="318"/>
      <c r="E237" s="318"/>
      <c r="F237" s="318"/>
      <c r="G237" s="318"/>
      <c r="H237" s="318"/>
      <c r="I237" s="318"/>
      <c r="J237" s="318"/>
      <c r="K237" s="318"/>
      <c r="L237" s="318"/>
      <c r="M237" s="318"/>
      <c r="N237" s="318"/>
      <c r="O237" s="318"/>
      <c r="P237" s="318"/>
      <c r="Q237" s="318"/>
      <c r="R237" s="318"/>
      <c r="S237" s="318"/>
      <c r="T237" s="318"/>
      <c r="U237" s="318"/>
      <c r="V237" s="372"/>
      <c r="W237" s="372"/>
      <c r="X237" s="372"/>
      <c r="Y237" s="372"/>
      <c r="Z237" s="372"/>
      <c r="AA237" s="372"/>
      <c r="AB237" s="372"/>
      <c r="AC237" s="372"/>
      <c r="AD237" s="372"/>
      <c r="AE237" s="372"/>
      <c r="AF237" s="372"/>
      <c r="AG237" s="372"/>
      <c r="AH237" s="372"/>
      <c r="AI237" s="372"/>
      <c r="AJ237" s="46"/>
      <c r="AK237" s="46"/>
    </row>
    <row r="238" spans="1:37" ht="30.75" customHeight="1">
      <c r="A238" s="318"/>
      <c r="B238" s="318"/>
      <c r="C238" s="318"/>
      <c r="D238" s="318"/>
      <c r="E238" s="318"/>
      <c r="F238" s="318"/>
      <c r="G238" s="318"/>
      <c r="H238" s="318"/>
      <c r="I238" s="318"/>
      <c r="J238" s="318"/>
      <c r="K238" s="318"/>
      <c r="L238" s="318"/>
      <c r="M238" s="318"/>
      <c r="N238" s="317"/>
      <c r="O238" s="318"/>
      <c r="P238" s="318"/>
      <c r="Q238" s="318"/>
      <c r="R238" s="318"/>
      <c r="S238" s="318"/>
      <c r="T238" s="318"/>
      <c r="U238" s="318"/>
      <c r="V238" s="318"/>
      <c r="W238" s="318"/>
      <c r="X238" s="318"/>
      <c r="Y238" s="318"/>
      <c r="Z238" s="318"/>
      <c r="AA238" s="318"/>
      <c r="AB238" s="318"/>
      <c r="AC238" s="318"/>
      <c r="AD238" s="318"/>
      <c r="AE238" s="318"/>
      <c r="AF238" s="318"/>
      <c r="AG238" s="318"/>
      <c r="AH238" s="318"/>
      <c r="AI238" s="318"/>
      <c r="AJ238" s="28"/>
      <c r="AK238" s="28"/>
    </row>
  </sheetData>
  <mergeCells count="349">
    <mergeCell ref="X2:Z2"/>
    <mergeCell ref="AA2:AB2"/>
    <mergeCell ref="AD2:AE2"/>
    <mergeCell ref="AG2:AH2"/>
    <mergeCell ref="A148:C148"/>
    <mergeCell ref="D148:E148"/>
    <mergeCell ref="G148:H148"/>
    <mergeCell ref="J148:K148"/>
    <mergeCell ref="AC53:AD53"/>
    <mergeCell ref="AE53:AF53"/>
    <mergeCell ref="P54:R54"/>
    <mergeCell ref="S54:T54"/>
    <mergeCell ref="U54:V54"/>
    <mergeCell ref="W54:X54"/>
    <mergeCell ref="Y54:Z54"/>
    <mergeCell ref="AA54:AB54"/>
    <mergeCell ref="AC54:AD54"/>
    <mergeCell ref="AE54:AF54"/>
    <mergeCell ref="P53:R53"/>
    <mergeCell ref="S53:T53"/>
    <mergeCell ref="U53:V53"/>
    <mergeCell ref="AE52:AF52"/>
    <mergeCell ref="P51:R51"/>
    <mergeCell ref="S51:T51"/>
    <mergeCell ref="AA51:AB51"/>
    <mergeCell ref="AF97:AH97"/>
    <mergeCell ref="AF98:AH98"/>
    <mergeCell ref="W50:X50"/>
    <mergeCell ref="Y50:Z50"/>
    <mergeCell ref="AA50:AB50"/>
    <mergeCell ref="AC50:AD50"/>
    <mergeCell ref="AE50:AF50"/>
    <mergeCell ref="S92:AC93"/>
    <mergeCell ref="AD92:AE93"/>
    <mergeCell ref="AF62:AI63"/>
    <mergeCell ref="T32:W32"/>
    <mergeCell ref="X32:AG32"/>
    <mergeCell ref="A50:G55"/>
    <mergeCell ref="H50:O54"/>
    <mergeCell ref="H55:O55"/>
    <mergeCell ref="W53:X53"/>
    <mergeCell ref="Y53:Z53"/>
    <mergeCell ref="AA53:AB53"/>
    <mergeCell ref="AC51:AD51"/>
    <mergeCell ref="AE51:AF51"/>
    <mergeCell ref="P52:R52"/>
    <mergeCell ref="S52:T52"/>
    <mergeCell ref="U52:V52"/>
    <mergeCell ref="W52:X52"/>
    <mergeCell ref="Y52:Z52"/>
    <mergeCell ref="AA52:AB52"/>
    <mergeCell ref="AC52:AD52"/>
    <mergeCell ref="P50:R50"/>
    <mergeCell ref="S50:T50"/>
    <mergeCell ref="U50:V50"/>
    <mergeCell ref="P55:AI55"/>
    <mergeCell ref="U51:V51"/>
    <mergeCell ref="W51:X51"/>
    <mergeCell ref="Y51:Z51"/>
    <mergeCell ref="A238:H238"/>
    <mergeCell ref="I238:M238"/>
    <mergeCell ref="N238:S238"/>
    <mergeCell ref="T238:U238"/>
    <mergeCell ref="V238:AI238"/>
    <mergeCell ref="A228:H231"/>
    <mergeCell ref="A233:H236"/>
    <mergeCell ref="I236:M236"/>
    <mergeCell ref="N236:S236"/>
    <mergeCell ref="T236:U236"/>
    <mergeCell ref="V236:AI236"/>
    <mergeCell ref="A237:H237"/>
    <mergeCell ref="I237:M237"/>
    <mergeCell ref="N237:S237"/>
    <mergeCell ref="T237:U237"/>
    <mergeCell ref="V237:AI237"/>
    <mergeCell ref="I235:M235"/>
    <mergeCell ref="N235:S235"/>
    <mergeCell ref="T235:U235"/>
    <mergeCell ref="V235:AI235"/>
    <mergeCell ref="I233:M233"/>
    <mergeCell ref="N233:S233"/>
    <mergeCell ref="T233:U233"/>
    <mergeCell ref="V233:AI233"/>
    <mergeCell ref="I234:M234"/>
    <mergeCell ref="N234:S234"/>
    <mergeCell ref="T234:U234"/>
    <mergeCell ref="V234:AI234"/>
    <mergeCell ref="I231:M231"/>
    <mergeCell ref="N231:S231"/>
    <mergeCell ref="T231:U231"/>
    <mergeCell ref="V231:AI231"/>
    <mergeCell ref="A232:H232"/>
    <mergeCell ref="I232:M232"/>
    <mergeCell ref="N232:S232"/>
    <mergeCell ref="T232:U232"/>
    <mergeCell ref="V232:AI232"/>
    <mergeCell ref="I230:M230"/>
    <mergeCell ref="N230:S230"/>
    <mergeCell ref="T230:U230"/>
    <mergeCell ref="V230:AI230"/>
    <mergeCell ref="T228:U228"/>
    <mergeCell ref="N228:S228"/>
    <mergeCell ref="I228:M228"/>
    <mergeCell ref="V228:AI228"/>
    <mergeCell ref="I229:M229"/>
    <mergeCell ref="N229:S229"/>
    <mergeCell ref="T229:U229"/>
    <mergeCell ref="V229:AI229"/>
    <mergeCell ref="U214:AI215"/>
    <mergeCell ref="A210:J211"/>
    <mergeCell ref="A227:H227"/>
    <mergeCell ref="I227:M227"/>
    <mergeCell ref="N227:U227"/>
    <mergeCell ref="V227:AI227"/>
    <mergeCell ref="A214:J215"/>
    <mergeCell ref="K210:O211"/>
    <mergeCell ref="K212:O213"/>
    <mergeCell ref="K214:O215"/>
    <mergeCell ref="P210:T211"/>
    <mergeCell ref="P212:T213"/>
    <mergeCell ref="P214:T215"/>
    <mergeCell ref="A192:AI197"/>
    <mergeCell ref="A206:I207"/>
    <mergeCell ref="J206:AF207"/>
    <mergeCell ref="A212:J213"/>
    <mergeCell ref="U210:AI211"/>
    <mergeCell ref="U212:AI213"/>
    <mergeCell ref="A174:J175"/>
    <mergeCell ref="A176:J177"/>
    <mergeCell ref="L172:AH173"/>
    <mergeCell ref="L174:AH175"/>
    <mergeCell ref="L176:AH177"/>
    <mergeCell ref="A189:AI189"/>
    <mergeCell ref="A158:AI159"/>
    <mergeCell ref="A166:AI167"/>
    <mergeCell ref="A153:AI154"/>
    <mergeCell ref="A172:J173"/>
    <mergeCell ref="A142:J142"/>
    <mergeCell ref="K142:T142"/>
    <mergeCell ref="U142:AI142"/>
    <mergeCell ref="A143:J143"/>
    <mergeCell ref="K143:T143"/>
    <mergeCell ref="U143:AI143"/>
    <mergeCell ref="AF148:AG148"/>
    <mergeCell ref="AC148:AD148"/>
    <mergeCell ref="Z148:AA148"/>
    <mergeCell ref="W148:Y148"/>
    <mergeCell ref="A141:J141"/>
    <mergeCell ref="K141:T141"/>
    <mergeCell ref="U141:AI141"/>
    <mergeCell ref="A139:J139"/>
    <mergeCell ref="K139:T139"/>
    <mergeCell ref="U139:AI139"/>
    <mergeCell ref="A140:J140"/>
    <mergeCell ref="K140:T140"/>
    <mergeCell ref="U140:AI140"/>
    <mergeCell ref="A137:J137"/>
    <mergeCell ref="K137:T137"/>
    <mergeCell ref="U137:AI137"/>
    <mergeCell ref="A138:J138"/>
    <mergeCell ref="K138:T138"/>
    <mergeCell ref="U138:AI138"/>
    <mergeCell ref="A135:J135"/>
    <mergeCell ref="K135:T135"/>
    <mergeCell ref="U135:AI135"/>
    <mergeCell ref="A136:J136"/>
    <mergeCell ref="K136:T136"/>
    <mergeCell ref="U136:AI136"/>
    <mergeCell ref="A133:J133"/>
    <mergeCell ref="K133:T133"/>
    <mergeCell ref="U133:AI133"/>
    <mergeCell ref="A134:J134"/>
    <mergeCell ref="K134:T134"/>
    <mergeCell ref="U134:AI134"/>
    <mergeCell ref="A131:J131"/>
    <mergeCell ref="K131:T131"/>
    <mergeCell ref="U131:AI131"/>
    <mergeCell ref="A132:J132"/>
    <mergeCell ref="K132:T132"/>
    <mergeCell ref="U132:AI132"/>
    <mergeCell ref="U126:AI126"/>
    <mergeCell ref="A127:J127"/>
    <mergeCell ref="K127:T127"/>
    <mergeCell ref="U127:AI127"/>
    <mergeCell ref="A130:J130"/>
    <mergeCell ref="K130:T130"/>
    <mergeCell ref="U130:AI130"/>
    <mergeCell ref="U122:AI122"/>
    <mergeCell ref="K123:T123"/>
    <mergeCell ref="U123:AI123"/>
    <mergeCell ref="K124:T124"/>
    <mergeCell ref="U124:AI124"/>
    <mergeCell ref="K125:T125"/>
    <mergeCell ref="U125:AI125"/>
    <mergeCell ref="A122:J122"/>
    <mergeCell ref="A123:J123"/>
    <mergeCell ref="A124:J124"/>
    <mergeCell ref="A125:J125"/>
    <mergeCell ref="A126:J126"/>
    <mergeCell ref="K122:T122"/>
    <mergeCell ref="K126:T126"/>
    <mergeCell ref="U118:AI118"/>
    <mergeCell ref="K119:T119"/>
    <mergeCell ref="U119:AI119"/>
    <mergeCell ref="K120:T120"/>
    <mergeCell ref="U120:AI120"/>
    <mergeCell ref="K121:T121"/>
    <mergeCell ref="U121:AI121"/>
    <mergeCell ref="U114:AI114"/>
    <mergeCell ref="K115:T115"/>
    <mergeCell ref="U115:AI115"/>
    <mergeCell ref="K116:T116"/>
    <mergeCell ref="U116:AI116"/>
    <mergeCell ref="K117:T117"/>
    <mergeCell ref="U117:AI117"/>
    <mergeCell ref="K114:T114"/>
    <mergeCell ref="K118:T118"/>
    <mergeCell ref="A115:E115"/>
    <mergeCell ref="AB61:AC61"/>
    <mergeCell ref="AD61:AE61"/>
    <mergeCell ref="AF61:AG61"/>
    <mergeCell ref="AH61:AI61"/>
    <mergeCell ref="A113:J113"/>
    <mergeCell ref="K113:T113"/>
    <mergeCell ref="U113:AI113"/>
    <mergeCell ref="AA104:AD105"/>
    <mergeCell ref="AA106:AB107"/>
    <mergeCell ref="AC106:AI107"/>
    <mergeCell ref="R61:S61"/>
    <mergeCell ref="P61:Q61"/>
    <mergeCell ref="T61:U61"/>
    <mergeCell ref="V61:W61"/>
    <mergeCell ref="X61:Y61"/>
    <mergeCell ref="Z61:AA61"/>
    <mergeCell ref="R78:S78"/>
    <mergeCell ref="R79:S79"/>
    <mergeCell ref="R80:S80"/>
    <mergeCell ref="AF99:AH99"/>
    <mergeCell ref="AF89:AI91"/>
    <mergeCell ref="B92:L93"/>
    <mergeCell ref="M92:N93"/>
    <mergeCell ref="O92:R93"/>
    <mergeCell ref="H61:O61"/>
    <mergeCell ref="H62:O62"/>
    <mergeCell ref="H63:O63"/>
    <mergeCell ref="W83:AD83"/>
    <mergeCell ref="B77:E77"/>
    <mergeCell ref="W84:AD84"/>
    <mergeCell ref="W85:AD85"/>
    <mergeCell ref="O89:R91"/>
    <mergeCell ref="S89:AE91"/>
    <mergeCell ref="T78:Z78"/>
    <mergeCell ref="T79:Z79"/>
    <mergeCell ref="T80:Z80"/>
    <mergeCell ref="A62:G63"/>
    <mergeCell ref="X62:AA63"/>
    <mergeCell ref="AB62:AE63"/>
    <mergeCell ref="A60:O60"/>
    <mergeCell ref="Z69:AD71"/>
    <mergeCell ref="AE69:AI71"/>
    <mergeCell ref="P66:T68"/>
    <mergeCell ref="U67:Y68"/>
    <mergeCell ref="AE67:AI68"/>
    <mergeCell ref="U66:AI66"/>
    <mergeCell ref="Z68:AD68"/>
    <mergeCell ref="P62:S63"/>
    <mergeCell ref="T62:W63"/>
    <mergeCell ref="V6:AI6"/>
    <mergeCell ref="V7:AI7"/>
    <mergeCell ref="P44:AI49"/>
    <mergeCell ref="AG35:AI35"/>
    <mergeCell ref="AG36:AI36"/>
    <mergeCell ref="AG37:AI37"/>
    <mergeCell ref="AG38:AI38"/>
    <mergeCell ref="A15:AI15"/>
    <mergeCell ref="I29:AI29"/>
    <mergeCell ref="I31:AI31"/>
    <mergeCell ref="D11:E11"/>
    <mergeCell ref="R11:AI11"/>
    <mergeCell ref="L12:Q12"/>
    <mergeCell ref="C17:AI17"/>
    <mergeCell ref="B29:H29"/>
    <mergeCell ref="B31:H31"/>
    <mergeCell ref="AH32:AI32"/>
    <mergeCell ref="I30:S30"/>
    <mergeCell ref="T30:W30"/>
    <mergeCell ref="B30:H30"/>
    <mergeCell ref="X30:AG30"/>
    <mergeCell ref="AH30:AI30"/>
    <mergeCell ref="B32:H32"/>
    <mergeCell ref="I32:S32"/>
    <mergeCell ref="V4:AI5"/>
    <mergeCell ref="A44:O49"/>
    <mergeCell ref="H9:I9"/>
    <mergeCell ref="Q7:U7"/>
    <mergeCell ref="A118:J118"/>
    <mergeCell ref="A119:J119"/>
    <mergeCell ref="A120:J120"/>
    <mergeCell ref="A121:J121"/>
    <mergeCell ref="A114:J114"/>
    <mergeCell ref="A116:J116"/>
    <mergeCell ref="A117:J117"/>
    <mergeCell ref="B106:L107"/>
    <mergeCell ref="M106:N107"/>
    <mergeCell ref="F115:J115"/>
    <mergeCell ref="O106:X107"/>
    <mergeCell ref="Y106:Z107"/>
    <mergeCell ref="B104:L105"/>
    <mergeCell ref="M104:N105"/>
    <mergeCell ref="O104:X105"/>
    <mergeCell ref="Y104:Z105"/>
    <mergeCell ref="X96:AH96"/>
    <mergeCell ref="M96:W96"/>
    <mergeCell ref="B96:L96"/>
    <mergeCell ref="B97:L97"/>
    <mergeCell ref="W103:AC103"/>
    <mergeCell ref="AD103:AF103"/>
    <mergeCell ref="U97:W97"/>
    <mergeCell ref="U98:W98"/>
    <mergeCell ref="U99:W99"/>
    <mergeCell ref="U100:W100"/>
    <mergeCell ref="X97:AE97"/>
    <mergeCell ref="X98:AE98"/>
    <mergeCell ref="X99:AE99"/>
    <mergeCell ref="X100:AE100"/>
    <mergeCell ref="AG39:AI39"/>
    <mergeCell ref="AG40:AI40"/>
    <mergeCell ref="B98:L98"/>
    <mergeCell ref="B99:L99"/>
    <mergeCell ref="B100:L100"/>
    <mergeCell ref="M97:T97"/>
    <mergeCell ref="M98:T98"/>
    <mergeCell ref="M99:T99"/>
    <mergeCell ref="M100:T100"/>
    <mergeCell ref="AF100:AH100"/>
    <mergeCell ref="A56:O59"/>
    <mergeCell ref="P57:AI57"/>
    <mergeCell ref="P59:AI59"/>
    <mergeCell ref="A69:O70"/>
    <mergeCell ref="P60:R60"/>
    <mergeCell ref="X60:Z60"/>
    <mergeCell ref="B75:E76"/>
    <mergeCell ref="F75:U76"/>
    <mergeCell ref="V75:Y76"/>
    <mergeCell ref="Z67:AD67"/>
    <mergeCell ref="P69:T71"/>
    <mergeCell ref="U69:Y71"/>
    <mergeCell ref="A66:O68"/>
    <mergeCell ref="A61:G61"/>
  </mergeCells>
  <phoneticPr fontId="2"/>
  <conditionalFormatting sqref="A29:B32">
    <cfRule type="cellIs" dxfId="165" priority="28" operator="equal">
      <formula>""</formula>
    </cfRule>
  </conditionalFormatting>
  <conditionalFormatting sqref="H9:I9 AG36:AI36">
    <cfRule type="cellIs" dxfId="164" priority="30" operator="equal">
      <formula>""</formula>
    </cfRule>
  </conditionalFormatting>
  <conditionalFormatting sqref="I29:AI29 I30:T30 X30:AG30">
    <cfRule type="cellIs" dxfId="163" priority="29" operator="equal">
      <formula>""</formula>
    </cfRule>
  </conditionalFormatting>
  <conditionalFormatting sqref="I31:AI31 I32:T32 X32:AG32">
    <cfRule type="cellIs" dxfId="162" priority="26" operator="equal">
      <formula>""</formula>
    </cfRule>
  </conditionalFormatting>
  <conditionalFormatting sqref="K115:T115">
    <cfRule type="cellIs" dxfId="161" priority="11" operator="equal">
      <formula>""</formula>
    </cfRule>
    <cfRule type="expression" dxfId="160" priority="12">
      <formula>IF($A$115="",TRUE,FALSE)</formula>
    </cfRule>
    <cfRule type="expression" dxfId="159" priority="13">
      <formula>$A$115=""</formula>
    </cfRule>
  </conditionalFormatting>
  <conditionalFormatting sqref="L172:AH173">
    <cfRule type="expression" dxfId="158" priority="4">
      <formula>$L$172=""</formula>
    </cfRule>
  </conditionalFormatting>
  <conditionalFormatting sqref="L174:AH175">
    <cfRule type="expression" dxfId="157" priority="3">
      <formula>$L$174=""</formula>
    </cfRule>
  </conditionalFormatting>
  <conditionalFormatting sqref="L176:AH177">
    <cfRule type="expression" dxfId="156" priority="1">
      <formula>$L$176=""</formula>
    </cfRule>
  </conditionalFormatting>
  <conditionalFormatting sqref="P44:AI49 U50:V54 Y50:Z54 AC50:AD54 AH50:AH54 P55:AI55 P57:AI57 P61:Q61 T61:U61 X61:Y61 AB61:AC61 AF61:AG61 P62:AI63">
    <cfRule type="cellIs" dxfId="155" priority="19" operator="equal">
      <formula>""</formula>
    </cfRule>
  </conditionalFormatting>
  <conditionalFormatting sqref="V4:AI7 C17:AI17">
    <cfRule type="cellIs" dxfId="154" priority="31" operator="equal">
      <formula>""</formula>
    </cfRule>
  </conditionalFormatting>
  <conditionalFormatting sqref="W83:AD85">
    <cfRule type="cellIs" dxfId="153" priority="17" operator="equal">
      <formula>""</formula>
    </cfRule>
  </conditionalFormatting>
  <conditionalFormatting sqref="Z67:AD67">
    <cfRule type="cellIs" dxfId="152" priority="15" operator="equal">
      <formula>"○○"</formula>
    </cfRule>
    <cfRule type="cellIs" dxfId="151" priority="16" operator="equal">
      <formula>OR("","○○")</formula>
    </cfRule>
  </conditionalFormatting>
  <conditionalFormatting sqref="AA2:AB2 AD2:AE2 AG2:AH2">
    <cfRule type="cellIs" dxfId="150" priority="6" operator="equal">
      <formula>""</formula>
    </cfRule>
  </conditionalFormatting>
  <conditionalFormatting sqref="AG35:AI36">
    <cfRule type="cellIs" dxfId="149" priority="7" operator="equal">
      <formula>FALSE</formula>
    </cfRule>
  </conditionalFormatting>
  <conditionalFormatting sqref="AG36:AI36">
    <cfRule type="expression" dxfId="148" priority="25">
      <formula>"$AL$35=FALSE"</formula>
    </cfRule>
  </conditionalFormatting>
  <dataValidations count="1">
    <dataValidation type="list" allowBlank="1" showInputMessage="1" showErrorMessage="1" sqref="K212:T215" xr:uid="{00000000-0002-0000-0000-000000000000}">
      <formula1>"○"</formula1>
    </dataValidation>
  </dataValidations>
  <pageMargins left="0.70866141732283472" right="0.70866141732283472" top="0.74803149606299213" bottom="0.74803149606299213" header="0.31496062992125984" footer="0.31496062992125984"/>
  <pageSetup paperSize="9" scale="96" orientation="portrait" blackAndWhite="1" r:id="rId1"/>
  <rowBreaks count="6" manualBreakCount="6">
    <brk id="40" max="34" man="1"/>
    <brk id="72" max="34" man="1"/>
    <brk id="109" max="34" man="1"/>
    <brk id="147" max="34" man="1"/>
    <brk id="187" max="34" man="1"/>
    <brk id="225" max="34" man="1"/>
  </rowBreaks>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15</xdr:col>
                    <xdr:colOff>165100</xdr:colOff>
                    <xdr:row>58</xdr:row>
                    <xdr:rowOff>279400</xdr:rowOff>
                  </from>
                  <to>
                    <xdr:col>17</xdr:col>
                    <xdr:colOff>133350</xdr:colOff>
                    <xdr:row>60</xdr:row>
                    <xdr:rowOff>12700</xdr:rowOff>
                  </to>
                </anchor>
              </controlPr>
            </control>
          </mc:Choice>
        </mc:AlternateContent>
        <mc:AlternateContent xmlns:mc="http://schemas.openxmlformats.org/markup-compatibility/2006">
          <mc:Choice Requires="x14">
            <control shapeId="1037" r:id="rId5" name="Check Box 13">
              <controlPr defaultSize="0" autoFill="0" autoLine="0" autoPict="0">
                <anchor moveWithCells="1">
                  <from>
                    <xdr:col>32</xdr:col>
                    <xdr:colOff>171450</xdr:colOff>
                    <xdr:row>34</xdr:row>
                    <xdr:rowOff>190500</xdr:rowOff>
                  </from>
                  <to>
                    <xdr:col>34</xdr:col>
                    <xdr:colOff>165100</xdr:colOff>
                    <xdr:row>36</xdr:row>
                    <xdr:rowOff>38100</xdr:rowOff>
                  </to>
                </anchor>
              </controlPr>
            </control>
          </mc:Choice>
        </mc:AlternateContent>
        <mc:AlternateContent xmlns:mc="http://schemas.openxmlformats.org/markup-compatibility/2006">
          <mc:Choice Requires="x14">
            <control shapeId="1038" r:id="rId6" name="Check Box 14">
              <controlPr defaultSize="0" autoFill="0" autoLine="0" autoPict="0">
                <anchor moveWithCells="1">
                  <from>
                    <xdr:col>32</xdr:col>
                    <xdr:colOff>171450</xdr:colOff>
                    <xdr:row>35</xdr:row>
                    <xdr:rowOff>190500</xdr:rowOff>
                  </from>
                  <to>
                    <xdr:col>34</xdr:col>
                    <xdr:colOff>165100</xdr:colOff>
                    <xdr:row>37</xdr:row>
                    <xdr:rowOff>38100</xdr:rowOff>
                  </to>
                </anchor>
              </controlPr>
            </control>
          </mc:Choice>
        </mc:AlternateContent>
        <mc:AlternateContent xmlns:mc="http://schemas.openxmlformats.org/markup-compatibility/2006">
          <mc:Choice Requires="x14">
            <control shapeId="1039" r:id="rId7" name="Check Box 15">
              <controlPr defaultSize="0" autoFill="0" autoLine="0" autoPict="0">
                <anchor moveWithCells="1">
                  <from>
                    <xdr:col>32</xdr:col>
                    <xdr:colOff>171450</xdr:colOff>
                    <xdr:row>36</xdr:row>
                    <xdr:rowOff>190500</xdr:rowOff>
                  </from>
                  <to>
                    <xdr:col>34</xdr:col>
                    <xdr:colOff>165100</xdr:colOff>
                    <xdr:row>38</xdr:row>
                    <xdr:rowOff>38100</xdr:rowOff>
                  </to>
                </anchor>
              </controlPr>
            </control>
          </mc:Choice>
        </mc:AlternateContent>
        <mc:AlternateContent xmlns:mc="http://schemas.openxmlformats.org/markup-compatibility/2006">
          <mc:Choice Requires="x14">
            <control shapeId="1040" r:id="rId8" name="Check Box 16">
              <controlPr defaultSize="0" autoFill="0" autoLine="0" autoPict="0">
                <anchor moveWithCells="1">
                  <from>
                    <xdr:col>32</xdr:col>
                    <xdr:colOff>171450</xdr:colOff>
                    <xdr:row>37</xdr:row>
                    <xdr:rowOff>190500</xdr:rowOff>
                  </from>
                  <to>
                    <xdr:col>34</xdr:col>
                    <xdr:colOff>165100</xdr:colOff>
                    <xdr:row>39</xdr:row>
                    <xdr:rowOff>38100</xdr:rowOff>
                  </to>
                </anchor>
              </controlPr>
            </control>
          </mc:Choice>
        </mc:AlternateContent>
        <mc:AlternateContent xmlns:mc="http://schemas.openxmlformats.org/markup-compatibility/2006">
          <mc:Choice Requires="x14">
            <control shapeId="1042" r:id="rId9" name="Check Box 18">
              <controlPr defaultSize="0" autoFill="0" autoLine="0" autoPict="0">
                <anchor moveWithCells="1">
                  <from>
                    <xdr:col>32</xdr:col>
                    <xdr:colOff>171450</xdr:colOff>
                    <xdr:row>33</xdr:row>
                    <xdr:rowOff>190500</xdr:rowOff>
                  </from>
                  <to>
                    <xdr:col>34</xdr:col>
                    <xdr:colOff>165100</xdr:colOff>
                    <xdr:row>35</xdr:row>
                    <xdr:rowOff>38100</xdr:rowOff>
                  </to>
                </anchor>
              </controlPr>
            </control>
          </mc:Choice>
        </mc:AlternateContent>
        <mc:AlternateContent xmlns:mc="http://schemas.openxmlformats.org/markup-compatibility/2006">
          <mc:Choice Requires="x14">
            <control shapeId="1043" r:id="rId10" name="Check Box 19">
              <controlPr defaultSize="0" autoFill="0" autoLine="0" autoPict="0">
                <anchor moveWithCells="1">
                  <from>
                    <xdr:col>23</xdr:col>
                    <xdr:colOff>165100</xdr:colOff>
                    <xdr:row>58</xdr:row>
                    <xdr:rowOff>279400</xdr:rowOff>
                  </from>
                  <to>
                    <xdr:col>25</xdr:col>
                    <xdr:colOff>133350</xdr:colOff>
                    <xdr:row>60</xdr:row>
                    <xdr:rowOff>12700</xdr:rowOff>
                  </to>
                </anchor>
              </controlPr>
            </control>
          </mc:Choice>
        </mc:AlternateContent>
        <mc:AlternateContent xmlns:mc="http://schemas.openxmlformats.org/markup-compatibility/2006">
          <mc:Choice Requires="x14">
            <control shapeId="1051" r:id="rId11" name="Check Box 27">
              <controlPr defaultSize="0" autoFill="0" autoLine="0" autoPict="0">
                <anchor moveWithCells="1">
                  <from>
                    <xdr:col>32</xdr:col>
                    <xdr:colOff>171450</xdr:colOff>
                    <xdr:row>33</xdr:row>
                    <xdr:rowOff>190500</xdr:rowOff>
                  </from>
                  <to>
                    <xdr:col>34</xdr:col>
                    <xdr:colOff>146050</xdr:colOff>
                    <xdr:row>35</xdr:row>
                    <xdr:rowOff>38100</xdr:rowOff>
                  </to>
                </anchor>
              </controlPr>
            </control>
          </mc:Choice>
        </mc:AlternateContent>
        <mc:AlternateContent xmlns:mc="http://schemas.openxmlformats.org/markup-compatibility/2006">
          <mc:Choice Requires="x14">
            <control shapeId="1065" r:id="rId12" name="Check Box 41">
              <controlPr defaultSize="0" autoFill="0" autoLine="0" autoPict="0">
                <anchor moveWithCells="1">
                  <from>
                    <xdr:col>32</xdr:col>
                    <xdr:colOff>171450</xdr:colOff>
                    <xdr:row>33</xdr:row>
                    <xdr:rowOff>190500</xdr:rowOff>
                  </from>
                  <to>
                    <xdr:col>34</xdr:col>
                    <xdr:colOff>146050</xdr:colOff>
                    <xdr:row>35</xdr:row>
                    <xdr:rowOff>38100</xdr:rowOff>
                  </to>
                </anchor>
              </controlPr>
            </control>
          </mc:Choice>
        </mc:AlternateContent>
        <mc:AlternateContent xmlns:mc="http://schemas.openxmlformats.org/markup-compatibility/2006">
          <mc:Choice Requires="x14">
            <control shapeId="1070" r:id="rId13" name="Check Box 46">
              <controlPr defaultSize="0" autoFill="0" autoLine="0" autoPict="0">
                <anchor moveWithCells="1">
                  <from>
                    <xdr:col>32</xdr:col>
                    <xdr:colOff>171450</xdr:colOff>
                    <xdr:row>38</xdr:row>
                    <xdr:rowOff>0</xdr:rowOff>
                  </from>
                  <to>
                    <xdr:col>34</xdr:col>
                    <xdr:colOff>165100</xdr:colOff>
                    <xdr:row>39</xdr:row>
                    <xdr:rowOff>76200</xdr:rowOff>
                  </to>
                </anchor>
              </controlPr>
            </control>
          </mc:Choice>
        </mc:AlternateContent>
        <mc:AlternateContent xmlns:mc="http://schemas.openxmlformats.org/markup-compatibility/2006">
          <mc:Choice Requires="x14">
            <control shapeId="1071" r:id="rId14" name="Check Box 47">
              <controlPr defaultSize="0" autoFill="0" autoLine="0" autoPict="0">
                <anchor moveWithCells="1">
                  <from>
                    <xdr:col>32</xdr:col>
                    <xdr:colOff>171450</xdr:colOff>
                    <xdr:row>38</xdr:row>
                    <xdr:rowOff>190500</xdr:rowOff>
                  </from>
                  <to>
                    <xdr:col>34</xdr:col>
                    <xdr:colOff>165100</xdr:colOff>
                    <xdr:row>40</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1E704-7C36-4A01-ACDF-6B499294CFA0}">
  <sheetPr>
    <tabColor rgb="FFCCECFF"/>
  </sheetPr>
  <dimension ref="A2:AN258"/>
  <sheetViews>
    <sheetView showGridLines="0" view="pageBreakPreview" zoomScaleNormal="100" zoomScaleSheetLayoutView="100" workbookViewId="0"/>
  </sheetViews>
  <sheetFormatPr defaultColWidth="8.75" defaultRowHeight="18"/>
  <cols>
    <col min="1" max="36" width="2.25" style="220" customWidth="1"/>
    <col min="37" max="37" width="5.58203125" style="220" customWidth="1"/>
    <col min="38" max="39" width="8.75" style="220"/>
    <col min="40" max="40" width="9.08203125" style="220" bestFit="1" customWidth="1"/>
    <col min="41" max="16384" width="8.75" style="220"/>
  </cols>
  <sheetData>
    <row r="2" spans="1:37">
      <c r="X2" s="276" t="s">
        <v>49</v>
      </c>
      <c r="Y2" s="276"/>
      <c r="Z2" s="276"/>
      <c r="AA2" s="380">
        <v>8</v>
      </c>
      <c r="AB2" s="380"/>
      <c r="AC2" s="48" t="s">
        <v>121</v>
      </c>
      <c r="AD2" s="381">
        <v>4</v>
      </c>
      <c r="AE2" s="381"/>
      <c r="AF2" s="48" t="s">
        <v>122</v>
      </c>
      <c r="AG2" s="381">
        <v>1</v>
      </c>
      <c r="AH2" s="381"/>
      <c r="AI2" s="48" t="s">
        <v>123</v>
      </c>
      <c r="AJ2" s="48"/>
      <c r="AK2" s="48"/>
    </row>
    <row r="3" spans="1:37">
      <c r="A3" s="220" t="s">
        <v>0</v>
      </c>
      <c r="G3" s="220" t="s">
        <v>333</v>
      </c>
    </row>
    <row r="4" spans="1:37">
      <c r="Q4" s="220" t="s">
        <v>1</v>
      </c>
      <c r="V4" s="382" t="s">
        <v>268</v>
      </c>
      <c r="W4" s="382"/>
      <c r="X4" s="382"/>
      <c r="Y4" s="382"/>
      <c r="Z4" s="382"/>
      <c r="AA4" s="382"/>
      <c r="AB4" s="382"/>
      <c r="AC4" s="382"/>
      <c r="AD4" s="382"/>
      <c r="AE4" s="382"/>
      <c r="AF4" s="382"/>
      <c r="AG4" s="382"/>
      <c r="AH4" s="382"/>
      <c r="AI4" s="382"/>
      <c r="AJ4" s="138"/>
      <c r="AK4" s="138"/>
    </row>
    <row r="5" spans="1:37">
      <c r="V5" s="382"/>
      <c r="W5" s="382"/>
      <c r="X5" s="382"/>
      <c r="Y5" s="382"/>
      <c r="Z5" s="382"/>
      <c r="AA5" s="382"/>
      <c r="AB5" s="382"/>
      <c r="AC5" s="382"/>
      <c r="AD5" s="382"/>
      <c r="AE5" s="382"/>
      <c r="AF5" s="382"/>
      <c r="AG5" s="382"/>
      <c r="AH5" s="382"/>
      <c r="AI5" s="382"/>
      <c r="AJ5" s="138"/>
      <c r="AK5" s="138"/>
    </row>
    <row r="6" spans="1:37">
      <c r="Q6" s="220" t="s">
        <v>2</v>
      </c>
      <c r="V6" s="378" t="s">
        <v>269</v>
      </c>
      <c r="W6" s="378"/>
      <c r="X6" s="378"/>
      <c r="Y6" s="378"/>
      <c r="Z6" s="378"/>
      <c r="AA6" s="378"/>
      <c r="AB6" s="378"/>
      <c r="AC6" s="378"/>
      <c r="AD6" s="378"/>
      <c r="AE6" s="378"/>
      <c r="AF6" s="378"/>
      <c r="AG6" s="378"/>
      <c r="AH6" s="378"/>
      <c r="AI6" s="378"/>
      <c r="AJ6" s="219"/>
      <c r="AK6" s="219"/>
    </row>
    <row r="7" spans="1:37">
      <c r="Q7" s="311" t="s">
        <v>3</v>
      </c>
      <c r="R7" s="311"/>
      <c r="S7" s="311"/>
      <c r="T7" s="311"/>
      <c r="U7" s="311"/>
      <c r="V7" s="378" t="s">
        <v>270</v>
      </c>
      <c r="W7" s="378"/>
      <c r="X7" s="378"/>
      <c r="Y7" s="378"/>
      <c r="Z7" s="378"/>
      <c r="AA7" s="378"/>
      <c r="AB7" s="378"/>
      <c r="AC7" s="378"/>
      <c r="AD7" s="378"/>
      <c r="AE7" s="378"/>
      <c r="AF7" s="378"/>
      <c r="AG7" s="378"/>
      <c r="AH7" s="378"/>
      <c r="AI7" s="378"/>
      <c r="AJ7" s="219"/>
      <c r="AK7" s="219"/>
    </row>
    <row r="9" spans="1:37">
      <c r="E9" s="220" t="s">
        <v>44</v>
      </c>
      <c r="H9" s="379">
        <v>8</v>
      </c>
      <c r="I9" s="379"/>
      <c r="J9" s="220" t="s">
        <v>43</v>
      </c>
    </row>
    <row r="11" spans="1:37" ht="18.75" customHeight="1">
      <c r="A11" s="204"/>
      <c r="B11" s="220" t="s">
        <v>49</v>
      </c>
      <c r="D11" s="314">
        <f>H9</f>
        <v>8</v>
      </c>
      <c r="E11" s="314"/>
      <c r="F11" s="220" t="s">
        <v>45</v>
      </c>
      <c r="G11" s="204"/>
      <c r="I11" s="204"/>
      <c r="L11" s="204"/>
      <c r="N11" s="204"/>
      <c r="P11" s="204"/>
      <c r="Q11" s="204"/>
      <c r="R11" s="311" t="str">
        <f>C17</f>
        <v>第１０回日本ABC学会</v>
      </c>
      <c r="S11" s="311"/>
      <c r="T11" s="311"/>
      <c r="U11" s="311"/>
      <c r="V11" s="311"/>
      <c r="W11" s="311"/>
      <c r="X11" s="311"/>
      <c r="Y11" s="311"/>
      <c r="Z11" s="311"/>
      <c r="AA11" s="311"/>
      <c r="AB11" s="311"/>
      <c r="AC11" s="311"/>
      <c r="AD11" s="311"/>
      <c r="AE11" s="311"/>
      <c r="AF11" s="311"/>
      <c r="AG11" s="311"/>
      <c r="AH11" s="311"/>
      <c r="AI11" s="311"/>
      <c r="AJ11" s="217"/>
      <c r="AK11" s="217"/>
    </row>
    <row r="12" spans="1:37">
      <c r="A12" s="220" t="s">
        <v>46</v>
      </c>
      <c r="L12" s="325">
        <f>U69</f>
        <v>1500000</v>
      </c>
      <c r="M12" s="325"/>
      <c r="N12" s="325"/>
      <c r="O12" s="325"/>
      <c r="P12" s="325"/>
      <c r="Q12" s="325"/>
      <c r="R12" s="220" t="s">
        <v>47</v>
      </c>
    </row>
    <row r="13" spans="1:37">
      <c r="A13" s="220" t="s">
        <v>48</v>
      </c>
      <c r="P13" s="218"/>
      <c r="Q13" s="200"/>
      <c r="R13" s="200"/>
      <c r="S13" s="200"/>
      <c r="T13" s="200"/>
    </row>
    <row r="14" spans="1:37">
      <c r="P14" s="218"/>
      <c r="Q14" s="200"/>
      <c r="R14" s="200"/>
      <c r="S14" s="200"/>
      <c r="T14" s="200"/>
    </row>
    <row r="15" spans="1:37">
      <c r="A15" s="276" t="s">
        <v>4</v>
      </c>
      <c r="B15" s="276"/>
      <c r="C15" s="276"/>
      <c r="D15" s="276"/>
      <c r="E15" s="276"/>
      <c r="F15" s="276"/>
      <c r="G15" s="276"/>
      <c r="H15" s="276"/>
      <c r="I15" s="276"/>
      <c r="J15" s="276"/>
      <c r="K15" s="276"/>
      <c r="L15" s="276"/>
      <c r="M15" s="276"/>
      <c r="N15" s="276"/>
      <c r="O15" s="276"/>
      <c r="P15" s="276"/>
      <c r="Q15" s="276"/>
      <c r="R15" s="276"/>
      <c r="S15" s="276"/>
      <c r="T15" s="276"/>
      <c r="U15" s="276"/>
      <c r="V15" s="276"/>
      <c r="W15" s="276"/>
      <c r="X15" s="276"/>
      <c r="Y15" s="276"/>
      <c r="Z15" s="276"/>
      <c r="AA15" s="276"/>
      <c r="AB15" s="276"/>
      <c r="AC15" s="276"/>
      <c r="AD15" s="276"/>
      <c r="AE15" s="276"/>
      <c r="AF15" s="276"/>
      <c r="AG15" s="276"/>
      <c r="AH15" s="276"/>
      <c r="AI15" s="276"/>
      <c r="AJ15" s="200"/>
      <c r="AK15" s="200"/>
    </row>
    <row r="16" spans="1:37">
      <c r="A16" s="220" t="s">
        <v>5</v>
      </c>
    </row>
    <row r="17" spans="1:37">
      <c r="C17" s="383" t="s">
        <v>311</v>
      </c>
      <c r="D17" s="383"/>
      <c r="E17" s="383"/>
      <c r="F17" s="383"/>
      <c r="G17" s="383"/>
      <c r="H17" s="383"/>
      <c r="I17" s="383"/>
      <c r="J17" s="383"/>
      <c r="K17" s="383"/>
      <c r="L17" s="383"/>
      <c r="M17" s="383"/>
      <c r="N17" s="383"/>
      <c r="O17" s="383"/>
      <c r="P17" s="383"/>
      <c r="Q17" s="383"/>
      <c r="R17" s="383"/>
      <c r="S17" s="383"/>
      <c r="T17" s="383"/>
      <c r="U17" s="383"/>
      <c r="V17" s="383"/>
      <c r="W17" s="383"/>
      <c r="X17" s="383"/>
      <c r="Y17" s="383"/>
      <c r="Z17" s="383"/>
      <c r="AA17" s="383"/>
      <c r="AB17" s="383"/>
      <c r="AC17" s="383"/>
      <c r="AD17" s="383"/>
      <c r="AE17" s="383"/>
      <c r="AF17" s="383"/>
      <c r="AG17" s="383"/>
      <c r="AH17" s="383"/>
      <c r="AI17" s="383"/>
      <c r="AJ17" s="219"/>
      <c r="AK17" s="219"/>
    </row>
    <row r="19" spans="1:37">
      <c r="A19" s="220" t="s">
        <v>6</v>
      </c>
    </row>
    <row r="20" spans="1:37">
      <c r="A20" s="220" t="s">
        <v>10</v>
      </c>
    </row>
    <row r="22" spans="1:37">
      <c r="A22" s="220" t="s">
        <v>7</v>
      </c>
    </row>
    <row r="23" spans="1:37">
      <c r="A23" s="220" t="s">
        <v>11</v>
      </c>
    </row>
    <row r="25" spans="1:37">
      <c r="A25" s="220" t="s">
        <v>8</v>
      </c>
    </row>
    <row r="26" spans="1:37">
      <c r="A26" s="220" t="s">
        <v>14</v>
      </c>
    </row>
    <row r="28" spans="1:37">
      <c r="A28" s="220" t="s">
        <v>9</v>
      </c>
    </row>
    <row r="29" spans="1:37">
      <c r="A29" s="220" t="s">
        <v>12</v>
      </c>
      <c r="B29" s="327" t="s">
        <v>116</v>
      </c>
      <c r="C29" s="327"/>
      <c r="D29" s="327"/>
      <c r="E29" s="327"/>
      <c r="F29" s="327"/>
      <c r="G29" s="327"/>
      <c r="H29" s="327"/>
      <c r="I29" s="384" t="s">
        <v>271</v>
      </c>
      <c r="J29" s="384"/>
      <c r="K29" s="384"/>
      <c r="L29" s="384"/>
      <c r="M29" s="384"/>
      <c r="N29" s="384"/>
      <c r="O29" s="384"/>
      <c r="P29" s="384"/>
      <c r="Q29" s="384"/>
      <c r="R29" s="384"/>
      <c r="S29" s="384"/>
      <c r="T29" s="384"/>
      <c r="U29" s="384"/>
      <c r="V29" s="384"/>
      <c r="W29" s="384"/>
      <c r="X29" s="384"/>
      <c r="Y29" s="384"/>
      <c r="Z29" s="384"/>
      <c r="AA29" s="384"/>
      <c r="AB29" s="384"/>
      <c r="AC29" s="384"/>
      <c r="AD29" s="384"/>
      <c r="AE29" s="384"/>
      <c r="AF29" s="384"/>
      <c r="AG29" s="384"/>
      <c r="AH29" s="384"/>
      <c r="AI29" s="384"/>
    </row>
    <row r="30" spans="1:37">
      <c r="A30" s="220" t="s">
        <v>13</v>
      </c>
      <c r="B30" s="327" t="s">
        <v>117</v>
      </c>
      <c r="C30" s="327"/>
      <c r="D30" s="327"/>
      <c r="E30" s="327"/>
      <c r="F30" s="327"/>
      <c r="G30" s="327"/>
      <c r="H30" s="327"/>
      <c r="I30" s="380" t="s">
        <v>272</v>
      </c>
      <c r="J30" s="380"/>
      <c r="K30" s="380"/>
      <c r="L30" s="380"/>
      <c r="M30" s="380"/>
      <c r="N30" s="380"/>
      <c r="O30" s="380"/>
      <c r="P30" s="380"/>
      <c r="Q30" s="380"/>
      <c r="R30" s="380"/>
      <c r="S30" s="380"/>
      <c r="T30" s="276" t="s">
        <v>118</v>
      </c>
      <c r="U30" s="276"/>
      <c r="V30" s="276"/>
      <c r="W30" s="276"/>
      <c r="X30" s="385" t="s">
        <v>273</v>
      </c>
      <c r="Y30" s="380"/>
      <c r="Z30" s="380"/>
      <c r="AA30" s="380"/>
      <c r="AB30" s="380"/>
      <c r="AC30" s="380"/>
      <c r="AD30" s="380"/>
      <c r="AE30" s="380"/>
      <c r="AF30" s="380"/>
      <c r="AG30" s="380"/>
      <c r="AH30" s="276" t="s">
        <v>119</v>
      </c>
      <c r="AI30" s="276"/>
    </row>
    <row r="31" spans="1:37">
      <c r="A31" s="220" t="s">
        <v>12</v>
      </c>
      <c r="B31" s="327" t="s">
        <v>120</v>
      </c>
      <c r="C31" s="327"/>
      <c r="D31" s="327"/>
      <c r="E31" s="327"/>
      <c r="F31" s="327"/>
      <c r="G31" s="327"/>
      <c r="H31" s="327"/>
      <c r="I31" s="384" t="s">
        <v>274</v>
      </c>
      <c r="J31" s="384"/>
      <c r="K31" s="384"/>
      <c r="L31" s="384"/>
      <c r="M31" s="384"/>
      <c r="N31" s="384"/>
      <c r="O31" s="384"/>
      <c r="P31" s="384"/>
      <c r="Q31" s="384"/>
      <c r="R31" s="384"/>
      <c r="S31" s="384"/>
      <c r="T31" s="384"/>
      <c r="U31" s="384"/>
      <c r="V31" s="384"/>
      <c r="W31" s="384"/>
      <c r="X31" s="384"/>
      <c r="Y31" s="384"/>
      <c r="Z31" s="384"/>
      <c r="AA31" s="384"/>
      <c r="AB31" s="384"/>
      <c r="AC31" s="384"/>
      <c r="AD31" s="384"/>
      <c r="AE31" s="384"/>
      <c r="AF31" s="384"/>
      <c r="AG31" s="384"/>
      <c r="AH31" s="384"/>
      <c r="AI31" s="384"/>
    </row>
    <row r="32" spans="1:37">
      <c r="A32" s="220" t="s">
        <v>15</v>
      </c>
      <c r="B32" s="327" t="s">
        <v>117</v>
      </c>
      <c r="C32" s="327"/>
      <c r="D32" s="327"/>
      <c r="E32" s="327"/>
      <c r="F32" s="327"/>
      <c r="G32" s="327"/>
      <c r="H32" s="327"/>
      <c r="I32" s="380" t="s">
        <v>275</v>
      </c>
      <c r="J32" s="380"/>
      <c r="K32" s="380"/>
      <c r="L32" s="380"/>
      <c r="M32" s="380"/>
      <c r="N32" s="380"/>
      <c r="O32" s="380"/>
      <c r="P32" s="380"/>
      <c r="Q32" s="380"/>
      <c r="R32" s="380"/>
      <c r="S32" s="380"/>
      <c r="T32" s="276" t="s">
        <v>118</v>
      </c>
      <c r="U32" s="276"/>
      <c r="V32" s="276"/>
      <c r="W32" s="276"/>
      <c r="X32" s="385" t="s">
        <v>276</v>
      </c>
      <c r="Y32" s="380"/>
      <c r="Z32" s="380"/>
      <c r="AA32" s="380"/>
      <c r="AB32" s="380"/>
      <c r="AC32" s="380"/>
      <c r="AD32" s="380"/>
      <c r="AE32" s="380"/>
      <c r="AF32" s="380"/>
      <c r="AG32" s="380"/>
      <c r="AH32" s="276" t="s">
        <v>119</v>
      </c>
      <c r="AI32" s="276"/>
    </row>
    <row r="34" spans="1:37">
      <c r="A34" s="220" t="s">
        <v>16</v>
      </c>
    </row>
    <row r="35" spans="1:37">
      <c r="A35" s="220" t="s">
        <v>17</v>
      </c>
      <c r="AG35" s="323" t="b">
        <v>1</v>
      </c>
      <c r="AH35" s="323"/>
      <c r="AI35" s="323"/>
      <c r="AJ35" s="200"/>
      <c r="AK35" s="200"/>
    </row>
    <row r="36" spans="1:37">
      <c r="A36" s="220" t="s">
        <v>18</v>
      </c>
      <c r="AG36" s="323" t="b">
        <v>1</v>
      </c>
      <c r="AH36" s="323"/>
      <c r="AI36" s="323"/>
      <c r="AJ36" s="200"/>
      <c r="AK36" s="200"/>
    </row>
    <row r="37" spans="1:37">
      <c r="A37" s="220" t="s">
        <v>202</v>
      </c>
      <c r="AG37" s="276"/>
      <c r="AH37" s="276"/>
      <c r="AI37" s="276"/>
      <c r="AJ37" s="200"/>
      <c r="AK37" s="200"/>
    </row>
    <row r="38" spans="1:37">
      <c r="A38" s="17" t="s">
        <v>203</v>
      </c>
      <c r="B38" s="219"/>
      <c r="C38" s="219"/>
      <c r="D38" s="219"/>
      <c r="E38" s="219"/>
      <c r="F38" s="219"/>
      <c r="G38" s="219"/>
      <c r="H38" s="219"/>
      <c r="I38" s="219"/>
      <c r="J38" s="219"/>
      <c r="K38" s="219"/>
      <c r="L38" s="219"/>
      <c r="M38" s="219"/>
      <c r="N38" s="219"/>
      <c r="O38" s="219"/>
      <c r="P38" s="219"/>
      <c r="Q38" s="219"/>
      <c r="R38" s="219"/>
      <c r="S38" s="219"/>
      <c r="T38" s="219"/>
      <c r="U38" s="219"/>
      <c r="V38" s="219"/>
      <c r="W38" s="219"/>
      <c r="X38" s="219"/>
      <c r="Y38" s="219"/>
      <c r="Z38" s="219"/>
      <c r="AA38" s="219"/>
      <c r="AB38" s="219"/>
      <c r="AC38" s="219"/>
      <c r="AD38" s="219"/>
      <c r="AE38" s="219"/>
      <c r="AF38" s="219"/>
      <c r="AG38" s="276"/>
      <c r="AH38" s="276"/>
      <c r="AI38" s="276"/>
      <c r="AJ38" s="200"/>
      <c r="AK38" s="200"/>
    </row>
    <row r="39" spans="1:37">
      <c r="A39" s="262" t="s">
        <v>313</v>
      </c>
      <c r="B39" s="219"/>
      <c r="C39" s="219"/>
      <c r="D39" s="219"/>
      <c r="E39" s="219"/>
      <c r="F39" s="219"/>
      <c r="G39" s="219"/>
      <c r="H39" s="219"/>
      <c r="I39" s="219"/>
      <c r="J39" s="219"/>
      <c r="K39" s="219"/>
      <c r="L39" s="219"/>
      <c r="M39" s="219"/>
      <c r="N39" s="219"/>
      <c r="O39" s="219"/>
      <c r="P39" s="219"/>
      <c r="Q39" s="219"/>
      <c r="R39" s="219"/>
      <c r="S39" s="219"/>
      <c r="T39" s="219"/>
      <c r="U39" s="219"/>
      <c r="V39" s="219"/>
      <c r="W39" s="219"/>
      <c r="X39" s="219"/>
      <c r="Y39" s="219"/>
      <c r="Z39" s="219"/>
      <c r="AA39" s="219"/>
      <c r="AB39" s="219"/>
      <c r="AC39" s="219"/>
      <c r="AD39" s="219"/>
      <c r="AE39" s="219"/>
      <c r="AF39" s="219"/>
      <c r="AG39" s="276"/>
      <c r="AH39" s="276"/>
      <c r="AI39" s="276"/>
      <c r="AJ39" s="200"/>
      <c r="AK39" s="200"/>
    </row>
    <row r="40" spans="1:37" s="255" customFormat="1">
      <c r="A40" s="17" t="s">
        <v>314</v>
      </c>
      <c r="B40" s="254"/>
      <c r="C40" s="254"/>
      <c r="D40" s="254"/>
      <c r="E40" s="254"/>
      <c r="F40" s="254"/>
      <c r="G40" s="254"/>
      <c r="H40" s="254"/>
      <c r="I40" s="254"/>
      <c r="J40" s="254"/>
      <c r="K40" s="254"/>
      <c r="L40" s="254"/>
      <c r="M40" s="254"/>
      <c r="N40" s="254"/>
      <c r="O40" s="254"/>
      <c r="P40" s="254"/>
      <c r="Q40" s="254"/>
      <c r="R40" s="254"/>
      <c r="S40" s="254"/>
      <c r="T40" s="254"/>
      <c r="U40" s="254"/>
      <c r="V40" s="254"/>
      <c r="W40" s="254"/>
      <c r="X40" s="254"/>
      <c r="Y40" s="254"/>
      <c r="Z40" s="254"/>
      <c r="AA40" s="254"/>
      <c r="AB40" s="254"/>
      <c r="AC40" s="254"/>
      <c r="AD40" s="254"/>
      <c r="AE40" s="254"/>
      <c r="AF40" s="254"/>
      <c r="AG40" s="276"/>
      <c r="AH40" s="276"/>
      <c r="AI40" s="276"/>
      <c r="AJ40" s="253"/>
      <c r="AK40" s="253"/>
    </row>
    <row r="41" spans="1:37" ht="23.25" customHeight="1">
      <c r="A41" s="220" t="s">
        <v>19</v>
      </c>
    </row>
    <row r="42" spans="1:37" ht="23.25" customHeight="1"/>
    <row r="43" spans="1:37" ht="23.25" customHeight="1">
      <c r="A43" s="220" t="s">
        <v>20</v>
      </c>
    </row>
    <row r="44" spans="1:37" ht="23.25" customHeight="1">
      <c r="A44" s="309" t="s">
        <v>21</v>
      </c>
      <c r="B44" s="309"/>
      <c r="C44" s="309"/>
      <c r="D44" s="309"/>
      <c r="E44" s="309"/>
      <c r="F44" s="309"/>
      <c r="G44" s="309"/>
      <c r="H44" s="309"/>
      <c r="I44" s="309"/>
      <c r="J44" s="309"/>
      <c r="K44" s="309"/>
      <c r="L44" s="309"/>
      <c r="M44" s="309"/>
      <c r="N44" s="309"/>
      <c r="O44" s="309"/>
      <c r="P44" s="386" t="s">
        <v>277</v>
      </c>
      <c r="Q44" s="387"/>
      <c r="R44" s="387"/>
      <c r="S44" s="387"/>
      <c r="T44" s="387"/>
      <c r="U44" s="387"/>
      <c r="V44" s="387"/>
      <c r="W44" s="387"/>
      <c r="X44" s="387"/>
      <c r="Y44" s="387"/>
      <c r="Z44" s="387"/>
      <c r="AA44" s="387"/>
      <c r="AB44" s="387"/>
      <c r="AC44" s="387"/>
      <c r="AD44" s="387"/>
      <c r="AE44" s="387"/>
      <c r="AF44" s="387"/>
      <c r="AG44" s="387"/>
      <c r="AH44" s="387"/>
      <c r="AI44" s="387"/>
      <c r="AJ44" s="211"/>
      <c r="AK44" s="211"/>
    </row>
    <row r="45" spans="1:37" ht="23.25" customHeight="1">
      <c r="A45" s="309"/>
      <c r="B45" s="309"/>
      <c r="C45" s="309"/>
      <c r="D45" s="309"/>
      <c r="E45" s="309"/>
      <c r="F45" s="309"/>
      <c r="G45" s="309"/>
      <c r="H45" s="309"/>
      <c r="I45" s="309"/>
      <c r="J45" s="309"/>
      <c r="K45" s="309"/>
      <c r="L45" s="309"/>
      <c r="M45" s="309"/>
      <c r="N45" s="309"/>
      <c r="O45" s="309"/>
      <c r="P45" s="387"/>
      <c r="Q45" s="387"/>
      <c r="R45" s="387"/>
      <c r="S45" s="387"/>
      <c r="T45" s="387"/>
      <c r="U45" s="387"/>
      <c r="V45" s="387"/>
      <c r="W45" s="387"/>
      <c r="X45" s="387"/>
      <c r="Y45" s="387"/>
      <c r="Z45" s="387"/>
      <c r="AA45" s="387"/>
      <c r="AB45" s="387"/>
      <c r="AC45" s="387"/>
      <c r="AD45" s="387"/>
      <c r="AE45" s="387"/>
      <c r="AF45" s="387"/>
      <c r="AG45" s="387"/>
      <c r="AH45" s="387"/>
      <c r="AI45" s="387"/>
      <c r="AJ45" s="211"/>
      <c r="AK45" s="211"/>
    </row>
    <row r="46" spans="1:37" ht="23.25" customHeight="1">
      <c r="A46" s="309"/>
      <c r="B46" s="309"/>
      <c r="C46" s="309"/>
      <c r="D46" s="309"/>
      <c r="E46" s="309"/>
      <c r="F46" s="309"/>
      <c r="G46" s="309"/>
      <c r="H46" s="309"/>
      <c r="I46" s="309"/>
      <c r="J46" s="309"/>
      <c r="K46" s="309"/>
      <c r="L46" s="309"/>
      <c r="M46" s="309"/>
      <c r="N46" s="309"/>
      <c r="O46" s="309"/>
      <c r="P46" s="387"/>
      <c r="Q46" s="387"/>
      <c r="R46" s="387"/>
      <c r="S46" s="387"/>
      <c r="T46" s="387"/>
      <c r="U46" s="387"/>
      <c r="V46" s="387"/>
      <c r="W46" s="387"/>
      <c r="X46" s="387"/>
      <c r="Y46" s="387"/>
      <c r="Z46" s="387"/>
      <c r="AA46" s="387"/>
      <c r="AB46" s="387"/>
      <c r="AC46" s="387"/>
      <c r="AD46" s="387"/>
      <c r="AE46" s="387"/>
      <c r="AF46" s="387"/>
      <c r="AG46" s="387"/>
      <c r="AH46" s="387"/>
      <c r="AI46" s="387"/>
      <c r="AJ46" s="211"/>
      <c r="AK46" s="211"/>
    </row>
    <row r="47" spans="1:37" ht="23.25" customHeight="1">
      <c r="A47" s="309"/>
      <c r="B47" s="309"/>
      <c r="C47" s="309"/>
      <c r="D47" s="309"/>
      <c r="E47" s="309"/>
      <c r="F47" s="309"/>
      <c r="G47" s="309"/>
      <c r="H47" s="309"/>
      <c r="I47" s="309"/>
      <c r="J47" s="309"/>
      <c r="K47" s="309"/>
      <c r="L47" s="309"/>
      <c r="M47" s="309"/>
      <c r="N47" s="309"/>
      <c r="O47" s="309"/>
      <c r="P47" s="387"/>
      <c r="Q47" s="387"/>
      <c r="R47" s="387"/>
      <c r="S47" s="387"/>
      <c r="T47" s="387"/>
      <c r="U47" s="387"/>
      <c r="V47" s="387"/>
      <c r="W47" s="387"/>
      <c r="X47" s="387"/>
      <c r="Y47" s="387"/>
      <c r="Z47" s="387"/>
      <c r="AA47" s="387"/>
      <c r="AB47" s="387"/>
      <c r="AC47" s="387"/>
      <c r="AD47" s="387"/>
      <c r="AE47" s="387"/>
      <c r="AF47" s="387"/>
      <c r="AG47" s="387"/>
      <c r="AH47" s="387"/>
      <c r="AI47" s="387"/>
      <c r="AJ47" s="211"/>
      <c r="AK47" s="211"/>
    </row>
    <row r="48" spans="1:37" ht="23.25" customHeight="1">
      <c r="A48" s="309"/>
      <c r="B48" s="309"/>
      <c r="C48" s="309"/>
      <c r="D48" s="309"/>
      <c r="E48" s="309"/>
      <c r="F48" s="309"/>
      <c r="G48" s="309"/>
      <c r="H48" s="309"/>
      <c r="I48" s="309"/>
      <c r="J48" s="309"/>
      <c r="K48" s="309"/>
      <c r="L48" s="309"/>
      <c r="M48" s="309"/>
      <c r="N48" s="309"/>
      <c r="O48" s="309"/>
      <c r="P48" s="387"/>
      <c r="Q48" s="387"/>
      <c r="R48" s="387"/>
      <c r="S48" s="387"/>
      <c r="T48" s="387"/>
      <c r="U48" s="387"/>
      <c r="V48" s="387"/>
      <c r="W48" s="387"/>
      <c r="X48" s="387"/>
      <c r="Y48" s="387"/>
      <c r="Z48" s="387"/>
      <c r="AA48" s="387"/>
      <c r="AB48" s="387"/>
      <c r="AC48" s="387"/>
      <c r="AD48" s="387"/>
      <c r="AE48" s="387"/>
      <c r="AF48" s="387"/>
      <c r="AG48" s="387"/>
      <c r="AH48" s="387"/>
      <c r="AI48" s="387"/>
      <c r="AJ48" s="211"/>
      <c r="AK48" s="211"/>
    </row>
    <row r="49" spans="1:38" ht="23.25" customHeight="1">
      <c r="A49" s="309"/>
      <c r="B49" s="309"/>
      <c r="C49" s="309"/>
      <c r="D49" s="309"/>
      <c r="E49" s="309"/>
      <c r="F49" s="309"/>
      <c r="G49" s="309"/>
      <c r="H49" s="309"/>
      <c r="I49" s="309"/>
      <c r="J49" s="309"/>
      <c r="K49" s="309"/>
      <c r="L49" s="309"/>
      <c r="M49" s="309"/>
      <c r="N49" s="309"/>
      <c r="O49" s="309"/>
      <c r="P49" s="388"/>
      <c r="Q49" s="388"/>
      <c r="R49" s="388"/>
      <c r="S49" s="388"/>
      <c r="T49" s="388"/>
      <c r="U49" s="388"/>
      <c r="V49" s="388"/>
      <c r="W49" s="388"/>
      <c r="X49" s="388"/>
      <c r="Y49" s="388"/>
      <c r="Z49" s="388"/>
      <c r="AA49" s="388"/>
      <c r="AB49" s="388"/>
      <c r="AC49" s="388"/>
      <c r="AD49" s="388"/>
      <c r="AE49" s="388"/>
      <c r="AF49" s="388"/>
      <c r="AG49" s="388"/>
      <c r="AH49" s="388"/>
      <c r="AI49" s="388"/>
      <c r="AJ49" s="211"/>
      <c r="AK49" s="211"/>
    </row>
    <row r="50" spans="1:38" ht="23.25" customHeight="1">
      <c r="A50" s="285" t="s">
        <v>22</v>
      </c>
      <c r="B50" s="285"/>
      <c r="C50" s="285"/>
      <c r="D50" s="285"/>
      <c r="E50" s="285"/>
      <c r="F50" s="285"/>
      <c r="G50" s="285"/>
      <c r="H50" s="309" t="s">
        <v>23</v>
      </c>
      <c r="I50" s="309"/>
      <c r="J50" s="309"/>
      <c r="K50" s="309"/>
      <c r="L50" s="309"/>
      <c r="M50" s="309"/>
      <c r="N50" s="309"/>
      <c r="O50" s="375"/>
      <c r="P50" s="277" t="s">
        <v>124</v>
      </c>
      <c r="Q50" s="278"/>
      <c r="R50" s="278"/>
      <c r="S50" s="278" t="s">
        <v>49</v>
      </c>
      <c r="T50" s="278"/>
      <c r="U50" s="389">
        <v>8</v>
      </c>
      <c r="V50" s="389"/>
      <c r="W50" s="278" t="s">
        <v>121</v>
      </c>
      <c r="X50" s="278"/>
      <c r="Y50" s="389">
        <v>5</v>
      </c>
      <c r="Z50" s="389"/>
      <c r="AA50" s="278" t="s">
        <v>122</v>
      </c>
      <c r="AB50" s="278"/>
      <c r="AC50" s="389">
        <v>1</v>
      </c>
      <c r="AD50" s="389"/>
      <c r="AE50" s="278" t="s">
        <v>123</v>
      </c>
      <c r="AF50" s="278"/>
      <c r="AG50" s="201" t="s">
        <v>125</v>
      </c>
      <c r="AH50" s="250" t="s">
        <v>316</v>
      </c>
      <c r="AI50" s="202" t="s">
        <v>126</v>
      </c>
      <c r="AJ50" s="211"/>
      <c r="AK50" s="211"/>
    </row>
    <row r="51" spans="1:38" ht="23.25" customHeight="1">
      <c r="A51" s="285"/>
      <c r="B51" s="285"/>
      <c r="C51" s="285"/>
      <c r="D51" s="285"/>
      <c r="E51" s="285"/>
      <c r="F51" s="285"/>
      <c r="G51" s="285"/>
      <c r="H51" s="309"/>
      <c r="I51" s="309"/>
      <c r="J51" s="309"/>
      <c r="K51" s="309"/>
      <c r="L51" s="309"/>
      <c r="M51" s="309"/>
      <c r="N51" s="309"/>
      <c r="O51" s="309"/>
      <c r="P51" s="277" t="s">
        <v>127</v>
      </c>
      <c r="Q51" s="278"/>
      <c r="R51" s="278"/>
      <c r="S51" s="278" t="s">
        <v>49</v>
      </c>
      <c r="T51" s="278"/>
      <c r="U51" s="389">
        <v>8</v>
      </c>
      <c r="V51" s="389"/>
      <c r="W51" s="278" t="s">
        <v>121</v>
      </c>
      <c r="X51" s="278"/>
      <c r="Y51" s="389">
        <v>5</v>
      </c>
      <c r="Z51" s="389"/>
      <c r="AA51" s="278" t="s">
        <v>122</v>
      </c>
      <c r="AB51" s="278"/>
      <c r="AC51" s="389">
        <v>2</v>
      </c>
      <c r="AD51" s="389"/>
      <c r="AE51" s="278" t="s">
        <v>123</v>
      </c>
      <c r="AF51" s="278"/>
      <c r="AG51" s="201" t="s">
        <v>125</v>
      </c>
      <c r="AH51" s="250" t="s">
        <v>53</v>
      </c>
      <c r="AI51" s="202" t="s">
        <v>126</v>
      </c>
      <c r="AJ51" s="211"/>
      <c r="AK51" s="211"/>
    </row>
    <row r="52" spans="1:38" ht="23.25" customHeight="1">
      <c r="A52" s="285"/>
      <c r="B52" s="285"/>
      <c r="C52" s="285"/>
      <c r="D52" s="285"/>
      <c r="E52" s="285"/>
      <c r="F52" s="285"/>
      <c r="G52" s="285"/>
      <c r="H52" s="309"/>
      <c r="I52" s="309"/>
      <c r="J52" s="309"/>
      <c r="K52" s="309"/>
      <c r="L52" s="309"/>
      <c r="M52" s="309"/>
      <c r="N52" s="309"/>
      <c r="O52" s="309"/>
      <c r="P52" s="277" t="s">
        <v>128</v>
      </c>
      <c r="Q52" s="278"/>
      <c r="R52" s="278"/>
      <c r="S52" s="278" t="s">
        <v>49</v>
      </c>
      <c r="T52" s="278"/>
      <c r="U52" s="389">
        <v>8</v>
      </c>
      <c r="V52" s="389"/>
      <c r="W52" s="278" t="s">
        <v>121</v>
      </c>
      <c r="X52" s="278"/>
      <c r="Y52" s="389">
        <v>5</v>
      </c>
      <c r="Z52" s="389"/>
      <c r="AA52" s="278" t="s">
        <v>122</v>
      </c>
      <c r="AB52" s="278"/>
      <c r="AC52" s="389">
        <v>3</v>
      </c>
      <c r="AD52" s="389"/>
      <c r="AE52" s="278" t="s">
        <v>123</v>
      </c>
      <c r="AF52" s="278"/>
      <c r="AG52" s="201" t="s">
        <v>125</v>
      </c>
      <c r="AH52" s="250" t="s">
        <v>319</v>
      </c>
      <c r="AI52" s="202" t="s">
        <v>126</v>
      </c>
      <c r="AJ52" s="211"/>
      <c r="AK52" s="211"/>
    </row>
    <row r="53" spans="1:38" ht="23.25" customHeight="1">
      <c r="A53" s="285"/>
      <c r="B53" s="285"/>
      <c r="C53" s="285"/>
      <c r="D53" s="285"/>
      <c r="E53" s="285"/>
      <c r="F53" s="285"/>
      <c r="G53" s="285"/>
      <c r="H53" s="309"/>
      <c r="I53" s="309"/>
      <c r="J53" s="309"/>
      <c r="K53" s="309"/>
      <c r="L53" s="309"/>
      <c r="M53" s="309"/>
      <c r="N53" s="309"/>
      <c r="O53" s="309"/>
      <c r="P53" s="277" t="s">
        <v>129</v>
      </c>
      <c r="Q53" s="278"/>
      <c r="R53" s="278"/>
      <c r="S53" s="278" t="s">
        <v>49</v>
      </c>
      <c r="T53" s="278"/>
      <c r="U53" s="278"/>
      <c r="V53" s="278"/>
      <c r="W53" s="278" t="s">
        <v>121</v>
      </c>
      <c r="X53" s="278"/>
      <c r="Y53" s="278"/>
      <c r="Z53" s="278"/>
      <c r="AA53" s="278" t="s">
        <v>122</v>
      </c>
      <c r="AB53" s="278"/>
      <c r="AC53" s="278"/>
      <c r="AD53" s="278"/>
      <c r="AE53" s="278" t="s">
        <v>123</v>
      </c>
      <c r="AF53" s="278"/>
      <c r="AG53" s="201" t="s">
        <v>125</v>
      </c>
      <c r="AH53" s="201"/>
      <c r="AI53" s="202" t="s">
        <v>126</v>
      </c>
      <c r="AJ53" s="211"/>
      <c r="AK53" s="211"/>
    </row>
    <row r="54" spans="1:38" ht="23.25" customHeight="1">
      <c r="A54" s="285"/>
      <c r="B54" s="285"/>
      <c r="C54" s="285"/>
      <c r="D54" s="285"/>
      <c r="E54" s="285"/>
      <c r="F54" s="285"/>
      <c r="G54" s="285"/>
      <c r="H54" s="309"/>
      <c r="I54" s="309"/>
      <c r="J54" s="309"/>
      <c r="K54" s="309"/>
      <c r="L54" s="309"/>
      <c r="M54" s="309"/>
      <c r="N54" s="309"/>
      <c r="O54" s="309"/>
      <c r="P54" s="277" t="s">
        <v>130</v>
      </c>
      <c r="Q54" s="278"/>
      <c r="R54" s="278"/>
      <c r="S54" s="278" t="s">
        <v>49</v>
      </c>
      <c r="T54" s="278"/>
      <c r="U54" s="278"/>
      <c r="V54" s="278"/>
      <c r="W54" s="278" t="s">
        <v>121</v>
      </c>
      <c r="X54" s="278"/>
      <c r="Y54" s="278"/>
      <c r="Z54" s="278"/>
      <c r="AA54" s="278" t="s">
        <v>122</v>
      </c>
      <c r="AB54" s="278"/>
      <c r="AC54" s="278"/>
      <c r="AD54" s="278"/>
      <c r="AE54" s="278" t="s">
        <v>123</v>
      </c>
      <c r="AF54" s="278"/>
      <c r="AG54" s="201" t="s">
        <v>125</v>
      </c>
      <c r="AH54" s="201"/>
      <c r="AI54" s="202" t="s">
        <v>126</v>
      </c>
      <c r="AJ54" s="211"/>
      <c r="AK54" s="211"/>
    </row>
    <row r="55" spans="1:38" ht="23.25" customHeight="1">
      <c r="A55" s="285"/>
      <c r="B55" s="285"/>
      <c r="C55" s="285"/>
      <c r="D55" s="285"/>
      <c r="E55" s="285"/>
      <c r="F55" s="285"/>
      <c r="G55" s="285"/>
      <c r="H55" s="328" t="s">
        <v>24</v>
      </c>
      <c r="I55" s="328"/>
      <c r="J55" s="328"/>
      <c r="K55" s="328"/>
      <c r="L55" s="328"/>
      <c r="M55" s="328"/>
      <c r="N55" s="328"/>
      <c r="O55" s="328"/>
      <c r="P55" s="390" t="s">
        <v>278</v>
      </c>
      <c r="Q55" s="390"/>
      <c r="R55" s="390"/>
      <c r="S55" s="390"/>
      <c r="T55" s="390"/>
      <c r="U55" s="390"/>
      <c r="V55" s="390"/>
      <c r="W55" s="390"/>
      <c r="X55" s="390"/>
      <c r="Y55" s="390"/>
      <c r="Z55" s="390"/>
      <c r="AA55" s="390"/>
      <c r="AB55" s="390"/>
      <c r="AC55" s="390"/>
      <c r="AD55" s="390"/>
      <c r="AE55" s="390"/>
      <c r="AF55" s="390"/>
      <c r="AG55" s="390"/>
      <c r="AH55" s="390"/>
      <c r="AI55" s="390"/>
      <c r="AJ55" s="211"/>
      <c r="AK55" s="211"/>
    </row>
    <row r="56" spans="1:38" ht="23.25" customHeight="1">
      <c r="A56" s="285" t="s">
        <v>25</v>
      </c>
      <c r="B56" s="285"/>
      <c r="C56" s="285"/>
      <c r="D56" s="285"/>
      <c r="E56" s="285"/>
      <c r="F56" s="285"/>
      <c r="G56" s="285"/>
      <c r="H56" s="285"/>
      <c r="I56" s="285"/>
      <c r="J56" s="285"/>
      <c r="K56" s="285"/>
      <c r="L56" s="285"/>
      <c r="M56" s="285"/>
      <c r="N56" s="285"/>
      <c r="O56" s="285"/>
      <c r="P56" s="20" t="s">
        <v>26</v>
      </c>
      <c r="Q56" s="21"/>
      <c r="R56" s="21"/>
      <c r="S56" s="21"/>
      <c r="T56" s="21"/>
      <c r="U56" s="21"/>
      <c r="V56" s="21"/>
      <c r="W56" s="21"/>
      <c r="X56" s="21"/>
      <c r="Y56" s="21"/>
      <c r="Z56" s="21"/>
      <c r="AA56" s="21"/>
      <c r="AB56" s="21"/>
      <c r="AC56" s="21"/>
      <c r="AD56" s="21"/>
      <c r="AE56" s="21"/>
      <c r="AF56" s="21"/>
      <c r="AG56" s="21"/>
      <c r="AH56" s="21"/>
      <c r="AI56" s="22"/>
      <c r="AJ56" s="211"/>
      <c r="AK56" s="211"/>
    </row>
    <row r="57" spans="1:38" ht="23.25" customHeight="1">
      <c r="A57" s="285"/>
      <c r="B57" s="285"/>
      <c r="C57" s="285"/>
      <c r="D57" s="285"/>
      <c r="E57" s="285"/>
      <c r="F57" s="285"/>
      <c r="G57" s="285"/>
      <c r="H57" s="285"/>
      <c r="I57" s="285"/>
      <c r="J57" s="285"/>
      <c r="K57" s="285"/>
      <c r="L57" s="285"/>
      <c r="M57" s="285"/>
      <c r="N57" s="285"/>
      <c r="O57" s="285"/>
      <c r="P57" s="391" t="s">
        <v>279</v>
      </c>
      <c r="Q57" s="392"/>
      <c r="R57" s="392"/>
      <c r="S57" s="392"/>
      <c r="T57" s="392"/>
      <c r="U57" s="392"/>
      <c r="V57" s="392"/>
      <c r="W57" s="392"/>
      <c r="X57" s="392"/>
      <c r="Y57" s="392"/>
      <c r="Z57" s="392"/>
      <c r="AA57" s="392"/>
      <c r="AB57" s="392"/>
      <c r="AC57" s="392"/>
      <c r="AD57" s="392"/>
      <c r="AE57" s="392"/>
      <c r="AF57" s="392"/>
      <c r="AG57" s="392"/>
      <c r="AH57" s="392"/>
      <c r="AI57" s="393"/>
      <c r="AJ57" s="211"/>
      <c r="AK57" s="211"/>
    </row>
    <row r="58" spans="1:38" ht="23.25" customHeight="1">
      <c r="A58" s="285"/>
      <c r="B58" s="285"/>
      <c r="C58" s="285"/>
      <c r="D58" s="285"/>
      <c r="E58" s="285"/>
      <c r="F58" s="285"/>
      <c r="G58" s="285"/>
      <c r="H58" s="285"/>
      <c r="I58" s="285"/>
      <c r="J58" s="285"/>
      <c r="K58" s="285"/>
      <c r="L58" s="285"/>
      <c r="M58" s="285"/>
      <c r="N58" s="285"/>
      <c r="O58" s="285"/>
      <c r="P58" s="210" t="s">
        <v>27</v>
      </c>
      <c r="Q58" s="211"/>
      <c r="R58" s="211"/>
      <c r="S58" s="211"/>
      <c r="T58" s="211"/>
      <c r="U58" s="211"/>
      <c r="V58" s="211"/>
      <c r="W58" s="211"/>
      <c r="X58" s="211"/>
      <c r="Y58" s="211"/>
      <c r="Z58" s="211"/>
      <c r="AA58" s="211"/>
      <c r="AB58" s="211"/>
      <c r="AC58" s="211"/>
      <c r="AD58" s="211"/>
      <c r="AE58" s="211"/>
      <c r="AF58" s="211"/>
      <c r="AG58" s="211"/>
      <c r="AH58" s="211"/>
      <c r="AI58" s="212"/>
      <c r="AJ58" s="211"/>
      <c r="AK58" s="211"/>
    </row>
    <row r="59" spans="1:38" ht="23.25" customHeight="1">
      <c r="A59" s="285"/>
      <c r="B59" s="285"/>
      <c r="C59" s="285"/>
      <c r="D59" s="285"/>
      <c r="E59" s="285"/>
      <c r="F59" s="285"/>
      <c r="G59" s="285"/>
      <c r="H59" s="285"/>
      <c r="I59" s="285"/>
      <c r="J59" s="285"/>
      <c r="K59" s="285"/>
      <c r="L59" s="285"/>
      <c r="M59" s="285"/>
      <c r="N59" s="285"/>
      <c r="O59" s="285"/>
      <c r="P59" s="394" t="s">
        <v>280</v>
      </c>
      <c r="Q59" s="395"/>
      <c r="R59" s="395"/>
      <c r="S59" s="395"/>
      <c r="T59" s="395"/>
      <c r="U59" s="395"/>
      <c r="V59" s="395"/>
      <c r="W59" s="395"/>
      <c r="X59" s="395"/>
      <c r="Y59" s="395"/>
      <c r="Z59" s="395"/>
      <c r="AA59" s="395"/>
      <c r="AB59" s="395"/>
      <c r="AC59" s="395"/>
      <c r="AD59" s="395"/>
      <c r="AE59" s="395"/>
      <c r="AF59" s="395"/>
      <c r="AG59" s="395"/>
      <c r="AH59" s="395"/>
      <c r="AI59" s="396"/>
      <c r="AJ59" s="211"/>
      <c r="AK59" s="211"/>
    </row>
    <row r="60" spans="1:38" ht="23.25" customHeight="1">
      <c r="A60" s="277" t="s">
        <v>28</v>
      </c>
      <c r="B60" s="278"/>
      <c r="C60" s="278"/>
      <c r="D60" s="278"/>
      <c r="E60" s="278"/>
      <c r="F60" s="278"/>
      <c r="G60" s="278"/>
      <c r="H60" s="278"/>
      <c r="I60" s="278"/>
      <c r="J60" s="278"/>
      <c r="K60" s="278"/>
      <c r="L60" s="278"/>
      <c r="M60" s="278"/>
      <c r="N60" s="278"/>
      <c r="O60" s="279"/>
      <c r="P60" s="298"/>
      <c r="Q60" s="299"/>
      <c r="R60" s="299"/>
      <c r="S60" s="21" t="s">
        <v>29</v>
      </c>
      <c r="T60" s="206"/>
      <c r="U60" s="201"/>
      <c r="V60" s="206"/>
      <c r="W60" s="206"/>
      <c r="X60" s="278"/>
      <c r="Y60" s="278"/>
      <c r="Z60" s="278"/>
      <c r="AA60" s="206" t="s">
        <v>30</v>
      </c>
      <c r="AB60" s="206"/>
      <c r="AC60" s="206"/>
      <c r="AD60" s="206"/>
      <c r="AE60" s="201"/>
      <c r="AF60" s="206"/>
      <c r="AG60" s="206"/>
      <c r="AH60" s="206"/>
      <c r="AI60" s="207"/>
      <c r="AJ60" s="211"/>
      <c r="AK60" s="211" t="s">
        <v>29</v>
      </c>
      <c r="AL60" s="220" t="b">
        <v>1</v>
      </c>
    </row>
    <row r="61" spans="1:38" ht="23.25" customHeight="1">
      <c r="A61" s="302" t="s">
        <v>34</v>
      </c>
      <c r="B61" s="303"/>
      <c r="C61" s="303"/>
      <c r="D61" s="303"/>
      <c r="E61" s="303"/>
      <c r="F61" s="303"/>
      <c r="G61" s="304"/>
      <c r="H61" s="332" t="s">
        <v>31</v>
      </c>
      <c r="I61" s="333"/>
      <c r="J61" s="333"/>
      <c r="K61" s="333"/>
      <c r="L61" s="333"/>
      <c r="M61" s="333"/>
      <c r="N61" s="333"/>
      <c r="O61" s="333"/>
      <c r="P61" s="397">
        <v>7</v>
      </c>
      <c r="Q61" s="389"/>
      <c r="R61" s="345" t="s">
        <v>78</v>
      </c>
      <c r="S61" s="346"/>
      <c r="T61" s="397">
        <v>6</v>
      </c>
      <c r="U61" s="389"/>
      <c r="V61" s="345" t="s">
        <v>78</v>
      </c>
      <c r="W61" s="346"/>
      <c r="X61" s="397">
        <v>5</v>
      </c>
      <c r="Y61" s="389"/>
      <c r="Z61" s="345" t="s">
        <v>78</v>
      </c>
      <c r="AA61" s="346"/>
      <c r="AB61" s="397">
        <v>4</v>
      </c>
      <c r="AC61" s="389"/>
      <c r="AD61" s="345" t="s">
        <v>78</v>
      </c>
      <c r="AE61" s="346"/>
      <c r="AF61" s="397">
        <v>3</v>
      </c>
      <c r="AG61" s="389"/>
      <c r="AH61" s="345" t="s">
        <v>78</v>
      </c>
      <c r="AI61" s="346"/>
      <c r="AJ61" s="211"/>
      <c r="AK61" s="211" t="s">
        <v>30</v>
      </c>
      <c r="AL61" s="220" t="b">
        <v>0</v>
      </c>
    </row>
    <row r="62" spans="1:38" ht="23.25" customHeight="1">
      <c r="A62" s="340" t="s">
        <v>35</v>
      </c>
      <c r="B62" s="341"/>
      <c r="C62" s="341"/>
      <c r="D62" s="341"/>
      <c r="E62" s="341"/>
      <c r="F62" s="341"/>
      <c r="G62" s="342"/>
      <c r="H62" s="302" t="s">
        <v>32</v>
      </c>
      <c r="I62" s="303"/>
      <c r="J62" s="303"/>
      <c r="K62" s="303"/>
      <c r="L62" s="303"/>
      <c r="M62" s="303"/>
      <c r="N62" s="303"/>
      <c r="O62" s="304"/>
      <c r="P62" s="398" t="s">
        <v>281</v>
      </c>
      <c r="Q62" s="399"/>
      <c r="R62" s="399"/>
      <c r="S62" s="399"/>
      <c r="T62" s="400" t="s">
        <v>282</v>
      </c>
      <c r="U62" s="390"/>
      <c r="V62" s="390"/>
      <c r="W62" s="390"/>
      <c r="X62" s="400" t="s">
        <v>283</v>
      </c>
      <c r="Y62" s="390"/>
      <c r="Z62" s="390"/>
      <c r="AA62" s="390"/>
      <c r="AB62" s="400" t="s">
        <v>284</v>
      </c>
      <c r="AC62" s="390"/>
      <c r="AD62" s="390"/>
      <c r="AE62" s="390"/>
      <c r="AF62" s="400" t="s">
        <v>285</v>
      </c>
      <c r="AG62" s="390"/>
      <c r="AH62" s="390"/>
      <c r="AI62" s="390"/>
      <c r="AJ62" s="208"/>
      <c r="AK62" s="208"/>
    </row>
    <row r="63" spans="1:38" ht="23.25" customHeight="1">
      <c r="A63" s="329"/>
      <c r="B63" s="330"/>
      <c r="C63" s="330"/>
      <c r="D63" s="330"/>
      <c r="E63" s="330"/>
      <c r="F63" s="330"/>
      <c r="G63" s="331"/>
      <c r="H63" s="329" t="s">
        <v>33</v>
      </c>
      <c r="I63" s="330"/>
      <c r="J63" s="330"/>
      <c r="K63" s="330"/>
      <c r="L63" s="330"/>
      <c r="M63" s="330"/>
      <c r="N63" s="330"/>
      <c r="O63" s="331"/>
      <c r="P63" s="390"/>
      <c r="Q63" s="390"/>
      <c r="R63" s="390"/>
      <c r="S63" s="390"/>
      <c r="T63" s="390"/>
      <c r="U63" s="390"/>
      <c r="V63" s="390"/>
      <c r="W63" s="390"/>
      <c r="X63" s="390"/>
      <c r="Y63" s="390"/>
      <c r="Z63" s="390"/>
      <c r="AA63" s="390"/>
      <c r="AB63" s="390"/>
      <c r="AC63" s="390"/>
      <c r="AD63" s="390"/>
      <c r="AE63" s="390"/>
      <c r="AF63" s="390"/>
      <c r="AG63" s="390"/>
      <c r="AH63" s="390"/>
      <c r="AI63" s="390"/>
      <c r="AJ63" s="208"/>
      <c r="AK63" s="208"/>
    </row>
    <row r="64" spans="1:38" ht="23.25" customHeight="1"/>
    <row r="65" spans="1:37" ht="23.25" customHeight="1">
      <c r="A65" s="220" t="s">
        <v>36</v>
      </c>
    </row>
    <row r="66" spans="1:37" ht="23.25" customHeight="1">
      <c r="A66" s="285" t="s">
        <v>37</v>
      </c>
      <c r="B66" s="285"/>
      <c r="C66" s="285"/>
      <c r="D66" s="285"/>
      <c r="E66" s="285"/>
      <c r="F66" s="285"/>
      <c r="G66" s="285"/>
      <c r="H66" s="285"/>
      <c r="I66" s="285"/>
      <c r="J66" s="285"/>
      <c r="K66" s="285"/>
      <c r="L66" s="285"/>
      <c r="M66" s="285"/>
      <c r="N66" s="285"/>
      <c r="O66" s="285"/>
      <c r="P66" s="309" t="s">
        <v>38</v>
      </c>
      <c r="Q66" s="285"/>
      <c r="R66" s="285"/>
      <c r="S66" s="285"/>
      <c r="T66" s="285"/>
      <c r="U66" s="285" t="s">
        <v>39</v>
      </c>
      <c r="V66" s="285"/>
      <c r="W66" s="285"/>
      <c r="X66" s="285"/>
      <c r="Y66" s="285"/>
      <c r="Z66" s="285"/>
      <c r="AA66" s="285"/>
      <c r="AB66" s="285"/>
      <c r="AC66" s="285"/>
      <c r="AD66" s="285"/>
      <c r="AE66" s="285"/>
      <c r="AF66" s="285"/>
      <c r="AG66" s="285"/>
      <c r="AH66" s="285"/>
      <c r="AI66" s="285"/>
      <c r="AJ66" s="208"/>
      <c r="AK66" s="208"/>
    </row>
    <row r="67" spans="1:37" ht="23.25" customHeight="1">
      <c r="A67" s="285"/>
      <c r="B67" s="285"/>
      <c r="C67" s="285"/>
      <c r="D67" s="285"/>
      <c r="E67" s="285"/>
      <c r="F67" s="285"/>
      <c r="G67" s="285"/>
      <c r="H67" s="285"/>
      <c r="I67" s="285"/>
      <c r="J67" s="285"/>
      <c r="K67" s="285"/>
      <c r="L67" s="285"/>
      <c r="M67" s="285"/>
      <c r="N67" s="285"/>
      <c r="O67" s="285"/>
      <c r="P67" s="285"/>
      <c r="Q67" s="285"/>
      <c r="R67" s="285"/>
      <c r="S67" s="285"/>
      <c r="T67" s="285"/>
      <c r="U67" s="328" t="s">
        <v>40</v>
      </c>
      <c r="V67" s="328"/>
      <c r="W67" s="328"/>
      <c r="X67" s="328"/>
      <c r="Y67" s="328"/>
      <c r="Z67" s="401" t="s">
        <v>286</v>
      </c>
      <c r="AA67" s="402"/>
      <c r="AB67" s="402"/>
      <c r="AC67" s="402"/>
      <c r="AD67" s="403"/>
      <c r="AE67" s="309" t="s">
        <v>41</v>
      </c>
      <c r="AF67" s="285"/>
      <c r="AG67" s="285"/>
      <c r="AH67" s="285"/>
      <c r="AI67" s="285"/>
      <c r="AJ67" s="208"/>
      <c r="AK67" s="208"/>
    </row>
    <row r="68" spans="1:37" ht="23.25" customHeight="1">
      <c r="A68" s="285"/>
      <c r="B68" s="285"/>
      <c r="C68" s="285"/>
      <c r="D68" s="285"/>
      <c r="E68" s="285"/>
      <c r="F68" s="285"/>
      <c r="G68" s="285"/>
      <c r="H68" s="285"/>
      <c r="I68" s="285"/>
      <c r="J68" s="285"/>
      <c r="K68" s="285"/>
      <c r="L68" s="285"/>
      <c r="M68" s="285"/>
      <c r="N68" s="285"/>
      <c r="O68" s="285"/>
      <c r="P68" s="285"/>
      <c r="Q68" s="285"/>
      <c r="R68" s="285"/>
      <c r="S68" s="285"/>
      <c r="T68" s="285"/>
      <c r="U68" s="328"/>
      <c r="V68" s="328"/>
      <c r="W68" s="328"/>
      <c r="X68" s="328"/>
      <c r="Y68" s="328"/>
      <c r="Z68" s="329" t="str">
        <f>IF(Z67="","ー","市補助金")</f>
        <v>市補助金</v>
      </c>
      <c r="AA68" s="330"/>
      <c r="AB68" s="330"/>
      <c r="AC68" s="330"/>
      <c r="AD68" s="331"/>
      <c r="AE68" s="285"/>
      <c r="AF68" s="285"/>
      <c r="AG68" s="285"/>
      <c r="AH68" s="285"/>
      <c r="AI68" s="285"/>
      <c r="AJ68" s="208"/>
      <c r="AK68" s="208"/>
    </row>
    <row r="69" spans="1:37" ht="23.25" customHeight="1">
      <c r="A69" s="292" t="str">
        <f>R11</f>
        <v>第１０回日本ABC学会</v>
      </c>
      <c r="B69" s="293"/>
      <c r="C69" s="293"/>
      <c r="D69" s="293"/>
      <c r="E69" s="293"/>
      <c r="F69" s="293"/>
      <c r="G69" s="293"/>
      <c r="H69" s="293"/>
      <c r="I69" s="293"/>
      <c r="J69" s="293"/>
      <c r="K69" s="293"/>
      <c r="L69" s="293"/>
      <c r="M69" s="293"/>
      <c r="N69" s="293"/>
      <c r="O69" s="294"/>
      <c r="P69" s="305">
        <f>K127</f>
        <v>24752000</v>
      </c>
      <c r="Q69" s="305"/>
      <c r="R69" s="305"/>
      <c r="S69" s="305"/>
      <c r="T69" s="305"/>
      <c r="U69" s="305">
        <f>F75</f>
        <v>1500000</v>
      </c>
      <c r="V69" s="305"/>
      <c r="W69" s="305"/>
      <c r="X69" s="305"/>
      <c r="Y69" s="305"/>
      <c r="Z69" s="305">
        <f>IF(Z67="","ー",K115)</f>
        <v>1200000</v>
      </c>
      <c r="AA69" s="305"/>
      <c r="AB69" s="305"/>
      <c r="AC69" s="305"/>
      <c r="AD69" s="305"/>
      <c r="AE69" s="305">
        <f>IF(Z69="ー",P69-U69,P69-U69-Z69)</f>
        <v>22052000</v>
      </c>
      <c r="AF69" s="305"/>
      <c r="AG69" s="305"/>
      <c r="AH69" s="305"/>
      <c r="AI69" s="305"/>
      <c r="AJ69" s="223"/>
      <c r="AK69" s="223"/>
    </row>
    <row r="70" spans="1:37" ht="23.25" customHeight="1">
      <c r="A70" s="295"/>
      <c r="B70" s="296"/>
      <c r="C70" s="296"/>
      <c r="D70" s="296"/>
      <c r="E70" s="296"/>
      <c r="F70" s="296"/>
      <c r="G70" s="296"/>
      <c r="H70" s="296"/>
      <c r="I70" s="296"/>
      <c r="J70" s="296"/>
      <c r="K70" s="296"/>
      <c r="L70" s="296"/>
      <c r="M70" s="296"/>
      <c r="N70" s="296"/>
      <c r="O70" s="297"/>
      <c r="P70" s="305"/>
      <c r="Q70" s="305"/>
      <c r="R70" s="305"/>
      <c r="S70" s="305"/>
      <c r="T70" s="305"/>
      <c r="U70" s="305"/>
      <c r="V70" s="305"/>
      <c r="W70" s="305"/>
      <c r="X70" s="305"/>
      <c r="Y70" s="305"/>
      <c r="Z70" s="305"/>
      <c r="AA70" s="305"/>
      <c r="AB70" s="305"/>
      <c r="AC70" s="305"/>
      <c r="AD70" s="305"/>
      <c r="AE70" s="305"/>
      <c r="AF70" s="305"/>
      <c r="AG70" s="305"/>
      <c r="AH70" s="305"/>
      <c r="AI70" s="305"/>
      <c r="AJ70" s="223"/>
      <c r="AK70" s="223"/>
    </row>
    <row r="71" spans="1:37" ht="23.25" customHeight="1">
      <c r="A71" s="213" t="s">
        <v>42</v>
      </c>
      <c r="B71" s="214"/>
      <c r="C71" s="214"/>
      <c r="D71" s="214"/>
      <c r="E71" s="214"/>
      <c r="F71" s="214"/>
      <c r="G71" s="214"/>
      <c r="H71" s="214"/>
      <c r="I71" s="214"/>
      <c r="J71" s="214"/>
      <c r="K71" s="214"/>
      <c r="L71" s="214"/>
      <c r="M71" s="214"/>
      <c r="N71" s="214"/>
      <c r="O71" s="215"/>
      <c r="P71" s="305"/>
      <c r="Q71" s="305"/>
      <c r="R71" s="305"/>
      <c r="S71" s="305"/>
      <c r="T71" s="305"/>
      <c r="U71" s="305"/>
      <c r="V71" s="305"/>
      <c r="W71" s="305"/>
      <c r="X71" s="305"/>
      <c r="Y71" s="305"/>
      <c r="Z71" s="305"/>
      <c r="AA71" s="305"/>
      <c r="AB71" s="305"/>
      <c r="AC71" s="305"/>
      <c r="AD71" s="305"/>
      <c r="AE71" s="305"/>
      <c r="AF71" s="305"/>
      <c r="AG71" s="305"/>
      <c r="AH71" s="305"/>
      <c r="AI71" s="305"/>
      <c r="AJ71" s="223"/>
      <c r="AK71" s="223"/>
    </row>
    <row r="73" spans="1:37">
      <c r="A73" s="220" t="s">
        <v>50</v>
      </c>
    </row>
    <row r="74" spans="1:37">
      <c r="A74" s="220" t="s">
        <v>51</v>
      </c>
    </row>
    <row r="75" spans="1:37">
      <c r="B75" s="298" t="s">
        <v>53</v>
      </c>
      <c r="C75" s="299"/>
      <c r="D75" s="299"/>
      <c r="E75" s="299"/>
      <c r="F75" s="300">
        <f>SUM(T78:Z80)</f>
        <v>1500000</v>
      </c>
      <c r="G75" s="299"/>
      <c r="H75" s="299"/>
      <c r="I75" s="299"/>
      <c r="J75" s="299"/>
      <c r="K75" s="299"/>
      <c r="L75" s="299"/>
      <c r="M75" s="299"/>
      <c r="N75" s="299"/>
      <c r="O75" s="299"/>
      <c r="P75" s="299"/>
      <c r="Q75" s="299"/>
      <c r="R75" s="299"/>
      <c r="S75" s="299"/>
      <c r="T75" s="299"/>
      <c r="U75" s="299"/>
      <c r="V75" s="299" t="s">
        <v>54</v>
      </c>
      <c r="W75" s="299"/>
      <c r="X75" s="299"/>
      <c r="Y75" s="301"/>
    </row>
    <row r="76" spans="1:37">
      <c r="B76" s="280"/>
      <c r="C76" s="281"/>
      <c r="D76" s="281"/>
      <c r="E76" s="281"/>
      <c r="F76" s="281"/>
      <c r="G76" s="281"/>
      <c r="H76" s="281"/>
      <c r="I76" s="281"/>
      <c r="J76" s="281"/>
      <c r="K76" s="281"/>
      <c r="L76" s="281"/>
      <c r="M76" s="281"/>
      <c r="N76" s="281"/>
      <c r="O76" s="281"/>
      <c r="P76" s="281"/>
      <c r="Q76" s="281"/>
      <c r="R76" s="281"/>
      <c r="S76" s="281"/>
      <c r="T76" s="281"/>
      <c r="U76" s="281"/>
      <c r="V76" s="281"/>
      <c r="W76" s="281"/>
      <c r="X76" s="281"/>
      <c r="Y76" s="282"/>
    </row>
    <row r="77" spans="1:37">
      <c r="B77" s="299" t="s">
        <v>55</v>
      </c>
      <c r="C77" s="299"/>
      <c r="D77" s="299"/>
      <c r="E77" s="299"/>
    </row>
    <row r="78" spans="1:37">
      <c r="B78" s="220" t="s">
        <v>56</v>
      </c>
      <c r="R78" s="276" t="s">
        <v>53</v>
      </c>
      <c r="S78" s="276"/>
      <c r="T78" s="306">
        <v>1200000</v>
      </c>
      <c r="U78" s="306"/>
      <c r="V78" s="306"/>
      <c r="W78" s="306"/>
      <c r="X78" s="306"/>
      <c r="Y78" s="306"/>
      <c r="Z78" s="306"/>
      <c r="AA78" s="220" t="s">
        <v>54</v>
      </c>
    </row>
    <row r="79" spans="1:37">
      <c r="B79" s="220" t="s">
        <v>57</v>
      </c>
      <c r="R79" s="276" t="s">
        <v>53</v>
      </c>
      <c r="S79" s="276"/>
      <c r="T79" s="306">
        <f>B92</f>
        <v>250000</v>
      </c>
      <c r="U79" s="306"/>
      <c r="V79" s="306"/>
      <c r="W79" s="306"/>
      <c r="X79" s="306"/>
      <c r="Y79" s="306"/>
      <c r="Z79" s="306"/>
      <c r="AA79" s="220" t="s">
        <v>59</v>
      </c>
    </row>
    <row r="80" spans="1:37">
      <c r="B80" s="220" t="s">
        <v>58</v>
      </c>
      <c r="R80" s="276" t="s">
        <v>52</v>
      </c>
      <c r="S80" s="276"/>
      <c r="T80" s="306">
        <f>X100</f>
        <v>50000</v>
      </c>
      <c r="U80" s="306"/>
      <c r="V80" s="306"/>
      <c r="W80" s="306"/>
      <c r="X80" s="306"/>
      <c r="Y80" s="306"/>
      <c r="Z80" s="306"/>
      <c r="AA80" s="220" t="s">
        <v>54</v>
      </c>
    </row>
    <row r="82" spans="1:37">
      <c r="A82" s="220" t="s">
        <v>60</v>
      </c>
    </row>
    <row r="83" spans="1:37" ht="22.5" customHeight="1" thickBot="1">
      <c r="B83" s="33" t="s">
        <v>61</v>
      </c>
      <c r="C83" s="206"/>
      <c r="D83" s="21"/>
      <c r="E83" s="21"/>
      <c r="F83" s="21"/>
      <c r="G83" s="21"/>
      <c r="H83" s="21"/>
      <c r="I83" s="21"/>
      <c r="J83" s="21"/>
      <c r="K83" s="21"/>
      <c r="L83" s="21"/>
      <c r="M83" s="21"/>
      <c r="N83" s="21"/>
      <c r="O83" s="21"/>
      <c r="P83" s="21"/>
      <c r="Q83" s="21"/>
      <c r="R83" s="21"/>
      <c r="S83" s="21"/>
      <c r="T83" s="21"/>
      <c r="U83" s="21"/>
      <c r="V83" s="21"/>
      <c r="W83" s="404">
        <v>1700</v>
      </c>
      <c r="X83" s="405"/>
      <c r="Y83" s="405"/>
      <c r="Z83" s="405"/>
      <c r="AA83" s="405"/>
      <c r="AB83" s="405"/>
      <c r="AC83" s="405"/>
      <c r="AD83" s="405"/>
      <c r="AE83" s="21" t="s">
        <v>64</v>
      </c>
      <c r="AF83" s="21"/>
      <c r="AG83" s="22"/>
    </row>
    <row r="84" spans="1:37" ht="22.5" customHeight="1" thickBot="1">
      <c r="B84" s="210"/>
      <c r="C84" s="211"/>
      <c r="D84" s="221" t="s">
        <v>62</v>
      </c>
      <c r="E84" s="222"/>
      <c r="F84" s="222"/>
      <c r="G84" s="222"/>
      <c r="H84" s="222"/>
      <c r="I84" s="222"/>
      <c r="J84" s="222"/>
      <c r="K84" s="222"/>
      <c r="L84" s="222"/>
      <c r="M84" s="222"/>
      <c r="N84" s="222"/>
      <c r="O84" s="222"/>
      <c r="P84" s="222"/>
      <c r="Q84" s="222"/>
      <c r="R84" s="222"/>
      <c r="S84" s="222"/>
      <c r="T84" s="222"/>
      <c r="U84" s="222"/>
      <c r="V84" s="222"/>
      <c r="W84" s="406">
        <v>1550</v>
      </c>
      <c r="X84" s="407"/>
      <c r="Y84" s="407"/>
      <c r="Z84" s="407"/>
      <c r="AA84" s="407"/>
      <c r="AB84" s="407"/>
      <c r="AC84" s="407"/>
      <c r="AD84" s="407"/>
      <c r="AE84" s="222" t="s">
        <v>64</v>
      </c>
      <c r="AF84" s="222"/>
      <c r="AG84" s="36"/>
    </row>
    <row r="85" spans="1:37" ht="22.5" customHeight="1">
      <c r="B85" s="213"/>
      <c r="C85" s="214"/>
      <c r="D85" s="214"/>
      <c r="E85" s="214"/>
      <c r="F85" s="213" t="s">
        <v>63</v>
      </c>
      <c r="G85" s="214"/>
      <c r="H85" s="214"/>
      <c r="I85" s="214"/>
      <c r="J85" s="214"/>
      <c r="K85" s="214"/>
      <c r="L85" s="214"/>
      <c r="M85" s="214"/>
      <c r="N85" s="214"/>
      <c r="O85" s="214"/>
      <c r="P85" s="214"/>
      <c r="Q85" s="214"/>
      <c r="R85" s="214"/>
      <c r="S85" s="214"/>
      <c r="T85" s="214"/>
      <c r="U85" s="214"/>
      <c r="V85" s="214"/>
      <c r="W85" s="408">
        <v>10</v>
      </c>
      <c r="X85" s="409"/>
      <c r="Y85" s="409"/>
      <c r="Z85" s="409"/>
      <c r="AA85" s="409"/>
      <c r="AB85" s="409"/>
      <c r="AC85" s="409"/>
      <c r="AD85" s="409"/>
      <c r="AE85" s="214" t="s">
        <v>64</v>
      </c>
      <c r="AF85" s="214"/>
      <c r="AG85" s="215"/>
    </row>
    <row r="86" spans="1:37">
      <c r="D86" s="220" t="s">
        <v>65</v>
      </c>
    </row>
    <row r="88" spans="1:37">
      <c r="A88" s="220" t="s">
        <v>66</v>
      </c>
    </row>
    <row r="89" spans="1:37">
      <c r="B89" s="220" t="s">
        <v>67</v>
      </c>
      <c r="O89" s="276" t="s">
        <v>70</v>
      </c>
      <c r="P89" s="276"/>
      <c r="Q89" s="276"/>
      <c r="R89" s="276"/>
      <c r="S89" s="276" t="s">
        <v>71</v>
      </c>
      <c r="T89" s="276"/>
      <c r="U89" s="276"/>
      <c r="V89" s="276"/>
      <c r="W89" s="276"/>
      <c r="X89" s="276"/>
      <c r="Y89" s="276"/>
      <c r="Z89" s="276"/>
      <c r="AA89" s="276"/>
      <c r="AB89" s="276"/>
      <c r="AC89" s="276"/>
      <c r="AD89" s="276"/>
      <c r="AE89" s="276"/>
      <c r="AF89" s="276" t="s">
        <v>72</v>
      </c>
      <c r="AG89" s="276"/>
      <c r="AH89" s="276"/>
      <c r="AI89" s="276"/>
      <c r="AJ89" s="200"/>
      <c r="AK89" s="200"/>
    </row>
    <row r="90" spans="1:37" ht="13.5" customHeight="1">
      <c r="B90" s="37" t="s">
        <v>68</v>
      </c>
      <c r="O90" s="276"/>
      <c r="P90" s="276"/>
      <c r="Q90" s="276"/>
      <c r="R90" s="276"/>
      <c r="S90" s="276"/>
      <c r="T90" s="276"/>
      <c r="U90" s="276"/>
      <c r="V90" s="276"/>
      <c r="W90" s="276"/>
      <c r="X90" s="276"/>
      <c r="Y90" s="276"/>
      <c r="Z90" s="276"/>
      <c r="AA90" s="276"/>
      <c r="AB90" s="276"/>
      <c r="AC90" s="276"/>
      <c r="AD90" s="276"/>
      <c r="AE90" s="276"/>
      <c r="AF90" s="276"/>
      <c r="AG90" s="276"/>
      <c r="AH90" s="276"/>
      <c r="AI90" s="276"/>
      <c r="AJ90" s="200"/>
      <c r="AK90" s="200"/>
    </row>
    <row r="91" spans="1:37" ht="13.5" customHeight="1">
      <c r="B91" s="37" t="s">
        <v>69</v>
      </c>
      <c r="O91" s="276"/>
      <c r="P91" s="276"/>
      <c r="Q91" s="276"/>
      <c r="R91" s="276"/>
      <c r="S91" s="276"/>
      <c r="T91" s="276"/>
      <c r="U91" s="276"/>
      <c r="V91" s="276"/>
      <c r="W91" s="276"/>
      <c r="X91" s="276"/>
      <c r="Y91" s="276"/>
      <c r="Z91" s="276"/>
      <c r="AA91" s="276"/>
      <c r="AB91" s="276"/>
      <c r="AC91" s="276"/>
      <c r="AD91" s="276"/>
      <c r="AE91" s="276"/>
      <c r="AF91" s="276"/>
      <c r="AG91" s="276"/>
      <c r="AH91" s="276"/>
      <c r="AI91" s="276"/>
      <c r="AJ91" s="200"/>
      <c r="AK91" s="200"/>
    </row>
    <row r="92" spans="1:37">
      <c r="B92" s="349">
        <f>MIN(ROUNDDOWN(S92/3,-3),1000000)</f>
        <v>250000</v>
      </c>
      <c r="C92" s="350"/>
      <c r="D92" s="350"/>
      <c r="E92" s="350"/>
      <c r="F92" s="350"/>
      <c r="G92" s="350"/>
      <c r="H92" s="350"/>
      <c r="I92" s="350"/>
      <c r="J92" s="350"/>
      <c r="K92" s="350"/>
      <c r="L92" s="350"/>
      <c r="M92" s="299" t="s">
        <v>54</v>
      </c>
      <c r="N92" s="301"/>
      <c r="O92" s="276" t="s">
        <v>70</v>
      </c>
      <c r="P92" s="276"/>
      <c r="Q92" s="276"/>
      <c r="R92" s="276"/>
      <c r="S92" s="415">
        <v>752000</v>
      </c>
      <c r="T92" s="416"/>
      <c r="U92" s="416"/>
      <c r="V92" s="416"/>
      <c r="W92" s="416"/>
      <c r="X92" s="416"/>
      <c r="Y92" s="416"/>
      <c r="Z92" s="416"/>
      <c r="AA92" s="416"/>
      <c r="AB92" s="416"/>
      <c r="AC92" s="416"/>
      <c r="AD92" s="299" t="s">
        <v>54</v>
      </c>
      <c r="AE92" s="301"/>
    </row>
    <row r="93" spans="1:37">
      <c r="B93" s="351"/>
      <c r="C93" s="352"/>
      <c r="D93" s="352"/>
      <c r="E93" s="352"/>
      <c r="F93" s="352"/>
      <c r="G93" s="352"/>
      <c r="H93" s="352"/>
      <c r="I93" s="352"/>
      <c r="J93" s="352"/>
      <c r="K93" s="352"/>
      <c r="L93" s="352"/>
      <c r="M93" s="281"/>
      <c r="N93" s="282"/>
      <c r="O93" s="276"/>
      <c r="P93" s="276"/>
      <c r="Q93" s="276"/>
      <c r="R93" s="276"/>
      <c r="S93" s="417"/>
      <c r="T93" s="418"/>
      <c r="U93" s="418"/>
      <c r="V93" s="418"/>
      <c r="W93" s="418"/>
      <c r="X93" s="418"/>
      <c r="Y93" s="418"/>
      <c r="Z93" s="418"/>
      <c r="AA93" s="418"/>
      <c r="AB93" s="418"/>
      <c r="AC93" s="418"/>
      <c r="AD93" s="281"/>
      <c r="AE93" s="282"/>
    </row>
    <row r="95" spans="1:37">
      <c r="A95" s="220" t="s">
        <v>73</v>
      </c>
    </row>
    <row r="96" spans="1:37" ht="22.5" customHeight="1">
      <c r="B96" s="277" t="s">
        <v>74</v>
      </c>
      <c r="C96" s="278"/>
      <c r="D96" s="278"/>
      <c r="E96" s="278"/>
      <c r="F96" s="278"/>
      <c r="G96" s="278"/>
      <c r="H96" s="278"/>
      <c r="I96" s="278"/>
      <c r="J96" s="278"/>
      <c r="K96" s="278"/>
      <c r="L96" s="279"/>
      <c r="M96" s="277" t="s">
        <v>75</v>
      </c>
      <c r="N96" s="278"/>
      <c r="O96" s="278"/>
      <c r="P96" s="278"/>
      <c r="Q96" s="278"/>
      <c r="R96" s="278"/>
      <c r="S96" s="278"/>
      <c r="T96" s="278"/>
      <c r="U96" s="278"/>
      <c r="V96" s="278"/>
      <c r="W96" s="279"/>
      <c r="X96" s="278" t="s">
        <v>76</v>
      </c>
      <c r="Y96" s="278"/>
      <c r="Z96" s="278"/>
      <c r="AA96" s="278"/>
      <c r="AB96" s="278"/>
      <c r="AC96" s="278"/>
      <c r="AD96" s="278"/>
      <c r="AE96" s="278"/>
      <c r="AF96" s="278"/>
      <c r="AG96" s="278"/>
      <c r="AH96" s="279"/>
    </row>
    <row r="97" spans="1:37" ht="22.5" customHeight="1">
      <c r="B97" s="410" t="s">
        <v>287</v>
      </c>
      <c r="C97" s="411"/>
      <c r="D97" s="411"/>
      <c r="E97" s="411"/>
      <c r="F97" s="411"/>
      <c r="G97" s="411"/>
      <c r="H97" s="411"/>
      <c r="I97" s="411"/>
      <c r="J97" s="411"/>
      <c r="K97" s="411"/>
      <c r="L97" s="412"/>
      <c r="M97" s="413">
        <v>25</v>
      </c>
      <c r="N97" s="414"/>
      <c r="O97" s="414"/>
      <c r="P97" s="414"/>
      <c r="Q97" s="414"/>
      <c r="R97" s="414"/>
      <c r="S97" s="414"/>
      <c r="T97" s="414"/>
      <c r="U97" s="278" t="s">
        <v>64</v>
      </c>
      <c r="V97" s="278"/>
      <c r="W97" s="279"/>
      <c r="X97" s="307">
        <f>IFERROR(MIN(M97*1000,500000,500000*M97/$M$100),"0")</f>
        <v>25000</v>
      </c>
      <c r="Y97" s="300"/>
      <c r="Z97" s="300"/>
      <c r="AA97" s="300"/>
      <c r="AB97" s="300"/>
      <c r="AC97" s="300"/>
      <c r="AD97" s="300"/>
      <c r="AE97" s="300"/>
      <c r="AF97" s="299" t="s">
        <v>54</v>
      </c>
      <c r="AG97" s="299"/>
      <c r="AH97" s="301"/>
    </row>
    <row r="98" spans="1:37" ht="22.5" customHeight="1">
      <c r="B98" s="397" t="s">
        <v>288</v>
      </c>
      <c r="C98" s="389"/>
      <c r="D98" s="389"/>
      <c r="E98" s="389"/>
      <c r="F98" s="389"/>
      <c r="G98" s="389"/>
      <c r="H98" s="389"/>
      <c r="I98" s="389"/>
      <c r="J98" s="389"/>
      <c r="K98" s="389"/>
      <c r="L98" s="419"/>
      <c r="M98" s="413">
        <v>25</v>
      </c>
      <c r="N98" s="414"/>
      <c r="O98" s="414"/>
      <c r="P98" s="414"/>
      <c r="Q98" s="414"/>
      <c r="R98" s="414"/>
      <c r="S98" s="414"/>
      <c r="T98" s="414"/>
      <c r="U98" s="278" t="s">
        <v>64</v>
      </c>
      <c r="V98" s="278"/>
      <c r="W98" s="278"/>
      <c r="X98" s="307">
        <f t="shared" ref="X98" si="0">IFERROR(MIN(M98*1000,500000,500000*M98/$M$100),"0")</f>
        <v>25000</v>
      </c>
      <c r="Y98" s="300"/>
      <c r="Z98" s="300"/>
      <c r="AA98" s="300"/>
      <c r="AB98" s="300"/>
      <c r="AC98" s="300"/>
      <c r="AD98" s="300"/>
      <c r="AE98" s="300"/>
      <c r="AF98" s="278" t="s">
        <v>54</v>
      </c>
      <c r="AG98" s="278"/>
      <c r="AH98" s="279"/>
    </row>
    <row r="99" spans="1:37" ht="22.5" customHeight="1">
      <c r="B99" s="277"/>
      <c r="C99" s="278"/>
      <c r="D99" s="278"/>
      <c r="E99" s="278"/>
      <c r="F99" s="278"/>
      <c r="G99" s="278"/>
      <c r="H99" s="278"/>
      <c r="I99" s="278"/>
      <c r="J99" s="278"/>
      <c r="K99" s="278"/>
      <c r="L99" s="279"/>
      <c r="M99" s="283"/>
      <c r="N99" s="284"/>
      <c r="O99" s="284"/>
      <c r="P99" s="284"/>
      <c r="Q99" s="284"/>
      <c r="R99" s="284"/>
      <c r="S99" s="284"/>
      <c r="T99" s="284"/>
      <c r="U99" s="278" t="s">
        <v>64</v>
      </c>
      <c r="V99" s="278"/>
      <c r="W99" s="279"/>
      <c r="X99" s="307">
        <f>IFERROR(MIN(M99*1000,500000,500000*M99/$M$100),"0")</f>
        <v>0</v>
      </c>
      <c r="Y99" s="300"/>
      <c r="Z99" s="300"/>
      <c r="AA99" s="300"/>
      <c r="AB99" s="300"/>
      <c r="AC99" s="300"/>
      <c r="AD99" s="300"/>
      <c r="AE99" s="300"/>
      <c r="AF99" s="281" t="s">
        <v>54</v>
      </c>
      <c r="AG99" s="281"/>
      <c r="AH99" s="282"/>
    </row>
    <row r="100" spans="1:37" ht="22.5" customHeight="1">
      <c r="B100" s="280" t="s">
        <v>77</v>
      </c>
      <c r="C100" s="281"/>
      <c r="D100" s="281"/>
      <c r="E100" s="281"/>
      <c r="F100" s="281"/>
      <c r="G100" s="281"/>
      <c r="H100" s="281"/>
      <c r="I100" s="281"/>
      <c r="J100" s="281"/>
      <c r="K100" s="281"/>
      <c r="L100" s="282"/>
      <c r="M100" s="283">
        <f>SUM(M97:T99)</f>
        <v>50</v>
      </c>
      <c r="N100" s="284"/>
      <c r="O100" s="284"/>
      <c r="P100" s="284"/>
      <c r="Q100" s="284"/>
      <c r="R100" s="284"/>
      <c r="S100" s="284"/>
      <c r="T100" s="284"/>
      <c r="U100" s="278" t="s">
        <v>64</v>
      </c>
      <c r="V100" s="278"/>
      <c r="W100" s="279"/>
      <c r="X100" s="283">
        <f>SUM(X97:AE99)</f>
        <v>50000</v>
      </c>
      <c r="Y100" s="284"/>
      <c r="Z100" s="284"/>
      <c r="AA100" s="284"/>
      <c r="AB100" s="284"/>
      <c r="AC100" s="284"/>
      <c r="AD100" s="284"/>
      <c r="AE100" s="284"/>
      <c r="AF100" s="278" t="s">
        <v>54</v>
      </c>
      <c r="AG100" s="278"/>
      <c r="AH100" s="279"/>
    </row>
    <row r="102" spans="1:37">
      <c r="A102" s="256"/>
      <c r="B102" s="256"/>
      <c r="C102" s="256"/>
      <c r="D102" s="256"/>
      <c r="E102" s="256"/>
      <c r="F102" s="256"/>
      <c r="G102" s="256"/>
      <c r="H102" s="256"/>
      <c r="I102" s="256"/>
      <c r="J102" s="256"/>
      <c r="K102" s="256"/>
      <c r="L102" s="256"/>
      <c r="M102" s="256"/>
      <c r="N102" s="256"/>
      <c r="O102" s="256"/>
      <c r="P102" s="256"/>
      <c r="Q102" s="256"/>
      <c r="R102" s="256"/>
      <c r="S102" s="256"/>
      <c r="T102" s="256"/>
      <c r="U102" s="256"/>
      <c r="V102" s="256"/>
      <c r="W102" s="256"/>
      <c r="X102" s="256"/>
      <c r="Y102" s="256"/>
      <c r="Z102" s="256"/>
      <c r="AA102" s="256"/>
      <c r="AB102" s="256"/>
      <c r="AC102" s="256"/>
      <c r="AD102" s="256"/>
      <c r="AE102" s="256"/>
      <c r="AF102" s="256"/>
      <c r="AG102" s="256"/>
      <c r="AH102" s="256"/>
      <c r="AI102" s="256"/>
    </row>
    <row r="103" spans="1:37">
      <c r="A103" s="256"/>
      <c r="B103" s="256"/>
      <c r="C103" s="256"/>
      <c r="D103" s="256"/>
      <c r="E103" s="256"/>
      <c r="F103" s="256"/>
      <c r="G103" s="256"/>
      <c r="H103" s="256"/>
      <c r="I103" s="256"/>
      <c r="J103" s="256"/>
      <c r="K103" s="256"/>
      <c r="L103" s="256"/>
      <c r="M103" s="256"/>
      <c r="N103" s="256"/>
      <c r="O103" s="256"/>
      <c r="P103" s="256"/>
      <c r="Q103" s="256"/>
      <c r="R103" s="256"/>
      <c r="S103" s="256"/>
      <c r="T103" s="256"/>
      <c r="U103" s="256"/>
      <c r="V103" s="256"/>
      <c r="W103" s="317"/>
      <c r="X103" s="318"/>
      <c r="Y103" s="318"/>
      <c r="Z103" s="318"/>
      <c r="AA103" s="318"/>
      <c r="AB103" s="318"/>
      <c r="AC103" s="318"/>
      <c r="AD103" s="318"/>
      <c r="AE103" s="318"/>
      <c r="AF103" s="318"/>
      <c r="AG103" s="256"/>
      <c r="AH103" s="256"/>
      <c r="AI103" s="256"/>
    </row>
    <row r="104" spans="1:37">
      <c r="A104" s="256"/>
      <c r="B104" s="373"/>
      <c r="C104" s="373"/>
      <c r="D104" s="373"/>
      <c r="E104" s="373"/>
      <c r="F104" s="373"/>
      <c r="G104" s="373"/>
      <c r="H104" s="373"/>
      <c r="I104" s="373"/>
      <c r="J104" s="373"/>
      <c r="K104" s="373"/>
      <c r="L104" s="373"/>
      <c r="M104" s="318"/>
      <c r="N104" s="318"/>
      <c r="O104" s="317"/>
      <c r="P104" s="318"/>
      <c r="Q104" s="318"/>
      <c r="R104" s="318"/>
      <c r="S104" s="318"/>
      <c r="T104" s="318"/>
      <c r="U104" s="318"/>
      <c r="V104" s="318"/>
      <c r="W104" s="318"/>
      <c r="X104" s="318"/>
      <c r="Y104" s="318"/>
      <c r="Z104" s="318"/>
      <c r="AA104" s="318"/>
      <c r="AB104" s="318"/>
      <c r="AC104" s="318"/>
      <c r="AD104" s="318"/>
      <c r="AE104" s="256"/>
      <c r="AF104" s="256"/>
      <c r="AG104" s="256"/>
      <c r="AH104" s="256"/>
      <c r="AI104" s="256"/>
    </row>
    <row r="105" spans="1:37">
      <c r="A105" s="256"/>
      <c r="B105" s="373"/>
      <c r="C105" s="373"/>
      <c r="D105" s="373"/>
      <c r="E105" s="373"/>
      <c r="F105" s="373"/>
      <c r="G105" s="373"/>
      <c r="H105" s="373"/>
      <c r="I105" s="373"/>
      <c r="J105" s="373"/>
      <c r="K105" s="373"/>
      <c r="L105" s="373"/>
      <c r="M105" s="318"/>
      <c r="N105" s="318"/>
      <c r="O105" s="318"/>
      <c r="P105" s="318"/>
      <c r="Q105" s="318"/>
      <c r="R105" s="318"/>
      <c r="S105" s="318"/>
      <c r="T105" s="318"/>
      <c r="U105" s="318"/>
      <c r="V105" s="318"/>
      <c r="W105" s="318"/>
      <c r="X105" s="318"/>
      <c r="Y105" s="318"/>
      <c r="Z105" s="318"/>
      <c r="AA105" s="318"/>
      <c r="AB105" s="318"/>
      <c r="AC105" s="318"/>
      <c r="AD105" s="318"/>
      <c r="AE105" s="256"/>
      <c r="AF105" s="256"/>
      <c r="AG105" s="256"/>
      <c r="AH105" s="256"/>
      <c r="AI105" s="256"/>
    </row>
    <row r="106" spans="1:37">
      <c r="A106" s="256"/>
      <c r="B106" s="373"/>
      <c r="C106" s="373"/>
      <c r="D106" s="373"/>
      <c r="E106" s="373"/>
      <c r="F106" s="373"/>
      <c r="G106" s="373"/>
      <c r="H106" s="373"/>
      <c r="I106" s="373"/>
      <c r="J106" s="373"/>
      <c r="K106" s="373"/>
      <c r="L106" s="373"/>
      <c r="M106" s="318"/>
      <c r="N106" s="318"/>
      <c r="O106" s="317"/>
      <c r="P106" s="318"/>
      <c r="Q106" s="318"/>
      <c r="R106" s="318"/>
      <c r="S106" s="318"/>
      <c r="T106" s="318"/>
      <c r="U106" s="318"/>
      <c r="V106" s="318"/>
      <c r="W106" s="318"/>
      <c r="X106" s="318"/>
      <c r="Y106" s="318"/>
      <c r="Z106" s="318"/>
      <c r="AA106" s="318"/>
      <c r="AB106" s="318"/>
      <c r="AC106" s="347"/>
      <c r="AD106" s="348"/>
      <c r="AE106" s="348"/>
      <c r="AF106" s="348"/>
      <c r="AG106" s="348"/>
      <c r="AH106" s="348"/>
      <c r="AI106" s="348"/>
      <c r="AJ106" s="209"/>
      <c r="AK106" s="209"/>
    </row>
    <row r="107" spans="1:37">
      <c r="A107" s="256"/>
      <c r="B107" s="373"/>
      <c r="C107" s="373"/>
      <c r="D107" s="373"/>
      <c r="E107" s="373"/>
      <c r="F107" s="373"/>
      <c r="G107" s="373"/>
      <c r="H107" s="373"/>
      <c r="I107" s="373"/>
      <c r="J107" s="373"/>
      <c r="K107" s="373"/>
      <c r="L107" s="373"/>
      <c r="M107" s="318"/>
      <c r="N107" s="318"/>
      <c r="O107" s="318"/>
      <c r="P107" s="318"/>
      <c r="Q107" s="318"/>
      <c r="R107" s="318"/>
      <c r="S107" s="318"/>
      <c r="T107" s="318"/>
      <c r="U107" s="318"/>
      <c r="V107" s="318"/>
      <c r="W107" s="318"/>
      <c r="X107" s="318"/>
      <c r="Y107" s="318"/>
      <c r="Z107" s="318"/>
      <c r="AA107" s="318"/>
      <c r="AB107" s="318"/>
      <c r="AC107" s="348"/>
      <c r="AD107" s="348"/>
      <c r="AE107" s="348"/>
      <c r="AF107" s="348"/>
      <c r="AG107" s="348"/>
      <c r="AH107" s="348"/>
      <c r="AI107" s="348"/>
      <c r="AJ107" s="209"/>
      <c r="AK107" s="209"/>
    </row>
    <row r="108" spans="1:37">
      <c r="A108" s="256"/>
      <c r="B108" s="256"/>
      <c r="C108" s="256"/>
      <c r="D108" s="256"/>
      <c r="E108" s="256"/>
      <c r="F108" s="256"/>
      <c r="G108" s="256"/>
      <c r="H108" s="256"/>
      <c r="I108" s="256"/>
      <c r="J108" s="256"/>
      <c r="K108" s="256"/>
      <c r="L108" s="256"/>
      <c r="M108" s="256"/>
      <c r="N108" s="256"/>
      <c r="O108" s="256"/>
      <c r="P108" s="256"/>
      <c r="Q108" s="256"/>
      <c r="R108" s="256"/>
      <c r="S108" s="256"/>
      <c r="T108" s="256"/>
      <c r="U108" s="256"/>
      <c r="V108" s="256"/>
      <c r="W108" s="256"/>
      <c r="X108" s="256"/>
      <c r="Y108" s="256"/>
      <c r="Z108" s="256"/>
      <c r="AA108" s="256"/>
      <c r="AB108" s="256"/>
      <c r="AC108" s="256"/>
      <c r="AD108" s="256"/>
      <c r="AE108" s="256"/>
      <c r="AF108" s="256"/>
      <c r="AG108" s="256"/>
      <c r="AH108" s="256"/>
      <c r="AI108" s="256"/>
    </row>
    <row r="110" spans="1:37">
      <c r="A110" s="220" t="s">
        <v>79</v>
      </c>
    </row>
    <row r="112" spans="1:37">
      <c r="A112" s="220" t="s">
        <v>80</v>
      </c>
    </row>
    <row r="113" spans="1:40">
      <c r="A113" s="285" t="s">
        <v>81</v>
      </c>
      <c r="B113" s="285"/>
      <c r="C113" s="285"/>
      <c r="D113" s="285"/>
      <c r="E113" s="285"/>
      <c r="F113" s="285"/>
      <c r="G113" s="285"/>
      <c r="H113" s="285"/>
      <c r="I113" s="285"/>
      <c r="J113" s="285"/>
      <c r="K113" s="285" t="s">
        <v>209</v>
      </c>
      <c r="L113" s="285"/>
      <c r="M113" s="285"/>
      <c r="N113" s="285"/>
      <c r="O113" s="285"/>
      <c r="P113" s="285"/>
      <c r="Q113" s="285"/>
      <c r="R113" s="285"/>
      <c r="S113" s="285"/>
      <c r="T113" s="285"/>
      <c r="U113" s="285" t="s">
        <v>82</v>
      </c>
      <c r="V113" s="285"/>
      <c r="W113" s="285"/>
      <c r="X113" s="285"/>
      <c r="Y113" s="285"/>
      <c r="Z113" s="285"/>
      <c r="AA113" s="285"/>
      <c r="AB113" s="285"/>
      <c r="AC113" s="285"/>
      <c r="AD113" s="285"/>
      <c r="AE113" s="285"/>
      <c r="AF113" s="285"/>
      <c r="AG113" s="285"/>
      <c r="AH113" s="285"/>
      <c r="AI113" s="285"/>
      <c r="AJ113" s="208"/>
      <c r="AK113" s="208"/>
    </row>
    <row r="114" spans="1:40">
      <c r="A114" s="312" t="s">
        <v>40</v>
      </c>
      <c r="B114" s="312"/>
      <c r="C114" s="312"/>
      <c r="D114" s="312"/>
      <c r="E114" s="312"/>
      <c r="F114" s="312"/>
      <c r="G114" s="312"/>
      <c r="H114" s="312"/>
      <c r="I114" s="312"/>
      <c r="J114" s="312"/>
      <c r="K114" s="305">
        <f>F75</f>
        <v>1500000</v>
      </c>
      <c r="L114" s="305"/>
      <c r="M114" s="305"/>
      <c r="N114" s="305"/>
      <c r="O114" s="305"/>
      <c r="P114" s="305"/>
      <c r="Q114" s="305"/>
      <c r="R114" s="305"/>
      <c r="S114" s="305"/>
      <c r="T114" s="305"/>
      <c r="U114" s="285" t="s">
        <v>85</v>
      </c>
      <c r="V114" s="285"/>
      <c r="W114" s="285"/>
      <c r="X114" s="285"/>
      <c r="Y114" s="285"/>
      <c r="Z114" s="285"/>
      <c r="AA114" s="285"/>
      <c r="AB114" s="285"/>
      <c r="AC114" s="285"/>
      <c r="AD114" s="285"/>
      <c r="AE114" s="285"/>
      <c r="AF114" s="285"/>
      <c r="AG114" s="285"/>
      <c r="AH114" s="285"/>
      <c r="AI114" s="285"/>
      <c r="AJ114" s="208"/>
      <c r="AK114" s="208"/>
    </row>
    <row r="115" spans="1:40">
      <c r="A115" s="343" t="str">
        <f>IF(Z67="","",Z67)</f>
        <v>金沢</v>
      </c>
      <c r="B115" s="344"/>
      <c r="C115" s="344"/>
      <c r="D115" s="344"/>
      <c r="E115" s="344"/>
      <c r="F115" s="315" t="str">
        <f>IF(A115="","ー","市補助金")</f>
        <v>市補助金</v>
      </c>
      <c r="G115" s="315"/>
      <c r="H115" s="315"/>
      <c r="I115" s="315"/>
      <c r="J115" s="316"/>
      <c r="K115" s="421">
        <v>1200000</v>
      </c>
      <c r="L115" s="420"/>
      <c r="M115" s="420"/>
      <c r="N115" s="420"/>
      <c r="O115" s="420"/>
      <c r="P115" s="420"/>
      <c r="Q115" s="420"/>
      <c r="R115" s="420"/>
      <c r="S115" s="420"/>
      <c r="T115" s="420"/>
      <c r="U115" s="422" t="s">
        <v>289</v>
      </c>
      <c r="V115" s="422"/>
      <c r="W115" s="422"/>
      <c r="X115" s="422"/>
      <c r="Y115" s="422"/>
      <c r="Z115" s="422"/>
      <c r="AA115" s="422"/>
      <c r="AB115" s="422"/>
      <c r="AC115" s="422"/>
      <c r="AD115" s="422"/>
      <c r="AE115" s="422"/>
      <c r="AF115" s="422"/>
      <c r="AG115" s="422"/>
      <c r="AH115" s="422"/>
      <c r="AI115" s="422"/>
      <c r="AJ115" s="208"/>
      <c r="AK115" s="208"/>
    </row>
    <row r="116" spans="1:40">
      <c r="A116" s="399" t="s">
        <v>290</v>
      </c>
      <c r="B116" s="399"/>
      <c r="C116" s="399"/>
      <c r="D116" s="399"/>
      <c r="E116" s="399"/>
      <c r="F116" s="399"/>
      <c r="G116" s="399"/>
      <c r="H116" s="399"/>
      <c r="I116" s="399"/>
      <c r="J116" s="399"/>
      <c r="K116" s="420">
        <v>17000000</v>
      </c>
      <c r="L116" s="420"/>
      <c r="M116" s="420"/>
      <c r="N116" s="420"/>
      <c r="O116" s="420"/>
      <c r="P116" s="420"/>
      <c r="Q116" s="420"/>
      <c r="R116" s="420"/>
      <c r="S116" s="420"/>
      <c r="T116" s="420"/>
      <c r="U116" s="390" t="s">
        <v>292</v>
      </c>
      <c r="V116" s="390"/>
      <c r="W116" s="390"/>
      <c r="X116" s="390"/>
      <c r="Y116" s="390"/>
      <c r="Z116" s="390"/>
      <c r="AA116" s="390"/>
      <c r="AB116" s="390"/>
      <c r="AC116" s="390"/>
      <c r="AD116" s="390"/>
      <c r="AE116" s="390"/>
      <c r="AF116" s="390"/>
      <c r="AG116" s="390"/>
      <c r="AH116" s="390"/>
      <c r="AI116" s="390"/>
      <c r="AJ116" s="208"/>
      <c r="AK116" s="208"/>
    </row>
    <row r="117" spans="1:40">
      <c r="A117" s="390" t="s">
        <v>291</v>
      </c>
      <c r="B117" s="390"/>
      <c r="C117" s="390"/>
      <c r="D117" s="390"/>
      <c r="E117" s="390"/>
      <c r="F117" s="390"/>
      <c r="G117" s="390"/>
      <c r="H117" s="390"/>
      <c r="I117" s="390"/>
      <c r="J117" s="390"/>
      <c r="K117" s="420">
        <v>5052000</v>
      </c>
      <c r="L117" s="420"/>
      <c r="M117" s="420"/>
      <c r="N117" s="420"/>
      <c r="O117" s="420"/>
      <c r="P117" s="420"/>
      <c r="Q117" s="420"/>
      <c r="R117" s="420"/>
      <c r="S117" s="420"/>
      <c r="T117" s="420"/>
      <c r="U117" s="390"/>
      <c r="V117" s="390"/>
      <c r="W117" s="390"/>
      <c r="X117" s="390"/>
      <c r="Y117" s="390"/>
      <c r="Z117" s="390"/>
      <c r="AA117" s="390"/>
      <c r="AB117" s="390"/>
      <c r="AC117" s="390"/>
      <c r="AD117" s="390"/>
      <c r="AE117" s="390"/>
      <c r="AF117" s="390"/>
      <c r="AG117" s="390"/>
      <c r="AH117" s="390"/>
      <c r="AI117" s="390"/>
      <c r="AJ117" s="208"/>
      <c r="AK117" s="208"/>
    </row>
    <row r="118" spans="1:40">
      <c r="A118" s="285"/>
      <c r="B118" s="285"/>
      <c r="C118" s="285"/>
      <c r="D118" s="285"/>
      <c r="E118" s="285"/>
      <c r="F118" s="285"/>
      <c r="G118" s="285"/>
      <c r="H118" s="285"/>
      <c r="I118" s="285"/>
      <c r="J118" s="285"/>
      <c r="K118" s="353"/>
      <c r="L118" s="353"/>
      <c r="M118" s="353"/>
      <c r="N118" s="353"/>
      <c r="O118" s="353"/>
      <c r="P118" s="353"/>
      <c r="Q118" s="353"/>
      <c r="R118" s="353"/>
      <c r="S118" s="353"/>
      <c r="T118" s="353"/>
      <c r="U118" s="285"/>
      <c r="V118" s="285"/>
      <c r="W118" s="285"/>
      <c r="X118" s="285"/>
      <c r="Y118" s="285"/>
      <c r="Z118" s="285"/>
      <c r="AA118" s="285"/>
      <c r="AB118" s="285"/>
      <c r="AC118" s="285"/>
      <c r="AD118" s="285"/>
      <c r="AE118" s="285"/>
      <c r="AF118" s="285"/>
      <c r="AG118" s="285"/>
      <c r="AH118" s="285"/>
      <c r="AI118" s="285"/>
      <c r="AJ118" s="208"/>
      <c r="AK118" s="208"/>
    </row>
    <row r="119" spans="1:40">
      <c r="A119" s="285"/>
      <c r="B119" s="285"/>
      <c r="C119" s="285"/>
      <c r="D119" s="285"/>
      <c r="E119" s="285"/>
      <c r="F119" s="285"/>
      <c r="G119" s="285"/>
      <c r="H119" s="285"/>
      <c r="I119" s="285"/>
      <c r="J119" s="285"/>
      <c r="K119" s="353"/>
      <c r="L119" s="353"/>
      <c r="M119" s="353"/>
      <c r="N119" s="353"/>
      <c r="O119" s="353"/>
      <c r="P119" s="353"/>
      <c r="Q119" s="353"/>
      <c r="R119" s="353"/>
      <c r="S119" s="353"/>
      <c r="T119" s="353"/>
      <c r="U119" s="285"/>
      <c r="V119" s="285"/>
      <c r="W119" s="285"/>
      <c r="X119" s="285"/>
      <c r="Y119" s="285"/>
      <c r="Z119" s="285"/>
      <c r="AA119" s="285"/>
      <c r="AB119" s="285"/>
      <c r="AC119" s="285"/>
      <c r="AD119" s="285"/>
      <c r="AE119" s="285"/>
      <c r="AF119" s="285"/>
      <c r="AG119" s="285"/>
      <c r="AH119" s="285"/>
      <c r="AI119" s="285"/>
      <c r="AJ119" s="208"/>
      <c r="AK119" s="208"/>
    </row>
    <row r="120" spans="1:40">
      <c r="A120" s="285"/>
      <c r="B120" s="285"/>
      <c r="C120" s="285"/>
      <c r="D120" s="285"/>
      <c r="E120" s="285"/>
      <c r="F120" s="285"/>
      <c r="G120" s="285"/>
      <c r="H120" s="285"/>
      <c r="I120" s="285"/>
      <c r="J120" s="285"/>
      <c r="K120" s="353"/>
      <c r="L120" s="353"/>
      <c r="M120" s="353"/>
      <c r="N120" s="353"/>
      <c r="O120" s="353"/>
      <c r="P120" s="353"/>
      <c r="Q120" s="353"/>
      <c r="R120" s="353"/>
      <c r="S120" s="353"/>
      <c r="T120" s="353"/>
      <c r="U120" s="285"/>
      <c r="V120" s="285"/>
      <c r="W120" s="285"/>
      <c r="X120" s="285"/>
      <c r="Y120" s="285"/>
      <c r="Z120" s="285"/>
      <c r="AA120" s="285"/>
      <c r="AB120" s="285"/>
      <c r="AC120" s="285"/>
      <c r="AD120" s="285"/>
      <c r="AE120" s="285"/>
      <c r="AF120" s="285"/>
      <c r="AG120" s="285"/>
      <c r="AH120" s="285"/>
      <c r="AI120" s="285"/>
      <c r="AJ120" s="208"/>
      <c r="AK120" s="208"/>
      <c r="AN120" s="264"/>
    </row>
    <row r="121" spans="1:40">
      <c r="A121" s="285"/>
      <c r="B121" s="285"/>
      <c r="C121" s="285"/>
      <c r="D121" s="285"/>
      <c r="E121" s="285"/>
      <c r="F121" s="285"/>
      <c r="G121" s="285"/>
      <c r="H121" s="285"/>
      <c r="I121" s="285"/>
      <c r="J121" s="285"/>
      <c r="K121" s="353"/>
      <c r="L121" s="353"/>
      <c r="M121" s="353"/>
      <c r="N121" s="353"/>
      <c r="O121" s="353"/>
      <c r="P121" s="353"/>
      <c r="Q121" s="353"/>
      <c r="R121" s="353"/>
      <c r="S121" s="353"/>
      <c r="T121" s="353"/>
      <c r="U121" s="285"/>
      <c r="V121" s="285"/>
      <c r="W121" s="285"/>
      <c r="X121" s="285"/>
      <c r="Y121" s="285"/>
      <c r="Z121" s="285"/>
      <c r="AA121" s="285"/>
      <c r="AB121" s="285"/>
      <c r="AC121" s="285"/>
      <c r="AD121" s="285"/>
      <c r="AE121" s="285"/>
      <c r="AF121" s="285"/>
      <c r="AG121" s="285"/>
      <c r="AH121" s="285"/>
      <c r="AI121" s="285"/>
      <c r="AJ121" s="208"/>
      <c r="AK121" s="208"/>
    </row>
    <row r="122" spans="1:40">
      <c r="A122" s="285"/>
      <c r="B122" s="285"/>
      <c r="C122" s="285"/>
      <c r="D122" s="285"/>
      <c r="E122" s="285"/>
      <c r="F122" s="285"/>
      <c r="G122" s="285"/>
      <c r="H122" s="285"/>
      <c r="I122" s="285"/>
      <c r="J122" s="285"/>
      <c r="K122" s="353"/>
      <c r="L122" s="353"/>
      <c r="M122" s="353"/>
      <c r="N122" s="353"/>
      <c r="O122" s="353"/>
      <c r="P122" s="353"/>
      <c r="Q122" s="353"/>
      <c r="R122" s="353"/>
      <c r="S122" s="353"/>
      <c r="T122" s="353"/>
      <c r="U122" s="285"/>
      <c r="V122" s="285"/>
      <c r="W122" s="285"/>
      <c r="X122" s="285"/>
      <c r="Y122" s="285"/>
      <c r="Z122" s="285"/>
      <c r="AA122" s="285"/>
      <c r="AB122" s="285"/>
      <c r="AC122" s="285"/>
      <c r="AD122" s="285"/>
      <c r="AE122" s="285"/>
      <c r="AF122" s="285"/>
      <c r="AG122" s="285"/>
      <c r="AH122" s="285"/>
      <c r="AI122" s="285"/>
      <c r="AJ122" s="208"/>
      <c r="AK122" s="208"/>
    </row>
    <row r="123" spans="1:40">
      <c r="A123" s="285"/>
      <c r="B123" s="285"/>
      <c r="C123" s="285"/>
      <c r="D123" s="285"/>
      <c r="E123" s="285"/>
      <c r="F123" s="285"/>
      <c r="G123" s="285"/>
      <c r="H123" s="285"/>
      <c r="I123" s="285"/>
      <c r="J123" s="285"/>
      <c r="K123" s="353"/>
      <c r="L123" s="353"/>
      <c r="M123" s="353"/>
      <c r="N123" s="353"/>
      <c r="O123" s="353"/>
      <c r="P123" s="353"/>
      <c r="Q123" s="353"/>
      <c r="R123" s="353"/>
      <c r="S123" s="353"/>
      <c r="T123" s="353"/>
      <c r="U123" s="285"/>
      <c r="V123" s="285"/>
      <c r="W123" s="285"/>
      <c r="X123" s="285"/>
      <c r="Y123" s="285"/>
      <c r="Z123" s="285"/>
      <c r="AA123" s="285"/>
      <c r="AB123" s="285"/>
      <c r="AC123" s="285"/>
      <c r="AD123" s="285"/>
      <c r="AE123" s="285"/>
      <c r="AF123" s="285"/>
      <c r="AG123" s="285"/>
      <c r="AH123" s="285"/>
      <c r="AI123" s="285"/>
      <c r="AJ123" s="208"/>
      <c r="AK123" s="208"/>
    </row>
    <row r="124" spans="1:40">
      <c r="A124" s="285"/>
      <c r="B124" s="285"/>
      <c r="C124" s="285"/>
      <c r="D124" s="285"/>
      <c r="E124" s="285"/>
      <c r="F124" s="285"/>
      <c r="G124" s="285"/>
      <c r="H124" s="285"/>
      <c r="I124" s="285"/>
      <c r="J124" s="285"/>
      <c r="K124" s="353"/>
      <c r="L124" s="353"/>
      <c r="M124" s="353"/>
      <c r="N124" s="353"/>
      <c r="O124" s="353"/>
      <c r="P124" s="353"/>
      <c r="Q124" s="353"/>
      <c r="R124" s="353"/>
      <c r="S124" s="353"/>
      <c r="T124" s="353"/>
      <c r="U124" s="285"/>
      <c r="V124" s="285"/>
      <c r="W124" s="285"/>
      <c r="X124" s="285"/>
      <c r="Y124" s="285"/>
      <c r="Z124" s="285"/>
      <c r="AA124" s="285"/>
      <c r="AB124" s="285"/>
      <c r="AC124" s="285"/>
      <c r="AD124" s="285"/>
      <c r="AE124" s="285"/>
      <c r="AF124" s="285"/>
      <c r="AG124" s="285"/>
      <c r="AH124" s="285"/>
      <c r="AI124" s="285"/>
      <c r="AJ124" s="208"/>
      <c r="AK124" s="208"/>
    </row>
    <row r="125" spans="1:40">
      <c r="A125" s="285"/>
      <c r="B125" s="285"/>
      <c r="C125" s="285"/>
      <c r="D125" s="285"/>
      <c r="E125" s="285"/>
      <c r="F125" s="285"/>
      <c r="G125" s="285"/>
      <c r="H125" s="285"/>
      <c r="I125" s="285"/>
      <c r="J125" s="285"/>
      <c r="K125" s="353"/>
      <c r="L125" s="353"/>
      <c r="M125" s="353"/>
      <c r="N125" s="353"/>
      <c r="O125" s="353"/>
      <c r="P125" s="353"/>
      <c r="Q125" s="353"/>
      <c r="R125" s="353"/>
      <c r="S125" s="353"/>
      <c r="T125" s="353"/>
      <c r="U125" s="285"/>
      <c r="V125" s="285"/>
      <c r="W125" s="285"/>
      <c r="X125" s="285"/>
      <c r="Y125" s="285"/>
      <c r="Z125" s="285"/>
      <c r="AA125" s="285"/>
      <c r="AB125" s="285"/>
      <c r="AC125" s="285"/>
      <c r="AD125" s="285"/>
      <c r="AE125" s="285"/>
      <c r="AF125" s="285"/>
      <c r="AG125" s="285"/>
      <c r="AH125" s="285"/>
      <c r="AI125" s="285"/>
      <c r="AJ125" s="208"/>
      <c r="AK125" s="208"/>
    </row>
    <row r="126" spans="1:40" ht="18.5" thickBot="1">
      <c r="A126" s="355"/>
      <c r="B126" s="355"/>
      <c r="C126" s="355"/>
      <c r="D126" s="355"/>
      <c r="E126" s="355"/>
      <c r="F126" s="355"/>
      <c r="G126" s="355"/>
      <c r="H126" s="355"/>
      <c r="I126" s="355"/>
      <c r="J126" s="355"/>
      <c r="K126" s="357"/>
      <c r="L126" s="357"/>
      <c r="M126" s="357"/>
      <c r="N126" s="357"/>
      <c r="O126" s="357"/>
      <c r="P126" s="357"/>
      <c r="Q126" s="357"/>
      <c r="R126" s="357"/>
      <c r="S126" s="357"/>
      <c r="T126" s="357"/>
      <c r="U126" s="355"/>
      <c r="V126" s="355"/>
      <c r="W126" s="355"/>
      <c r="X126" s="355"/>
      <c r="Y126" s="355"/>
      <c r="Z126" s="355"/>
      <c r="AA126" s="355"/>
      <c r="AB126" s="355"/>
      <c r="AC126" s="355"/>
      <c r="AD126" s="355"/>
      <c r="AE126" s="355"/>
      <c r="AF126" s="355"/>
      <c r="AG126" s="355"/>
      <c r="AH126" s="355"/>
      <c r="AI126" s="355"/>
      <c r="AJ126" s="208"/>
      <c r="AK126" s="208"/>
    </row>
    <row r="127" spans="1:40" ht="18.5" thickTop="1">
      <c r="A127" s="313" t="s">
        <v>84</v>
      </c>
      <c r="B127" s="313"/>
      <c r="C127" s="313"/>
      <c r="D127" s="313"/>
      <c r="E127" s="313"/>
      <c r="F127" s="313"/>
      <c r="G127" s="313"/>
      <c r="H127" s="313"/>
      <c r="I127" s="313"/>
      <c r="J127" s="313"/>
      <c r="K127" s="356">
        <f>SUM(K114:T126)</f>
        <v>24752000</v>
      </c>
      <c r="L127" s="356"/>
      <c r="M127" s="356"/>
      <c r="N127" s="356"/>
      <c r="O127" s="356"/>
      <c r="P127" s="356"/>
      <c r="Q127" s="356"/>
      <c r="R127" s="356"/>
      <c r="S127" s="356"/>
      <c r="T127" s="356"/>
      <c r="U127" s="313"/>
      <c r="V127" s="313"/>
      <c r="W127" s="313"/>
      <c r="X127" s="313"/>
      <c r="Y127" s="313"/>
      <c r="Z127" s="313"/>
      <c r="AA127" s="313"/>
      <c r="AB127" s="313"/>
      <c r="AC127" s="313"/>
      <c r="AD127" s="313"/>
      <c r="AE127" s="313"/>
      <c r="AF127" s="313"/>
      <c r="AG127" s="313"/>
      <c r="AH127" s="313"/>
      <c r="AI127" s="313"/>
      <c r="AJ127" s="208"/>
      <c r="AK127" s="208"/>
    </row>
    <row r="129" spans="1:40">
      <c r="A129" s="220" t="s">
        <v>83</v>
      </c>
    </row>
    <row r="130" spans="1:40">
      <c r="A130" s="285" t="s">
        <v>81</v>
      </c>
      <c r="B130" s="285"/>
      <c r="C130" s="285"/>
      <c r="D130" s="285"/>
      <c r="E130" s="285"/>
      <c r="F130" s="285"/>
      <c r="G130" s="285"/>
      <c r="H130" s="285"/>
      <c r="I130" s="285"/>
      <c r="J130" s="285"/>
      <c r="K130" s="285" t="s">
        <v>209</v>
      </c>
      <c r="L130" s="285"/>
      <c r="M130" s="285"/>
      <c r="N130" s="285"/>
      <c r="O130" s="285"/>
      <c r="P130" s="285"/>
      <c r="Q130" s="285"/>
      <c r="R130" s="285"/>
      <c r="S130" s="285"/>
      <c r="T130" s="285"/>
      <c r="U130" s="285" t="s">
        <v>82</v>
      </c>
      <c r="V130" s="285"/>
      <c r="W130" s="285"/>
      <c r="X130" s="285"/>
      <c r="Y130" s="285"/>
      <c r="Z130" s="285"/>
      <c r="AA130" s="285"/>
      <c r="AB130" s="285"/>
      <c r="AC130" s="285"/>
      <c r="AD130" s="285"/>
      <c r="AE130" s="285"/>
      <c r="AF130" s="285"/>
      <c r="AG130" s="285"/>
      <c r="AH130" s="285"/>
      <c r="AI130" s="285"/>
      <c r="AJ130" s="208"/>
      <c r="AK130" s="208"/>
    </row>
    <row r="131" spans="1:40">
      <c r="A131" s="390" t="s">
        <v>112</v>
      </c>
      <c r="B131" s="390"/>
      <c r="C131" s="390"/>
      <c r="D131" s="390"/>
      <c r="E131" s="390"/>
      <c r="F131" s="390"/>
      <c r="G131" s="390"/>
      <c r="H131" s="390"/>
      <c r="I131" s="390"/>
      <c r="J131" s="390"/>
      <c r="K131" s="423">
        <v>5000000</v>
      </c>
      <c r="L131" s="423"/>
      <c r="M131" s="423"/>
      <c r="N131" s="423"/>
      <c r="O131" s="423"/>
      <c r="P131" s="423"/>
      <c r="Q131" s="423"/>
      <c r="R131" s="423"/>
      <c r="S131" s="423"/>
      <c r="T131" s="423"/>
      <c r="U131" s="422" t="s">
        <v>299</v>
      </c>
      <c r="V131" s="422"/>
      <c r="W131" s="422"/>
      <c r="X131" s="422"/>
      <c r="Y131" s="422"/>
      <c r="Z131" s="422"/>
      <c r="AA131" s="422"/>
      <c r="AB131" s="422"/>
      <c r="AC131" s="422"/>
      <c r="AD131" s="422"/>
      <c r="AE131" s="422"/>
      <c r="AF131" s="422"/>
      <c r="AG131" s="422"/>
      <c r="AH131" s="422"/>
      <c r="AI131" s="422"/>
      <c r="AJ131" s="208"/>
      <c r="AK131" s="208"/>
    </row>
    <row r="132" spans="1:40">
      <c r="A132" s="390" t="s">
        <v>293</v>
      </c>
      <c r="B132" s="390"/>
      <c r="C132" s="390"/>
      <c r="D132" s="390"/>
      <c r="E132" s="390"/>
      <c r="F132" s="390"/>
      <c r="G132" s="390"/>
      <c r="H132" s="390"/>
      <c r="I132" s="390"/>
      <c r="J132" s="390"/>
      <c r="K132" s="423">
        <v>3500000</v>
      </c>
      <c r="L132" s="423"/>
      <c r="M132" s="423"/>
      <c r="N132" s="423"/>
      <c r="O132" s="423"/>
      <c r="P132" s="423"/>
      <c r="Q132" s="423"/>
      <c r="R132" s="423"/>
      <c r="S132" s="423"/>
      <c r="T132" s="423"/>
      <c r="U132" s="422" t="s">
        <v>300</v>
      </c>
      <c r="V132" s="422"/>
      <c r="W132" s="422"/>
      <c r="X132" s="422"/>
      <c r="Y132" s="422"/>
      <c r="Z132" s="422"/>
      <c r="AA132" s="422"/>
      <c r="AB132" s="422"/>
      <c r="AC132" s="422"/>
      <c r="AD132" s="422"/>
      <c r="AE132" s="422"/>
      <c r="AF132" s="422"/>
      <c r="AG132" s="422"/>
      <c r="AH132" s="422"/>
      <c r="AI132" s="422"/>
      <c r="AJ132" s="208"/>
      <c r="AK132" s="208"/>
    </row>
    <row r="133" spans="1:40">
      <c r="A133" s="390" t="s">
        <v>294</v>
      </c>
      <c r="B133" s="390"/>
      <c r="C133" s="390"/>
      <c r="D133" s="390"/>
      <c r="E133" s="390"/>
      <c r="F133" s="390"/>
      <c r="G133" s="390"/>
      <c r="H133" s="390"/>
      <c r="I133" s="390"/>
      <c r="J133" s="390"/>
      <c r="K133" s="423">
        <v>4550000</v>
      </c>
      <c r="L133" s="423"/>
      <c r="M133" s="423"/>
      <c r="N133" s="423"/>
      <c r="O133" s="423"/>
      <c r="P133" s="423"/>
      <c r="Q133" s="423"/>
      <c r="R133" s="423"/>
      <c r="S133" s="423"/>
      <c r="T133" s="423"/>
      <c r="U133" s="422" t="s">
        <v>301</v>
      </c>
      <c r="V133" s="422"/>
      <c r="W133" s="422"/>
      <c r="X133" s="422"/>
      <c r="Y133" s="422"/>
      <c r="Z133" s="422"/>
      <c r="AA133" s="422"/>
      <c r="AB133" s="422"/>
      <c r="AC133" s="422"/>
      <c r="AD133" s="422"/>
      <c r="AE133" s="422"/>
      <c r="AF133" s="422"/>
      <c r="AG133" s="422"/>
      <c r="AH133" s="422"/>
      <c r="AI133" s="422"/>
      <c r="AJ133" s="208"/>
      <c r="AK133" s="208"/>
      <c r="AN133" s="263"/>
    </row>
    <row r="134" spans="1:40">
      <c r="A134" s="390" t="s">
        <v>295</v>
      </c>
      <c r="B134" s="390"/>
      <c r="C134" s="390"/>
      <c r="D134" s="390"/>
      <c r="E134" s="390"/>
      <c r="F134" s="390"/>
      <c r="G134" s="390"/>
      <c r="H134" s="390"/>
      <c r="I134" s="390"/>
      <c r="J134" s="390"/>
      <c r="K134" s="423">
        <v>1000000</v>
      </c>
      <c r="L134" s="423"/>
      <c r="M134" s="423"/>
      <c r="N134" s="423"/>
      <c r="O134" s="423"/>
      <c r="P134" s="423"/>
      <c r="Q134" s="423"/>
      <c r="R134" s="423"/>
      <c r="S134" s="423"/>
      <c r="T134" s="423"/>
      <c r="U134" s="422" t="s">
        <v>302</v>
      </c>
      <c r="V134" s="422"/>
      <c r="W134" s="422"/>
      <c r="X134" s="422"/>
      <c r="Y134" s="422"/>
      <c r="Z134" s="422"/>
      <c r="AA134" s="422"/>
      <c r="AB134" s="422"/>
      <c r="AC134" s="422"/>
      <c r="AD134" s="422"/>
      <c r="AE134" s="422"/>
      <c r="AF134" s="422"/>
      <c r="AG134" s="422"/>
      <c r="AH134" s="422"/>
      <c r="AI134" s="422"/>
      <c r="AJ134" s="208"/>
      <c r="AK134" s="208"/>
    </row>
    <row r="135" spans="1:40">
      <c r="A135" s="390" t="s">
        <v>296</v>
      </c>
      <c r="B135" s="390"/>
      <c r="C135" s="390"/>
      <c r="D135" s="390"/>
      <c r="E135" s="390"/>
      <c r="F135" s="390"/>
      <c r="G135" s="390"/>
      <c r="H135" s="390"/>
      <c r="I135" s="390"/>
      <c r="J135" s="390"/>
      <c r="K135" s="423">
        <v>2550000</v>
      </c>
      <c r="L135" s="423"/>
      <c r="M135" s="423"/>
      <c r="N135" s="423"/>
      <c r="O135" s="423"/>
      <c r="P135" s="423"/>
      <c r="Q135" s="423"/>
      <c r="R135" s="423"/>
      <c r="S135" s="423"/>
      <c r="T135" s="423"/>
      <c r="U135" s="422" t="s">
        <v>303</v>
      </c>
      <c r="V135" s="422"/>
      <c r="W135" s="422"/>
      <c r="X135" s="422"/>
      <c r="Y135" s="422"/>
      <c r="Z135" s="422"/>
      <c r="AA135" s="422"/>
      <c r="AB135" s="422"/>
      <c r="AC135" s="422"/>
      <c r="AD135" s="422"/>
      <c r="AE135" s="422"/>
      <c r="AF135" s="422"/>
      <c r="AG135" s="422"/>
      <c r="AH135" s="422"/>
      <c r="AI135" s="422"/>
      <c r="AJ135" s="208"/>
      <c r="AK135" s="208"/>
    </row>
    <row r="136" spans="1:40">
      <c r="A136" s="390" t="s">
        <v>297</v>
      </c>
      <c r="B136" s="390"/>
      <c r="C136" s="390"/>
      <c r="D136" s="390"/>
      <c r="E136" s="390"/>
      <c r="F136" s="390"/>
      <c r="G136" s="390"/>
      <c r="H136" s="390"/>
      <c r="I136" s="390"/>
      <c r="J136" s="390"/>
      <c r="K136" s="423">
        <v>7000000</v>
      </c>
      <c r="L136" s="423"/>
      <c r="M136" s="423"/>
      <c r="N136" s="423"/>
      <c r="O136" s="423"/>
      <c r="P136" s="423"/>
      <c r="Q136" s="423"/>
      <c r="R136" s="423"/>
      <c r="S136" s="423"/>
      <c r="T136" s="423"/>
      <c r="U136" s="422"/>
      <c r="V136" s="422"/>
      <c r="W136" s="422"/>
      <c r="X136" s="422"/>
      <c r="Y136" s="422"/>
      <c r="Z136" s="422"/>
      <c r="AA136" s="422"/>
      <c r="AB136" s="422"/>
      <c r="AC136" s="422"/>
      <c r="AD136" s="422"/>
      <c r="AE136" s="422"/>
      <c r="AF136" s="422"/>
      <c r="AG136" s="422"/>
      <c r="AH136" s="422"/>
      <c r="AI136" s="422"/>
      <c r="AJ136" s="208"/>
      <c r="AK136" s="208"/>
    </row>
    <row r="137" spans="1:40">
      <c r="A137" s="390" t="s">
        <v>298</v>
      </c>
      <c r="B137" s="390"/>
      <c r="C137" s="390"/>
      <c r="D137" s="390"/>
      <c r="E137" s="390"/>
      <c r="F137" s="390"/>
      <c r="G137" s="390"/>
      <c r="H137" s="390"/>
      <c r="I137" s="390"/>
      <c r="J137" s="390"/>
      <c r="K137" s="423">
        <v>400000</v>
      </c>
      <c r="L137" s="423"/>
      <c r="M137" s="423"/>
      <c r="N137" s="423"/>
      <c r="O137" s="423"/>
      <c r="P137" s="423"/>
      <c r="Q137" s="423"/>
      <c r="R137" s="423"/>
      <c r="S137" s="423"/>
      <c r="T137" s="423"/>
      <c r="U137" s="422" t="s">
        <v>304</v>
      </c>
      <c r="V137" s="422"/>
      <c r="W137" s="422"/>
      <c r="X137" s="422"/>
      <c r="Y137" s="422"/>
      <c r="Z137" s="422"/>
      <c r="AA137" s="422"/>
      <c r="AB137" s="422"/>
      <c r="AC137" s="422"/>
      <c r="AD137" s="422"/>
      <c r="AE137" s="422"/>
      <c r="AF137" s="422"/>
      <c r="AG137" s="422"/>
      <c r="AH137" s="422"/>
      <c r="AI137" s="422"/>
      <c r="AJ137" s="208"/>
      <c r="AK137" s="208"/>
    </row>
    <row r="138" spans="1:40">
      <c r="A138" s="285"/>
      <c r="B138" s="285"/>
      <c r="C138" s="285"/>
      <c r="D138" s="285"/>
      <c r="E138" s="285"/>
      <c r="F138" s="285"/>
      <c r="G138" s="285"/>
      <c r="H138" s="285"/>
      <c r="I138" s="285"/>
      <c r="J138" s="285"/>
      <c r="K138" s="305"/>
      <c r="L138" s="305"/>
      <c r="M138" s="305"/>
      <c r="N138" s="305"/>
      <c r="O138" s="305"/>
      <c r="P138" s="305"/>
      <c r="Q138" s="305"/>
      <c r="R138" s="305"/>
      <c r="S138" s="305"/>
      <c r="T138" s="305"/>
      <c r="U138" s="328"/>
      <c r="V138" s="328"/>
      <c r="W138" s="328"/>
      <c r="X138" s="328"/>
      <c r="Y138" s="328"/>
      <c r="Z138" s="328"/>
      <c r="AA138" s="328"/>
      <c r="AB138" s="328"/>
      <c r="AC138" s="328"/>
      <c r="AD138" s="328"/>
      <c r="AE138" s="328"/>
      <c r="AF138" s="328"/>
      <c r="AG138" s="328"/>
      <c r="AH138" s="328"/>
      <c r="AI138" s="328"/>
      <c r="AJ138" s="208"/>
      <c r="AK138" s="208"/>
    </row>
    <row r="139" spans="1:40">
      <c r="A139" s="285"/>
      <c r="B139" s="285"/>
      <c r="C139" s="285"/>
      <c r="D139" s="285"/>
      <c r="E139" s="285"/>
      <c r="F139" s="285"/>
      <c r="G139" s="285"/>
      <c r="H139" s="285"/>
      <c r="I139" s="285"/>
      <c r="J139" s="285"/>
      <c r="K139" s="305"/>
      <c r="L139" s="305"/>
      <c r="M139" s="305"/>
      <c r="N139" s="305"/>
      <c r="O139" s="305"/>
      <c r="P139" s="305"/>
      <c r="Q139" s="305"/>
      <c r="R139" s="305"/>
      <c r="S139" s="305"/>
      <c r="T139" s="305"/>
      <c r="U139" s="328"/>
      <c r="V139" s="328"/>
      <c r="W139" s="328"/>
      <c r="X139" s="328"/>
      <c r="Y139" s="328"/>
      <c r="Z139" s="328"/>
      <c r="AA139" s="328"/>
      <c r="AB139" s="328"/>
      <c r="AC139" s="328"/>
      <c r="AD139" s="328"/>
      <c r="AE139" s="328"/>
      <c r="AF139" s="328"/>
      <c r="AG139" s="328"/>
      <c r="AH139" s="328"/>
      <c r="AI139" s="328"/>
      <c r="AJ139" s="208"/>
      <c r="AK139" s="208"/>
    </row>
    <row r="140" spans="1:40">
      <c r="A140" s="285"/>
      <c r="B140" s="285"/>
      <c r="C140" s="285"/>
      <c r="D140" s="285"/>
      <c r="E140" s="285"/>
      <c r="F140" s="285"/>
      <c r="G140" s="285"/>
      <c r="H140" s="285"/>
      <c r="I140" s="285"/>
      <c r="J140" s="285"/>
      <c r="K140" s="305"/>
      <c r="L140" s="305"/>
      <c r="M140" s="305"/>
      <c r="N140" s="305"/>
      <c r="O140" s="305"/>
      <c r="P140" s="305"/>
      <c r="Q140" s="305"/>
      <c r="R140" s="305"/>
      <c r="S140" s="305"/>
      <c r="T140" s="305"/>
      <c r="U140" s="328"/>
      <c r="V140" s="328"/>
      <c r="W140" s="328"/>
      <c r="X140" s="328"/>
      <c r="Y140" s="328"/>
      <c r="Z140" s="328"/>
      <c r="AA140" s="328"/>
      <c r="AB140" s="328"/>
      <c r="AC140" s="328"/>
      <c r="AD140" s="328"/>
      <c r="AE140" s="328"/>
      <c r="AF140" s="328"/>
      <c r="AG140" s="328"/>
      <c r="AH140" s="328"/>
      <c r="AI140" s="328"/>
      <c r="AJ140" s="208"/>
      <c r="AK140" s="208"/>
    </row>
    <row r="141" spans="1:40">
      <c r="A141" s="285"/>
      <c r="B141" s="285"/>
      <c r="C141" s="285"/>
      <c r="D141" s="285"/>
      <c r="E141" s="285"/>
      <c r="F141" s="285"/>
      <c r="G141" s="285"/>
      <c r="H141" s="285"/>
      <c r="I141" s="285"/>
      <c r="J141" s="285"/>
      <c r="K141" s="305"/>
      <c r="L141" s="305"/>
      <c r="M141" s="305"/>
      <c r="N141" s="305"/>
      <c r="O141" s="305"/>
      <c r="P141" s="305"/>
      <c r="Q141" s="305"/>
      <c r="R141" s="305"/>
      <c r="S141" s="305"/>
      <c r="T141" s="305"/>
      <c r="U141" s="328"/>
      <c r="V141" s="328"/>
      <c r="W141" s="328"/>
      <c r="X141" s="328"/>
      <c r="Y141" s="328"/>
      <c r="Z141" s="328"/>
      <c r="AA141" s="328"/>
      <c r="AB141" s="328"/>
      <c r="AC141" s="328"/>
      <c r="AD141" s="328"/>
      <c r="AE141" s="328"/>
      <c r="AF141" s="328"/>
      <c r="AG141" s="328"/>
      <c r="AH141" s="328"/>
      <c r="AI141" s="328"/>
      <c r="AJ141" s="208"/>
      <c r="AK141" s="208"/>
    </row>
    <row r="142" spans="1:40">
      <c r="A142" s="285"/>
      <c r="B142" s="285"/>
      <c r="C142" s="285"/>
      <c r="D142" s="285"/>
      <c r="E142" s="285"/>
      <c r="F142" s="285"/>
      <c r="G142" s="285"/>
      <c r="H142" s="285"/>
      <c r="I142" s="285"/>
      <c r="J142" s="285"/>
      <c r="K142" s="305"/>
      <c r="L142" s="305"/>
      <c r="M142" s="305"/>
      <c r="N142" s="305"/>
      <c r="O142" s="305"/>
      <c r="P142" s="305"/>
      <c r="Q142" s="305"/>
      <c r="R142" s="305"/>
      <c r="S142" s="305"/>
      <c r="T142" s="305"/>
      <c r="U142" s="422"/>
      <c r="V142" s="422"/>
      <c r="W142" s="422"/>
      <c r="X142" s="422"/>
      <c r="Y142" s="422"/>
      <c r="Z142" s="422"/>
      <c r="AA142" s="422"/>
      <c r="AB142" s="422"/>
      <c r="AC142" s="422"/>
      <c r="AD142" s="422"/>
      <c r="AE142" s="422"/>
      <c r="AF142" s="422"/>
      <c r="AG142" s="422"/>
      <c r="AH142" s="422"/>
      <c r="AI142" s="422"/>
      <c r="AJ142" s="208"/>
      <c r="AK142" s="208"/>
    </row>
    <row r="143" spans="1:40" ht="18.5" thickBot="1">
      <c r="A143" s="355" t="s">
        <v>86</v>
      </c>
      <c r="B143" s="355"/>
      <c r="C143" s="355"/>
      <c r="D143" s="355"/>
      <c r="E143" s="355"/>
      <c r="F143" s="355"/>
      <c r="G143" s="355"/>
      <c r="H143" s="355"/>
      <c r="I143" s="355"/>
      <c r="J143" s="355"/>
      <c r="K143" s="362">
        <f>S92</f>
        <v>752000</v>
      </c>
      <c r="L143" s="362"/>
      <c r="M143" s="362"/>
      <c r="N143" s="362"/>
      <c r="O143" s="362"/>
      <c r="P143" s="362"/>
      <c r="Q143" s="362"/>
      <c r="R143" s="362"/>
      <c r="S143" s="362"/>
      <c r="T143" s="362"/>
      <c r="U143" s="424"/>
      <c r="V143" s="424"/>
      <c r="W143" s="424"/>
      <c r="X143" s="424"/>
      <c r="Y143" s="424"/>
      <c r="Z143" s="424"/>
      <c r="AA143" s="424"/>
      <c r="AB143" s="424"/>
      <c r="AC143" s="424"/>
      <c r="AD143" s="424"/>
      <c r="AE143" s="424"/>
      <c r="AF143" s="424"/>
      <c r="AG143" s="424"/>
      <c r="AH143" s="424"/>
      <c r="AI143" s="424"/>
      <c r="AJ143" s="208"/>
      <c r="AK143" s="208"/>
    </row>
    <row r="144" spans="1:40" ht="18.5" thickTop="1">
      <c r="A144" s="313" t="s">
        <v>84</v>
      </c>
      <c r="B144" s="313"/>
      <c r="C144" s="313"/>
      <c r="D144" s="313"/>
      <c r="E144" s="313"/>
      <c r="F144" s="313"/>
      <c r="G144" s="313"/>
      <c r="H144" s="313"/>
      <c r="I144" s="313"/>
      <c r="J144" s="313"/>
      <c r="K144" s="356">
        <f>SUM(K131:T143)</f>
        <v>24752000</v>
      </c>
      <c r="L144" s="356"/>
      <c r="M144" s="356"/>
      <c r="N144" s="356"/>
      <c r="O144" s="356"/>
      <c r="P144" s="356"/>
      <c r="Q144" s="356"/>
      <c r="R144" s="356"/>
      <c r="S144" s="356"/>
      <c r="T144" s="356"/>
      <c r="U144" s="313"/>
      <c r="V144" s="313"/>
      <c r="W144" s="313"/>
      <c r="X144" s="313"/>
      <c r="Y144" s="313"/>
      <c r="Z144" s="313"/>
      <c r="AA144" s="313"/>
      <c r="AB144" s="313"/>
      <c r="AC144" s="313"/>
      <c r="AD144" s="313"/>
      <c r="AE144" s="313"/>
      <c r="AF144" s="313"/>
      <c r="AG144" s="313"/>
      <c r="AH144" s="313"/>
      <c r="AI144" s="313"/>
      <c r="AJ144" s="208"/>
      <c r="AK144" s="208"/>
    </row>
    <row r="145" spans="1:37">
      <c r="A145" s="220" t="s">
        <v>87</v>
      </c>
    </row>
    <row r="149" spans="1:37">
      <c r="A149" s="276" t="s">
        <v>49</v>
      </c>
      <c r="B149" s="276"/>
      <c r="C149" s="276"/>
      <c r="D149" s="276">
        <f>AA2</f>
        <v>8</v>
      </c>
      <c r="E149" s="276"/>
      <c r="F149" s="48" t="s">
        <v>121</v>
      </c>
      <c r="G149" s="377">
        <f>AD2</f>
        <v>4</v>
      </c>
      <c r="H149" s="377"/>
      <c r="I149" s="48" t="s">
        <v>122</v>
      </c>
      <c r="J149" s="377">
        <f>AG2</f>
        <v>1</v>
      </c>
      <c r="K149" s="377"/>
      <c r="L149" s="48" t="s">
        <v>123</v>
      </c>
    </row>
    <row r="151" spans="1:37">
      <c r="A151" s="220" t="s">
        <v>0</v>
      </c>
      <c r="G151" s="220" t="s">
        <v>333</v>
      </c>
    </row>
    <row r="154" spans="1:37" ht="20">
      <c r="A154" s="359" t="s">
        <v>88</v>
      </c>
      <c r="B154" s="359"/>
      <c r="C154" s="359"/>
      <c r="D154" s="359"/>
      <c r="E154" s="359"/>
      <c r="F154" s="359"/>
      <c r="G154" s="359"/>
      <c r="H154" s="359"/>
      <c r="I154" s="359"/>
      <c r="J154" s="359"/>
      <c r="K154" s="359"/>
      <c r="L154" s="359"/>
      <c r="M154" s="359"/>
      <c r="N154" s="359"/>
      <c r="O154" s="359"/>
      <c r="P154" s="359"/>
      <c r="Q154" s="359"/>
      <c r="R154" s="359"/>
      <c r="S154" s="359"/>
      <c r="T154" s="359"/>
      <c r="U154" s="359"/>
      <c r="V154" s="359"/>
      <c r="W154" s="359"/>
      <c r="X154" s="359"/>
      <c r="Y154" s="359"/>
      <c r="Z154" s="359"/>
      <c r="AA154" s="359"/>
      <c r="AB154" s="359"/>
      <c r="AC154" s="359"/>
      <c r="AD154" s="359"/>
      <c r="AE154" s="359"/>
      <c r="AF154" s="359"/>
      <c r="AG154" s="359"/>
      <c r="AH154" s="359"/>
      <c r="AI154" s="359"/>
      <c r="AJ154" s="205"/>
      <c r="AK154" s="205"/>
    </row>
    <row r="155" spans="1:37" ht="20">
      <c r="A155" s="359"/>
      <c r="B155" s="359"/>
      <c r="C155" s="359"/>
      <c r="D155" s="359"/>
      <c r="E155" s="359"/>
      <c r="F155" s="359"/>
      <c r="G155" s="359"/>
      <c r="H155" s="359"/>
      <c r="I155" s="359"/>
      <c r="J155" s="359"/>
      <c r="K155" s="359"/>
      <c r="L155" s="359"/>
      <c r="M155" s="359"/>
      <c r="N155" s="359"/>
      <c r="O155" s="359"/>
      <c r="P155" s="359"/>
      <c r="Q155" s="359"/>
      <c r="R155" s="359"/>
      <c r="S155" s="359"/>
      <c r="T155" s="359"/>
      <c r="U155" s="359"/>
      <c r="V155" s="359"/>
      <c r="W155" s="359"/>
      <c r="X155" s="359"/>
      <c r="Y155" s="359"/>
      <c r="Z155" s="359"/>
      <c r="AA155" s="359"/>
      <c r="AB155" s="359"/>
      <c r="AC155" s="359"/>
      <c r="AD155" s="359"/>
      <c r="AE155" s="359"/>
      <c r="AF155" s="359"/>
      <c r="AG155" s="359"/>
      <c r="AH155" s="359"/>
      <c r="AI155" s="359"/>
      <c r="AJ155" s="205"/>
      <c r="AK155" s="205"/>
    </row>
    <row r="156" spans="1:37">
      <c r="A156" s="200"/>
      <c r="B156" s="200"/>
      <c r="C156" s="200"/>
      <c r="D156" s="200"/>
      <c r="E156" s="200"/>
      <c r="F156" s="200"/>
      <c r="G156" s="200"/>
      <c r="H156" s="200"/>
      <c r="I156" s="200"/>
      <c r="J156" s="200"/>
      <c r="K156" s="200"/>
      <c r="L156" s="200"/>
      <c r="M156" s="200"/>
      <c r="N156" s="200"/>
      <c r="O156" s="200"/>
      <c r="P156" s="200"/>
      <c r="Q156" s="200"/>
      <c r="R156" s="200"/>
      <c r="S156" s="200"/>
      <c r="T156" s="200"/>
      <c r="U156" s="200"/>
      <c r="V156" s="200"/>
      <c r="W156" s="200"/>
      <c r="X156" s="200"/>
      <c r="Y156" s="200"/>
      <c r="Z156" s="200"/>
      <c r="AA156" s="200"/>
      <c r="AB156" s="200"/>
      <c r="AC156" s="200"/>
      <c r="AD156" s="200"/>
      <c r="AE156" s="200"/>
      <c r="AF156" s="200"/>
      <c r="AG156" s="200"/>
      <c r="AH156" s="200"/>
      <c r="AI156" s="200"/>
      <c r="AJ156" s="200"/>
      <c r="AK156" s="200"/>
    </row>
    <row r="158" spans="1:37">
      <c r="A158" s="220" t="s">
        <v>89</v>
      </c>
    </row>
    <row r="159" spans="1:37">
      <c r="A159" s="358" t="s">
        <v>90</v>
      </c>
      <c r="B159" s="358"/>
      <c r="C159" s="358"/>
      <c r="D159" s="358"/>
      <c r="E159" s="358"/>
      <c r="F159" s="358"/>
      <c r="G159" s="358"/>
      <c r="H159" s="358"/>
      <c r="I159" s="358"/>
      <c r="J159" s="358"/>
      <c r="K159" s="358"/>
      <c r="L159" s="358"/>
      <c r="M159" s="358"/>
      <c r="N159" s="358"/>
      <c r="O159" s="358"/>
      <c r="P159" s="358"/>
      <c r="Q159" s="358"/>
      <c r="R159" s="358"/>
      <c r="S159" s="358"/>
      <c r="T159" s="358"/>
      <c r="U159" s="358"/>
      <c r="V159" s="358"/>
      <c r="W159" s="358"/>
      <c r="X159" s="358"/>
      <c r="Y159" s="358"/>
      <c r="Z159" s="358"/>
      <c r="AA159" s="358"/>
      <c r="AB159" s="358"/>
      <c r="AC159" s="358"/>
      <c r="AD159" s="358"/>
      <c r="AE159" s="358"/>
      <c r="AF159" s="358"/>
      <c r="AG159" s="358"/>
      <c r="AH159" s="358"/>
      <c r="AI159" s="358"/>
      <c r="AJ159" s="204"/>
      <c r="AK159" s="204"/>
    </row>
    <row r="160" spans="1:37">
      <c r="A160" s="358"/>
      <c r="B160" s="358"/>
      <c r="C160" s="358"/>
      <c r="D160" s="358"/>
      <c r="E160" s="358"/>
      <c r="F160" s="358"/>
      <c r="G160" s="358"/>
      <c r="H160" s="358"/>
      <c r="I160" s="358"/>
      <c r="J160" s="358"/>
      <c r="K160" s="358"/>
      <c r="L160" s="358"/>
      <c r="M160" s="358"/>
      <c r="N160" s="358"/>
      <c r="O160" s="358"/>
      <c r="P160" s="358"/>
      <c r="Q160" s="358"/>
      <c r="R160" s="358"/>
      <c r="S160" s="358"/>
      <c r="T160" s="358"/>
      <c r="U160" s="358"/>
      <c r="V160" s="358"/>
      <c r="W160" s="358"/>
      <c r="X160" s="358"/>
      <c r="Y160" s="358"/>
      <c r="Z160" s="358"/>
      <c r="AA160" s="358"/>
      <c r="AB160" s="358"/>
      <c r="AC160" s="358"/>
      <c r="AD160" s="358"/>
      <c r="AE160" s="358"/>
      <c r="AF160" s="358"/>
      <c r="AG160" s="358"/>
      <c r="AH160" s="358"/>
      <c r="AI160" s="358"/>
      <c r="AJ160" s="204"/>
      <c r="AK160" s="204"/>
    </row>
    <row r="161" spans="1:37">
      <c r="A161" s="204"/>
      <c r="B161" s="204"/>
      <c r="C161" s="204"/>
      <c r="D161" s="204"/>
      <c r="E161" s="204"/>
      <c r="F161" s="204"/>
      <c r="G161" s="204"/>
      <c r="H161" s="204"/>
      <c r="I161" s="204"/>
      <c r="J161" s="204"/>
      <c r="K161" s="204"/>
      <c r="L161" s="204"/>
      <c r="M161" s="204"/>
      <c r="N161" s="204"/>
      <c r="O161" s="204"/>
      <c r="P161" s="204"/>
      <c r="Q161" s="204"/>
      <c r="R161" s="204"/>
      <c r="S161" s="204"/>
      <c r="T161" s="204"/>
      <c r="U161" s="204"/>
      <c r="V161" s="204"/>
      <c r="W161" s="204"/>
      <c r="X161" s="204"/>
      <c r="Y161" s="204"/>
      <c r="Z161" s="204"/>
      <c r="AA161" s="204"/>
      <c r="AB161" s="204"/>
      <c r="AC161" s="204"/>
      <c r="AD161" s="204"/>
      <c r="AE161" s="204"/>
      <c r="AF161" s="204"/>
      <c r="AG161" s="204"/>
      <c r="AH161" s="204"/>
      <c r="AI161" s="204"/>
      <c r="AJ161" s="204"/>
      <c r="AK161" s="204"/>
    </row>
    <row r="163" spans="1:37">
      <c r="A163" s="220" t="s">
        <v>91</v>
      </c>
    </row>
    <row r="164" spans="1:37">
      <c r="A164" s="220" t="s">
        <v>92</v>
      </c>
    </row>
    <row r="165" spans="1:37">
      <c r="A165" s="220" t="s">
        <v>93</v>
      </c>
    </row>
    <row r="166" spans="1:37">
      <c r="A166" s="220" t="s">
        <v>94</v>
      </c>
    </row>
    <row r="167" spans="1:37">
      <c r="A167" s="358" t="s">
        <v>95</v>
      </c>
      <c r="B167" s="358"/>
      <c r="C167" s="358"/>
      <c r="D167" s="358"/>
      <c r="E167" s="358"/>
      <c r="F167" s="358"/>
      <c r="G167" s="358"/>
      <c r="H167" s="358"/>
      <c r="I167" s="358"/>
      <c r="J167" s="358"/>
      <c r="K167" s="358"/>
      <c r="L167" s="358"/>
      <c r="M167" s="358"/>
      <c r="N167" s="358"/>
      <c r="O167" s="358"/>
      <c r="P167" s="358"/>
      <c r="Q167" s="358"/>
      <c r="R167" s="358"/>
      <c r="S167" s="358"/>
      <c r="T167" s="358"/>
      <c r="U167" s="358"/>
      <c r="V167" s="358"/>
      <c r="W167" s="358"/>
      <c r="X167" s="358"/>
      <c r="Y167" s="358"/>
      <c r="Z167" s="358"/>
      <c r="AA167" s="358"/>
      <c r="AB167" s="358"/>
      <c r="AC167" s="358"/>
      <c r="AD167" s="358"/>
      <c r="AE167" s="358"/>
      <c r="AF167" s="358"/>
      <c r="AG167" s="358"/>
      <c r="AH167" s="358"/>
      <c r="AI167" s="358"/>
      <c r="AJ167" s="204"/>
      <c r="AK167" s="204"/>
    </row>
    <row r="168" spans="1:37">
      <c r="A168" s="358"/>
      <c r="B168" s="358"/>
      <c r="C168" s="358"/>
      <c r="D168" s="358"/>
      <c r="E168" s="358"/>
      <c r="F168" s="358"/>
      <c r="G168" s="358"/>
      <c r="H168" s="358"/>
      <c r="I168" s="358"/>
      <c r="J168" s="358"/>
      <c r="K168" s="358"/>
      <c r="L168" s="358"/>
      <c r="M168" s="358"/>
      <c r="N168" s="358"/>
      <c r="O168" s="358"/>
      <c r="P168" s="358"/>
      <c r="Q168" s="358"/>
      <c r="R168" s="358"/>
      <c r="S168" s="358"/>
      <c r="T168" s="358"/>
      <c r="U168" s="358"/>
      <c r="V168" s="358"/>
      <c r="W168" s="358"/>
      <c r="X168" s="358"/>
      <c r="Y168" s="358"/>
      <c r="Z168" s="358"/>
      <c r="AA168" s="358"/>
      <c r="AB168" s="358"/>
      <c r="AC168" s="358"/>
      <c r="AD168" s="358"/>
      <c r="AE168" s="358"/>
      <c r="AF168" s="358"/>
      <c r="AG168" s="358"/>
      <c r="AH168" s="358"/>
      <c r="AI168" s="358"/>
      <c r="AJ168" s="204"/>
      <c r="AK168" s="204"/>
    </row>
    <row r="169" spans="1:37">
      <c r="A169" s="220" t="s">
        <v>96</v>
      </c>
    </row>
    <row r="170" spans="1:37">
      <c r="A170" s="220" t="s">
        <v>97</v>
      </c>
    </row>
    <row r="173" spans="1:37" ht="18" customHeight="1">
      <c r="A173" s="360" t="s">
        <v>98</v>
      </c>
      <c r="B173" s="360"/>
      <c r="C173" s="360"/>
      <c r="D173" s="360"/>
      <c r="E173" s="360"/>
      <c r="F173" s="360"/>
      <c r="G173" s="360"/>
      <c r="H173" s="360"/>
      <c r="I173" s="360"/>
      <c r="J173" s="360"/>
      <c r="K173" s="40"/>
      <c r="L173" s="425" t="str">
        <f>C17</f>
        <v>第１０回日本ABC学会</v>
      </c>
      <c r="M173" s="425"/>
      <c r="N173" s="425"/>
      <c r="O173" s="425"/>
      <c r="P173" s="425"/>
      <c r="Q173" s="425"/>
      <c r="R173" s="425"/>
      <c r="S173" s="425"/>
      <c r="T173" s="425"/>
      <c r="U173" s="425"/>
      <c r="V173" s="425"/>
      <c r="W173" s="425"/>
      <c r="X173" s="425"/>
      <c r="Y173" s="425"/>
      <c r="Z173" s="425"/>
      <c r="AA173" s="425"/>
      <c r="AB173" s="425"/>
      <c r="AC173" s="425"/>
      <c r="AD173" s="425"/>
      <c r="AE173" s="425"/>
      <c r="AF173" s="425"/>
      <c r="AG173" s="425"/>
      <c r="AH173" s="425"/>
      <c r="AI173" s="251"/>
      <c r="AJ173" s="251"/>
      <c r="AK173" s="251"/>
    </row>
    <row r="174" spans="1:37">
      <c r="A174" s="361"/>
      <c r="B174" s="361"/>
      <c r="C174" s="361"/>
      <c r="D174" s="361"/>
      <c r="E174" s="361"/>
      <c r="F174" s="361"/>
      <c r="G174" s="361"/>
      <c r="H174" s="361"/>
      <c r="I174" s="361"/>
      <c r="J174" s="361"/>
      <c r="K174" s="41"/>
      <c r="L174" s="426"/>
      <c r="M174" s="426"/>
      <c r="N174" s="426"/>
      <c r="O174" s="426"/>
      <c r="P174" s="426"/>
      <c r="Q174" s="426"/>
      <c r="R174" s="426"/>
      <c r="S174" s="426"/>
      <c r="T174" s="426"/>
      <c r="U174" s="426"/>
      <c r="V174" s="426"/>
      <c r="W174" s="426"/>
      <c r="X174" s="426"/>
      <c r="Y174" s="426"/>
      <c r="Z174" s="426"/>
      <c r="AA174" s="426"/>
      <c r="AB174" s="426"/>
      <c r="AC174" s="426"/>
      <c r="AD174" s="426"/>
      <c r="AE174" s="426"/>
      <c r="AF174" s="426"/>
      <c r="AG174" s="426"/>
      <c r="AH174" s="426"/>
      <c r="AI174" s="251"/>
      <c r="AJ174" s="251"/>
      <c r="AK174" s="251"/>
    </row>
    <row r="175" spans="1:37" ht="18" customHeight="1">
      <c r="A175" s="368" t="s">
        <v>99</v>
      </c>
      <c r="B175" s="368"/>
      <c r="C175" s="368"/>
      <c r="D175" s="368"/>
      <c r="E175" s="368"/>
      <c r="F175" s="368"/>
      <c r="G175" s="368"/>
      <c r="H175" s="368"/>
      <c r="I175" s="368"/>
      <c r="J175" s="368"/>
      <c r="K175" s="42"/>
      <c r="L175" s="427" t="str">
        <f>V6</f>
        <v>第１０回日本ABC学会実行委員会</v>
      </c>
      <c r="M175" s="427"/>
      <c r="N175" s="427"/>
      <c r="O175" s="427"/>
      <c r="P175" s="427"/>
      <c r="Q175" s="427"/>
      <c r="R175" s="427"/>
      <c r="S175" s="427"/>
      <c r="T175" s="427"/>
      <c r="U175" s="427"/>
      <c r="V175" s="427"/>
      <c r="W175" s="427"/>
      <c r="X175" s="427"/>
      <c r="Y175" s="427"/>
      <c r="Z175" s="427"/>
      <c r="AA175" s="427"/>
      <c r="AB175" s="427"/>
      <c r="AC175" s="427"/>
      <c r="AD175" s="427"/>
      <c r="AE175" s="427"/>
      <c r="AF175" s="427"/>
      <c r="AG175" s="427"/>
      <c r="AH175" s="427"/>
      <c r="AI175" s="251"/>
      <c r="AJ175" s="251"/>
      <c r="AK175" s="251"/>
    </row>
    <row r="176" spans="1:37">
      <c r="A176" s="361"/>
      <c r="B176" s="361"/>
      <c r="C176" s="361"/>
      <c r="D176" s="361"/>
      <c r="E176" s="361"/>
      <c r="F176" s="361"/>
      <c r="G176" s="361"/>
      <c r="H176" s="361"/>
      <c r="I176" s="361"/>
      <c r="J176" s="361"/>
      <c r="K176" s="41"/>
      <c r="L176" s="426"/>
      <c r="M176" s="426"/>
      <c r="N176" s="426"/>
      <c r="O176" s="426"/>
      <c r="P176" s="426"/>
      <c r="Q176" s="426"/>
      <c r="R176" s="426"/>
      <c r="S176" s="426"/>
      <c r="T176" s="426"/>
      <c r="U176" s="426"/>
      <c r="V176" s="426"/>
      <c r="W176" s="426"/>
      <c r="X176" s="426"/>
      <c r="Y176" s="426"/>
      <c r="Z176" s="426"/>
      <c r="AA176" s="426"/>
      <c r="AB176" s="426"/>
      <c r="AC176" s="426"/>
      <c r="AD176" s="426"/>
      <c r="AE176" s="426"/>
      <c r="AF176" s="426"/>
      <c r="AG176" s="426"/>
      <c r="AH176" s="426"/>
      <c r="AI176" s="251"/>
      <c r="AJ176" s="251"/>
      <c r="AK176" s="251"/>
    </row>
    <row r="177" spans="1:37" ht="18" customHeight="1">
      <c r="A177" s="368" t="s">
        <v>100</v>
      </c>
      <c r="B177" s="368"/>
      <c r="C177" s="368"/>
      <c r="D177" s="368"/>
      <c r="E177" s="368"/>
      <c r="F177" s="368"/>
      <c r="G177" s="368"/>
      <c r="H177" s="368"/>
      <c r="I177" s="368"/>
      <c r="J177" s="368"/>
      <c r="K177" s="42"/>
      <c r="L177" s="427" t="str">
        <f>V7</f>
        <v>実行委員長　石川　太郎</v>
      </c>
      <c r="M177" s="427"/>
      <c r="N177" s="427"/>
      <c r="O177" s="427"/>
      <c r="P177" s="427"/>
      <c r="Q177" s="427"/>
      <c r="R177" s="427"/>
      <c r="S177" s="427"/>
      <c r="T177" s="427"/>
      <c r="U177" s="427"/>
      <c r="V177" s="427"/>
      <c r="W177" s="427"/>
      <c r="X177" s="427"/>
      <c r="Y177" s="427"/>
      <c r="Z177" s="427"/>
      <c r="AA177" s="427"/>
      <c r="AB177" s="427"/>
      <c r="AC177" s="427"/>
      <c r="AD177" s="427"/>
      <c r="AE177" s="427"/>
      <c r="AF177" s="427"/>
      <c r="AG177" s="427"/>
      <c r="AH177" s="427"/>
      <c r="AI177" s="251"/>
      <c r="AJ177" s="251"/>
      <c r="AK177" s="251"/>
    </row>
    <row r="178" spans="1:37">
      <c r="A178" s="361"/>
      <c r="B178" s="361"/>
      <c r="C178" s="361"/>
      <c r="D178" s="361"/>
      <c r="E178" s="361"/>
      <c r="F178" s="361"/>
      <c r="G178" s="361"/>
      <c r="H178" s="361"/>
      <c r="I178" s="361"/>
      <c r="J178" s="361"/>
      <c r="K178" s="41"/>
      <c r="L178" s="426"/>
      <c r="M178" s="426"/>
      <c r="N178" s="426"/>
      <c r="O178" s="426"/>
      <c r="P178" s="426"/>
      <c r="Q178" s="426"/>
      <c r="R178" s="426"/>
      <c r="S178" s="426"/>
      <c r="T178" s="426"/>
      <c r="U178" s="426"/>
      <c r="V178" s="426"/>
      <c r="W178" s="426"/>
      <c r="X178" s="426"/>
      <c r="Y178" s="426"/>
      <c r="Z178" s="426"/>
      <c r="AA178" s="426"/>
      <c r="AB178" s="426"/>
      <c r="AC178" s="426"/>
      <c r="AD178" s="426"/>
      <c r="AE178" s="426"/>
      <c r="AF178" s="426"/>
      <c r="AG178" s="426"/>
      <c r="AH178" s="426"/>
      <c r="AI178" s="251"/>
      <c r="AJ178" s="251"/>
      <c r="AK178" s="251"/>
    </row>
    <row r="190" spans="1:37">
      <c r="A190" s="276" t="s">
        <v>101</v>
      </c>
      <c r="B190" s="276"/>
      <c r="C190" s="276"/>
      <c r="D190" s="276"/>
      <c r="E190" s="276"/>
      <c r="F190" s="276"/>
      <c r="G190" s="276"/>
      <c r="H190" s="276"/>
      <c r="I190" s="276"/>
      <c r="J190" s="276"/>
      <c r="K190" s="276"/>
      <c r="L190" s="276"/>
      <c r="M190" s="276"/>
      <c r="N190" s="276"/>
      <c r="O190" s="276"/>
      <c r="P190" s="276"/>
      <c r="Q190" s="276"/>
      <c r="R190" s="276"/>
      <c r="S190" s="276"/>
      <c r="T190" s="276"/>
      <c r="U190" s="276"/>
      <c r="V190" s="276"/>
      <c r="W190" s="276"/>
      <c r="X190" s="276"/>
      <c r="Y190" s="276"/>
      <c r="Z190" s="276"/>
      <c r="AA190" s="276"/>
      <c r="AB190" s="276"/>
      <c r="AC190" s="276"/>
      <c r="AD190" s="276"/>
      <c r="AE190" s="276"/>
      <c r="AF190" s="276"/>
      <c r="AG190" s="276"/>
      <c r="AH190" s="276"/>
      <c r="AI190" s="276"/>
      <c r="AJ190" s="200"/>
      <c r="AK190" s="200"/>
    </row>
    <row r="191" spans="1:37">
      <c r="A191" s="200"/>
      <c r="B191" s="200"/>
      <c r="C191" s="200"/>
      <c r="D191" s="200"/>
      <c r="E191" s="200"/>
      <c r="F191" s="200"/>
      <c r="G191" s="200"/>
      <c r="H191" s="200"/>
      <c r="I191" s="200"/>
      <c r="J191" s="200"/>
      <c r="K191" s="200"/>
      <c r="L191" s="200"/>
      <c r="M191" s="200"/>
      <c r="N191" s="200"/>
      <c r="O191" s="200"/>
      <c r="P191" s="200"/>
      <c r="Q191" s="200"/>
      <c r="R191" s="200"/>
      <c r="S191" s="200"/>
      <c r="T191" s="200"/>
      <c r="U191" s="200"/>
      <c r="V191" s="200"/>
      <c r="W191" s="200"/>
      <c r="X191" s="200"/>
      <c r="Y191" s="200"/>
      <c r="Z191" s="200"/>
      <c r="AA191" s="200"/>
      <c r="AB191" s="200"/>
      <c r="AC191" s="200"/>
      <c r="AD191" s="200"/>
      <c r="AE191" s="200"/>
      <c r="AF191" s="200"/>
      <c r="AG191" s="200"/>
      <c r="AH191" s="200"/>
      <c r="AI191" s="200"/>
      <c r="AJ191" s="200"/>
      <c r="AK191" s="200"/>
    </row>
    <row r="193" spans="1:37">
      <c r="A193" s="364" t="s">
        <v>102</v>
      </c>
      <c r="B193" s="364"/>
      <c r="C193" s="364"/>
      <c r="D193" s="364"/>
      <c r="E193" s="364"/>
      <c r="F193" s="364"/>
      <c r="G193" s="364"/>
      <c r="H193" s="364"/>
      <c r="I193" s="364"/>
      <c r="J193" s="364"/>
      <c r="K193" s="364"/>
      <c r="L193" s="364"/>
      <c r="M193" s="364"/>
      <c r="N193" s="364"/>
      <c r="O193" s="364"/>
      <c r="P193" s="364"/>
      <c r="Q193" s="364"/>
      <c r="R193" s="364"/>
      <c r="S193" s="364"/>
      <c r="T193" s="364"/>
      <c r="U193" s="364"/>
      <c r="V193" s="364"/>
      <c r="W193" s="364"/>
      <c r="X193" s="364"/>
      <c r="Y193" s="364"/>
      <c r="Z193" s="364"/>
      <c r="AA193" s="364"/>
      <c r="AB193" s="364"/>
      <c r="AC193" s="364"/>
      <c r="AD193" s="364"/>
      <c r="AE193" s="364"/>
      <c r="AF193" s="364"/>
      <c r="AG193" s="364"/>
      <c r="AH193" s="364"/>
      <c r="AI193" s="364"/>
      <c r="AJ193" s="203"/>
      <c r="AK193" s="203"/>
    </row>
    <row r="194" spans="1:37">
      <c r="A194" s="364"/>
      <c r="B194" s="364"/>
      <c r="C194" s="364"/>
      <c r="D194" s="364"/>
      <c r="E194" s="364"/>
      <c r="F194" s="364"/>
      <c r="G194" s="364"/>
      <c r="H194" s="364"/>
      <c r="I194" s="364"/>
      <c r="J194" s="364"/>
      <c r="K194" s="364"/>
      <c r="L194" s="364"/>
      <c r="M194" s="364"/>
      <c r="N194" s="364"/>
      <c r="O194" s="364"/>
      <c r="P194" s="364"/>
      <c r="Q194" s="364"/>
      <c r="R194" s="364"/>
      <c r="S194" s="364"/>
      <c r="T194" s="364"/>
      <c r="U194" s="364"/>
      <c r="V194" s="364"/>
      <c r="W194" s="364"/>
      <c r="X194" s="364"/>
      <c r="Y194" s="364"/>
      <c r="Z194" s="364"/>
      <c r="AA194" s="364"/>
      <c r="AB194" s="364"/>
      <c r="AC194" s="364"/>
      <c r="AD194" s="364"/>
      <c r="AE194" s="364"/>
      <c r="AF194" s="364"/>
      <c r="AG194" s="364"/>
      <c r="AH194" s="364"/>
      <c r="AI194" s="364"/>
      <c r="AJ194" s="203"/>
      <c r="AK194" s="203"/>
    </row>
    <row r="195" spans="1:37">
      <c r="A195" s="364"/>
      <c r="B195" s="364"/>
      <c r="C195" s="364"/>
      <c r="D195" s="364"/>
      <c r="E195" s="364"/>
      <c r="F195" s="364"/>
      <c r="G195" s="364"/>
      <c r="H195" s="364"/>
      <c r="I195" s="364"/>
      <c r="J195" s="364"/>
      <c r="K195" s="364"/>
      <c r="L195" s="364"/>
      <c r="M195" s="364"/>
      <c r="N195" s="364"/>
      <c r="O195" s="364"/>
      <c r="P195" s="364"/>
      <c r="Q195" s="364"/>
      <c r="R195" s="364"/>
      <c r="S195" s="364"/>
      <c r="T195" s="364"/>
      <c r="U195" s="364"/>
      <c r="V195" s="364"/>
      <c r="W195" s="364"/>
      <c r="X195" s="364"/>
      <c r="Y195" s="364"/>
      <c r="Z195" s="364"/>
      <c r="AA195" s="364"/>
      <c r="AB195" s="364"/>
      <c r="AC195" s="364"/>
      <c r="AD195" s="364"/>
      <c r="AE195" s="364"/>
      <c r="AF195" s="364"/>
      <c r="AG195" s="364"/>
      <c r="AH195" s="364"/>
      <c r="AI195" s="364"/>
      <c r="AJ195" s="203"/>
      <c r="AK195" s="203"/>
    </row>
    <row r="196" spans="1:37">
      <c r="A196" s="364"/>
      <c r="B196" s="364"/>
      <c r="C196" s="364"/>
      <c r="D196" s="364"/>
      <c r="E196" s="364"/>
      <c r="F196" s="364"/>
      <c r="G196" s="364"/>
      <c r="H196" s="364"/>
      <c r="I196" s="364"/>
      <c r="J196" s="364"/>
      <c r="K196" s="364"/>
      <c r="L196" s="364"/>
      <c r="M196" s="364"/>
      <c r="N196" s="364"/>
      <c r="O196" s="364"/>
      <c r="P196" s="364"/>
      <c r="Q196" s="364"/>
      <c r="R196" s="364"/>
      <c r="S196" s="364"/>
      <c r="T196" s="364"/>
      <c r="U196" s="364"/>
      <c r="V196" s="364"/>
      <c r="W196" s="364"/>
      <c r="X196" s="364"/>
      <c r="Y196" s="364"/>
      <c r="Z196" s="364"/>
      <c r="AA196" s="364"/>
      <c r="AB196" s="364"/>
      <c r="AC196" s="364"/>
      <c r="AD196" s="364"/>
      <c r="AE196" s="364"/>
      <c r="AF196" s="364"/>
      <c r="AG196" s="364"/>
      <c r="AH196" s="364"/>
      <c r="AI196" s="364"/>
      <c r="AJ196" s="203"/>
      <c r="AK196" s="203"/>
    </row>
    <row r="197" spans="1:37">
      <c r="A197" s="364"/>
      <c r="B197" s="364"/>
      <c r="C197" s="364"/>
      <c r="D197" s="364"/>
      <c r="E197" s="364"/>
      <c r="F197" s="364"/>
      <c r="G197" s="364"/>
      <c r="H197" s="364"/>
      <c r="I197" s="364"/>
      <c r="J197" s="364"/>
      <c r="K197" s="364"/>
      <c r="L197" s="364"/>
      <c r="M197" s="364"/>
      <c r="N197" s="364"/>
      <c r="O197" s="364"/>
      <c r="P197" s="364"/>
      <c r="Q197" s="364"/>
      <c r="R197" s="364"/>
      <c r="S197" s="364"/>
      <c r="T197" s="364"/>
      <c r="U197" s="364"/>
      <c r="V197" s="364"/>
      <c r="W197" s="364"/>
      <c r="X197" s="364"/>
      <c r="Y197" s="364"/>
      <c r="Z197" s="364"/>
      <c r="AA197" s="364"/>
      <c r="AB197" s="364"/>
      <c r="AC197" s="364"/>
      <c r="AD197" s="364"/>
      <c r="AE197" s="364"/>
      <c r="AF197" s="364"/>
      <c r="AG197" s="364"/>
      <c r="AH197" s="364"/>
      <c r="AI197" s="364"/>
      <c r="AJ197" s="203"/>
      <c r="AK197" s="203"/>
    </row>
    <row r="198" spans="1:37">
      <c r="A198" s="364"/>
      <c r="B198" s="364"/>
      <c r="C198" s="364"/>
      <c r="D198" s="364"/>
      <c r="E198" s="364"/>
      <c r="F198" s="364"/>
      <c r="G198" s="364"/>
      <c r="H198" s="364"/>
      <c r="I198" s="364"/>
      <c r="J198" s="364"/>
      <c r="K198" s="364"/>
      <c r="L198" s="364"/>
      <c r="M198" s="364"/>
      <c r="N198" s="364"/>
      <c r="O198" s="364"/>
      <c r="P198" s="364"/>
      <c r="Q198" s="364"/>
      <c r="R198" s="364"/>
      <c r="S198" s="364"/>
      <c r="T198" s="364"/>
      <c r="U198" s="364"/>
      <c r="V198" s="364"/>
      <c r="W198" s="364"/>
      <c r="X198" s="364"/>
      <c r="Y198" s="364"/>
      <c r="Z198" s="364"/>
      <c r="AA198" s="364"/>
      <c r="AB198" s="364"/>
      <c r="AC198" s="364"/>
      <c r="AD198" s="364"/>
      <c r="AE198" s="364"/>
      <c r="AF198" s="364"/>
      <c r="AG198" s="364"/>
      <c r="AH198" s="364"/>
      <c r="AI198" s="364"/>
      <c r="AJ198" s="203"/>
      <c r="AK198" s="203"/>
    </row>
    <row r="199" spans="1:37">
      <c r="A199" s="203"/>
      <c r="B199" s="203"/>
      <c r="C199" s="203"/>
      <c r="D199" s="203"/>
      <c r="E199" s="203"/>
      <c r="F199" s="203"/>
      <c r="G199" s="203"/>
      <c r="H199" s="203"/>
      <c r="I199" s="203"/>
      <c r="J199" s="203"/>
      <c r="K199" s="203"/>
      <c r="L199" s="203"/>
      <c r="M199" s="203"/>
      <c r="N199" s="203"/>
      <c r="O199" s="203"/>
      <c r="P199" s="203"/>
      <c r="Q199" s="203"/>
      <c r="R199" s="203"/>
      <c r="S199" s="203"/>
      <c r="T199" s="203"/>
      <c r="U199" s="203"/>
      <c r="V199" s="203"/>
      <c r="W199" s="203"/>
      <c r="X199" s="203"/>
      <c r="Y199" s="203"/>
      <c r="Z199" s="203"/>
      <c r="AA199" s="203"/>
      <c r="AB199" s="203"/>
      <c r="AC199" s="203"/>
      <c r="AD199" s="203"/>
      <c r="AE199" s="203"/>
      <c r="AF199" s="203"/>
      <c r="AG199" s="203"/>
      <c r="AH199" s="203"/>
      <c r="AI199" s="203"/>
      <c r="AJ199" s="203"/>
      <c r="AK199" s="203"/>
    </row>
    <row r="201" spans="1:37">
      <c r="A201" s="220" t="s">
        <v>103</v>
      </c>
    </row>
    <row r="202" spans="1:37">
      <c r="A202" s="220" t="s">
        <v>104</v>
      </c>
    </row>
    <row r="203" spans="1:37">
      <c r="A203" s="220" t="s">
        <v>105</v>
      </c>
    </row>
    <row r="205" spans="1:37">
      <c r="A205" s="220" t="s">
        <v>106</v>
      </c>
    </row>
    <row r="207" spans="1:37">
      <c r="A207" s="360" t="s">
        <v>98</v>
      </c>
      <c r="B207" s="360"/>
      <c r="C207" s="360"/>
      <c r="D207" s="360"/>
      <c r="E207" s="360"/>
      <c r="F207" s="360"/>
      <c r="G207" s="360"/>
      <c r="H207" s="360"/>
      <c r="I207" s="360"/>
      <c r="J207" s="365" t="str">
        <f>C17</f>
        <v>第１０回日本ABC学会</v>
      </c>
      <c r="K207" s="365"/>
      <c r="L207" s="365"/>
      <c r="M207" s="365"/>
      <c r="N207" s="365"/>
      <c r="O207" s="365"/>
      <c r="P207" s="365"/>
      <c r="Q207" s="365"/>
      <c r="R207" s="365"/>
      <c r="S207" s="365"/>
      <c r="T207" s="365"/>
      <c r="U207" s="365"/>
      <c r="V207" s="365"/>
      <c r="W207" s="365"/>
      <c r="X207" s="365"/>
      <c r="Y207" s="365"/>
      <c r="Z207" s="365"/>
      <c r="AA207" s="365"/>
      <c r="AB207" s="365"/>
      <c r="AC207" s="365"/>
      <c r="AD207" s="365"/>
      <c r="AE207" s="365"/>
      <c r="AF207" s="365"/>
    </row>
    <row r="208" spans="1:37">
      <c r="A208" s="361"/>
      <c r="B208" s="361"/>
      <c r="C208" s="361"/>
      <c r="D208" s="361"/>
      <c r="E208" s="361"/>
      <c r="F208" s="361"/>
      <c r="G208" s="361"/>
      <c r="H208" s="361"/>
      <c r="I208" s="361"/>
      <c r="J208" s="366"/>
      <c r="K208" s="366"/>
      <c r="L208" s="366"/>
      <c r="M208" s="366"/>
      <c r="N208" s="366"/>
      <c r="O208" s="366"/>
      <c r="P208" s="366"/>
      <c r="Q208" s="366"/>
      <c r="R208" s="366"/>
      <c r="S208" s="366"/>
      <c r="T208" s="366"/>
      <c r="U208" s="366"/>
      <c r="V208" s="366"/>
      <c r="W208" s="366"/>
      <c r="X208" s="366"/>
      <c r="Y208" s="366"/>
      <c r="Z208" s="366"/>
      <c r="AA208" s="366"/>
      <c r="AB208" s="366"/>
      <c r="AC208" s="366"/>
      <c r="AD208" s="366"/>
      <c r="AE208" s="366"/>
      <c r="AF208" s="366"/>
    </row>
    <row r="211" spans="1:37">
      <c r="A211" s="285"/>
      <c r="B211" s="285"/>
      <c r="C211" s="285"/>
      <c r="D211" s="285"/>
      <c r="E211" s="285"/>
      <c r="F211" s="285"/>
      <c r="G211" s="285"/>
      <c r="H211" s="285"/>
      <c r="I211" s="285"/>
      <c r="J211" s="285"/>
      <c r="K211" s="285" t="s">
        <v>109</v>
      </c>
      <c r="L211" s="285"/>
      <c r="M211" s="285"/>
      <c r="N211" s="285"/>
      <c r="O211" s="285"/>
      <c r="P211" s="285" t="s">
        <v>110</v>
      </c>
      <c r="Q211" s="285"/>
      <c r="R211" s="285"/>
      <c r="S211" s="285"/>
      <c r="T211" s="285"/>
      <c r="U211" s="309" t="s">
        <v>111</v>
      </c>
      <c r="V211" s="309"/>
      <c r="W211" s="309"/>
      <c r="X211" s="309"/>
      <c r="Y211" s="309"/>
      <c r="Z211" s="309"/>
      <c r="AA211" s="309"/>
      <c r="AB211" s="309"/>
      <c r="AC211" s="309"/>
      <c r="AD211" s="309"/>
      <c r="AE211" s="309"/>
      <c r="AF211" s="309"/>
      <c r="AG211" s="309"/>
      <c r="AH211" s="309"/>
      <c r="AI211" s="309"/>
      <c r="AJ211" s="44"/>
      <c r="AK211" s="44"/>
    </row>
    <row r="212" spans="1:37">
      <c r="A212" s="285"/>
      <c r="B212" s="285"/>
      <c r="C212" s="285"/>
      <c r="D212" s="285"/>
      <c r="E212" s="285"/>
      <c r="F212" s="285"/>
      <c r="G212" s="285"/>
      <c r="H212" s="285"/>
      <c r="I212" s="285"/>
      <c r="J212" s="285"/>
      <c r="K212" s="285"/>
      <c r="L212" s="285"/>
      <c r="M212" s="285"/>
      <c r="N212" s="285"/>
      <c r="O212" s="285"/>
      <c r="P212" s="285"/>
      <c r="Q212" s="285"/>
      <c r="R212" s="285"/>
      <c r="S212" s="285"/>
      <c r="T212" s="285"/>
      <c r="U212" s="309"/>
      <c r="V212" s="309"/>
      <c r="W212" s="309"/>
      <c r="X212" s="309"/>
      <c r="Y212" s="309"/>
      <c r="Z212" s="309"/>
      <c r="AA212" s="309"/>
      <c r="AB212" s="309"/>
      <c r="AC212" s="309"/>
      <c r="AD212" s="309"/>
      <c r="AE212" s="309"/>
      <c r="AF212" s="309"/>
      <c r="AG212" s="309"/>
      <c r="AH212" s="309"/>
      <c r="AI212" s="309"/>
      <c r="AJ212" s="44"/>
      <c r="AK212" s="44"/>
    </row>
    <row r="213" spans="1:37">
      <c r="A213" s="320" t="s">
        <v>107</v>
      </c>
      <c r="B213" s="320"/>
      <c r="C213" s="320"/>
      <c r="D213" s="320"/>
      <c r="E213" s="320"/>
      <c r="F213" s="320"/>
      <c r="G213" s="320"/>
      <c r="H213" s="320"/>
      <c r="I213" s="320"/>
      <c r="J213" s="320"/>
      <c r="K213" s="428" t="s">
        <v>305</v>
      </c>
      <c r="L213" s="428"/>
      <c r="M213" s="428"/>
      <c r="N213" s="428"/>
      <c r="O213" s="428"/>
      <c r="P213" s="285"/>
      <c r="Q213" s="285"/>
      <c r="R213" s="285"/>
      <c r="S213" s="285"/>
      <c r="T213" s="285"/>
      <c r="U213" s="367"/>
      <c r="V213" s="367"/>
      <c r="W213" s="367"/>
      <c r="X213" s="367"/>
      <c r="Y213" s="367"/>
      <c r="Z213" s="367"/>
      <c r="AA213" s="367"/>
      <c r="AB213" s="367"/>
      <c r="AC213" s="367"/>
      <c r="AD213" s="367"/>
      <c r="AE213" s="367"/>
      <c r="AF213" s="367"/>
      <c r="AG213" s="367"/>
      <c r="AH213" s="367"/>
      <c r="AI213" s="367"/>
      <c r="AJ213" s="216"/>
      <c r="AK213" s="216"/>
    </row>
    <row r="214" spans="1:37">
      <c r="A214" s="320"/>
      <c r="B214" s="320"/>
      <c r="C214" s="320"/>
      <c r="D214" s="320"/>
      <c r="E214" s="320"/>
      <c r="F214" s="320"/>
      <c r="G214" s="320"/>
      <c r="H214" s="320"/>
      <c r="I214" s="320"/>
      <c r="J214" s="320"/>
      <c r="K214" s="428"/>
      <c r="L214" s="428"/>
      <c r="M214" s="428"/>
      <c r="N214" s="428"/>
      <c r="O214" s="428"/>
      <c r="P214" s="285"/>
      <c r="Q214" s="285"/>
      <c r="R214" s="285"/>
      <c r="S214" s="285"/>
      <c r="T214" s="285"/>
      <c r="U214" s="367"/>
      <c r="V214" s="367"/>
      <c r="W214" s="367"/>
      <c r="X214" s="367"/>
      <c r="Y214" s="367"/>
      <c r="Z214" s="367"/>
      <c r="AA214" s="367"/>
      <c r="AB214" s="367"/>
      <c r="AC214" s="367"/>
      <c r="AD214" s="367"/>
      <c r="AE214" s="367"/>
      <c r="AF214" s="367"/>
      <c r="AG214" s="367"/>
      <c r="AH214" s="367"/>
      <c r="AI214" s="367"/>
      <c r="AJ214" s="216"/>
      <c r="AK214" s="216"/>
    </row>
    <row r="215" spans="1:37">
      <c r="A215" s="320" t="s">
        <v>108</v>
      </c>
      <c r="B215" s="320"/>
      <c r="C215" s="320"/>
      <c r="D215" s="320"/>
      <c r="E215" s="320"/>
      <c r="F215" s="320"/>
      <c r="G215" s="320"/>
      <c r="H215" s="320"/>
      <c r="I215" s="320"/>
      <c r="J215" s="320"/>
      <c r="K215" s="428" t="s">
        <v>305</v>
      </c>
      <c r="L215" s="428"/>
      <c r="M215" s="428"/>
      <c r="N215" s="428"/>
      <c r="O215" s="428"/>
      <c r="P215" s="285"/>
      <c r="Q215" s="285"/>
      <c r="R215" s="285"/>
      <c r="S215" s="285"/>
      <c r="T215" s="285"/>
      <c r="U215" s="429" t="s">
        <v>320</v>
      </c>
      <c r="V215" s="429"/>
      <c r="W215" s="429"/>
      <c r="X215" s="429"/>
      <c r="Y215" s="429"/>
      <c r="Z215" s="429"/>
      <c r="AA215" s="429"/>
      <c r="AB215" s="429"/>
      <c r="AC215" s="429"/>
      <c r="AD215" s="429"/>
      <c r="AE215" s="429"/>
      <c r="AF215" s="429"/>
      <c r="AG215" s="429"/>
      <c r="AH215" s="429"/>
      <c r="AI215" s="429"/>
      <c r="AJ215" s="216"/>
      <c r="AK215" s="216"/>
    </row>
    <row r="216" spans="1:37">
      <c r="A216" s="320"/>
      <c r="B216" s="320"/>
      <c r="C216" s="320"/>
      <c r="D216" s="320"/>
      <c r="E216" s="320"/>
      <c r="F216" s="320"/>
      <c r="G216" s="320"/>
      <c r="H216" s="320"/>
      <c r="I216" s="320"/>
      <c r="J216" s="320"/>
      <c r="K216" s="428"/>
      <c r="L216" s="428"/>
      <c r="M216" s="428"/>
      <c r="N216" s="428"/>
      <c r="O216" s="428"/>
      <c r="P216" s="285"/>
      <c r="Q216" s="285"/>
      <c r="R216" s="285"/>
      <c r="S216" s="285"/>
      <c r="T216" s="285"/>
      <c r="U216" s="429"/>
      <c r="V216" s="429"/>
      <c r="W216" s="429"/>
      <c r="X216" s="429"/>
      <c r="Y216" s="429"/>
      <c r="Z216" s="429"/>
      <c r="AA216" s="429"/>
      <c r="AB216" s="429"/>
      <c r="AC216" s="429"/>
      <c r="AD216" s="429"/>
      <c r="AE216" s="429"/>
      <c r="AF216" s="429"/>
      <c r="AG216" s="429"/>
      <c r="AH216" s="429"/>
      <c r="AI216" s="429"/>
      <c r="AJ216" s="216"/>
      <c r="AK216" s="216"/>
    </row>
    <row r="227" spans="1:37">
      <c r="A227" s="256"/>
      <c r="B227" s="256"/>
      <c r="C227" s="256"/>
      <c r="D227" s="256"/>
      <c r="E227" s="256"/>
      <c r="F227" s="256"/>
      <c r="G227" s="256"/>
      <c r="H227" s="256"/>
      <c r="I227" s="256"/>
      <c r="J227" s="256"/>
      <c r="K227" s="256"/>
      <c r="L227" s="256"/>
      <c r="M227" s="256"/>
      <c r="N227" s="256"/>
      <c r="O227" s="256"/>
      <c r="P227" s="256"/>
      <c r="Q227" s="256"/>
      <c r="R227" s="256"/>
      <c r="S227" s="256"/>
      <c r="T227" s="256"/>
      <c r="U227" s="256"/>
      <c r="V227" s="256"/>
      <c r="W227" s="256"/>
      <c r="X227" s="256"/>
      <c r="Y227" s="256"/>
      <c r="Z227" s="256"/>
      <c r="AA227" s="256"/>
      <c r="AB227" s="256"/>
      <c r="AC227" s="256"/>
      <c r="AD227" s="256"/>
      <c r="AE227" s="256"/>
      <c r="AF227" s="256"/>
      <c r="AG227" s="256"/>
      <c r="AH227" s="256"/>
      <c r="AI227" s="256"/>
    </row>
    <row r="228" spans="1:37">
      <c r="A228" s="318"/>
      <c r="B228" s="318"/>
      <c r="C228" s="318"/>
      <c r="D228" s="318"/>
      <c r="E228" s="318"/>
      <c r="F228" s="318"/>
      <c r="G228" s="318"/>
      <c r="H228" s="318"/>
      <c r="I228" s="318"/>
      <c r="J228" s="318"/>
      <c r="K228" s="318"/>
      <c r="L228" s="318"/>
      <c r="M228" s="318"/>
      <c r="N228" s="318"/>
      <c r="O228" s="318"/>
      <c r="P228" s="318"/>
      <c r="Q228" s="318"/>
      <c r="R228" s="318"/>
      <c r="S228" s="318"/>
      <c r="T228" s="318"/>
      <c r="U228" s="318"/>
      <c r="V228" s="318"/>
      <c r="W228" s="318"/>
      <c r="X228" s="318"/>
      <c r="Y228" s="318"/>
      <c r="Z228" s="318"/>
      <c r="AA228" s="318"/>
      <c r="AB228" s="318"/>
      <c r="AC228" s="318"/>
      <c r="AD228" s="318"/>
      <c r="AE228" s="318"/>
      <c r="AF228" s="318"/>
      <c r="AG228" s="318"/>
      <c r="AH228" s="318"/>
      <c r="AI228" s="318"/>
      <c r="AJ228" s="208"/>
      <c r="AK228" s="208"/>
    </row>
    <row r="229" spans="1:37" ht="40" customHeight="1">
      <c r="A229" s="374"/>
      <c r="B229" s="374"/>
      <c r="C229" s="374"/>
      <c r="D229" s="374"/>
      <c r="E229" s="374"/>
      <c r="F229" s="374"/>
      <c r="G229" s="374"/>
      <c r="H229" s="374"/>
      <c r="I229" s="318"/>
      <c r="J229" s="318"/>
      <c r="K229" s="318"/>
      <c r="L229" s="318"/>
      <c r="M229" s="318"/>
      <c r="N229" s="432"/>
      <c r="O229" s="432"/>
      <c r="P229" s="432"/>
      <c r="Q229" s="432"/>
      <c r="R229" s="432"/>
      <c r="S229" s="432"/>
      <c r="T229" s="318"/>
      <c r="U229" s="318"/>
      <c r="V229" s="431"/>
      <c r="W229" s="431"/>
      <c r="X229" s="431"/>
      <c r="Y229" s="431"/>
      <c r="Z229" s="431"/>
      <c r="AA229" s="431"/>
      <c r="AB229" s="431"/>
      <c r="AC229" s="431"/>
      <c r="AD229" s="431"/>
      <c r="AE229" s="431"/>
      <c r="AF229" s="431"/>
      <c r="AG229" s="431"/>
      <c r="AH229" s="431"/>
      <c r="AI229" s="431"/>
      <c r="AJ229" s="46"/>
      <c r="AK229" s="46"/>
    </row>
    <row r="230" spans="1:37" ht="45" customHeight="1">
      <c r="A230" s="374"/>
      <c r="B230" s="374"/>
      <c r="C230" s="374"/>
      <c r="D230" s="374"/>
      <c r="E230" s="374"/>
      <c r="F230" s="374"/>
      <c r="G230" s="374"/>
      <c r="H230" s="374"/>
      <c r="I230" s="373"/>
      <c r="J230" s="318"/>
      <c r="K230" s="318"/>
      <c r="L230" s="318"/>
      <c r="M230" s="318"/>
      <c r="N230" s="430"/>
      <c r="O230" s="430"/>
      <c r="P230" s="430"/>
      <c r="Q230" s="430"/>
      <c r="R230" s="430"/>
      <c r="S230" s="430"/>
      <c r="T230" s="318"/>
      <c r="U230" s="318"/>
      <c r="V230" s="431"/>
      <c r="W230" s="431"/>
      <c r="X230" s="431"/>
      <c r="Y230" s="431"/>
      <c r="Z230" s="431"/>
      <c r="AA230" s="431"/>
      <c r="AB230" s="431"/>
      <c r="AC230" s="431"/>
      <c r="AD230" s="431"/>
      <c r="AE230" s="431"/>
      <c r="AF230" s="431"/>
      <c r="AG230" s="431"/>
      <c r="AH230" s="431"/>
      <c r="AI230" s="431"/>
      <c r="AJ230" s="46"/>
      <c r="AK230" s="46"/>
    </row>
    <row r="231" spans="1:37" ht="40" customHeight="1">
      <c r="A231" s="374"/>
      <c r="B231" s="374"/>
      <c r="C231" s="374"/>
      <c r="D231" s="374"/>
      <c r="E231" s="374"/>
      <c r="F231" s="374"/>
      <c r="G231" s="374"/>
      <c r="H231" s="374"/>
      <c r="I231" s="318"/>
      <c r="J231" s="318"/>
      <c r="K231" s="318"/>
      <c r="L231" s="318"/>
      <c r="M231" s="318"/>
      <c r="N231" s="430"/>
      <c r="O231" s="430"/>
      <c r="P231" s="430"/>
      <c r="Q231" s="430"/>
      <c r="R231" s="430"/>
      <c r="S231" s="430"/>
      <c r="T231" s="318"/>
      <c r="U231" s="318"/>
      <c r="V231" s="431"/>
      <c r="W231" s="431"/>
      <c r="X231" s="431"/>
      <c r="Y231" s="431"/>
      <c r="Z231" s="431"/>
      <c r="AA231" s="431"/>
      <c r="AB231" s="431"/>
      <c r="AC231" s="431"/>
      <c r="AD231" s="431"/>
      <c r="AE231" s="431"/>
      <c r="AF231" s="431"/>
      <c r="AG231" s="431"/>
      <c r="AH231" s="431"/>
      <c r="AI231" s="431"/>
      <c r="AJ231" s="46"/>
      <c r="AK231" s="46"/>
    </row>
    <row r="232" spans="1:37" ht="40" customHeight="1">
      <c r="A232" s="374"/>
      <c r="B232" s="374"/>
      <c r="C232" s="374"/>
      <c r="D232" s="374"/>
      <c r="E232" s="374"/>
      <c r="F232" s="374"/>
      <c r="G232" s="374"/>
      <c r="H232" s="374"/>
      <c r="I232" s="318"/>
      <c r="J232" s="318"/>
      <c r="K232" s="318"/>
      <c r="L232" s="318"/>
      <c r="M232" s="318"/>
      <c r="N232" s="430"/>
      <c r="O232" s="430"/>
      <c r="P232" s="430"/>
      <c r="Q232" s="430"/>
      <c r="R232" s="430"/>
      <c r="S232" s="430"/>
      <c r="T232" s="318"/>
      <c r="U232" s="318"/>
      <c r="V232" s="431"/>
      <c r="W232" s="431"/>
      <c r="X232" s="431"/>
      <c r="Y232" s="431"/>
      <c r="Z232" s="431"/>
      <c r="AA232" s="431"/>
      <c r="AB232" s="431"/>
      <c r="AC232" s="431"/>
      <c r="AD232" s="431"/>
      <c r="AE232" s="431"/>
      <c r="AF232" s="431"/>
      <c r="AG232" s="431"/>
      <c r="AH232" s="431"/>
      <c r="AI232" s="431"/>
      <c r="AJ232" s="46"/>
      <c r="AK232" s="46"/>
    </row>
    <row r="233" spans="1:37" ht="40" customHeight="1">
      <c r="A233" s="374"/>
      <c r="B233" s="374"/>
      <c r="C233" s="374"/>
      <c r="D233" s="374"/>
      <c r="E233" s="374"/>
      <c r="F233" s="374"/>
      <c r="G233" s="374"/>
      <c r="H233" s="374"/>
      <c r="I233" s="318"/>
      <c r="J233" s="318"/>
      <c r="K233" s="318"/>
      <c r="L233" s="318"/>
      <c r="M233" s="318"/>
      <c r="N233" s="430"/>
      <c r="O233" s="430"/>
      <c r="P233" s="430"/>
      <c r="Q233" s="430"/>
      <c r="R233" s="430"/>
      <c r="S233" s="430"/>
      <c r="T233" s="318"/>
      <c r="U233" s="318"/>
      <c r="V233" s="431"/>
      <c r="W233" s="431"/>
      <c r="X233" s="431"/>
      <c r="Y233" s="431"/>
      <c r="Z233" s="431"/>
      <c r="AA233" s="431"/>
      <c r="AB233" s="431"/>
      <c r="AC233" s="431"/>
      <c r="AD233" s="431"/>
      <c r="AE233" s="431"/>
      <c r="AF233" s="431"/>
      <c r="AG233" s="431"/>
      <c r="AH233" s="431"/>
      <c r="AI233" s="431"/>
      <c r="AJ233" s="46"/>
      <c r="AK233" s="46"/>
    </row>
    <row r="234" spans="1:37" ht="40" customHeight="1">
      <c r="A234" s="374"/>
      <c r="B234" s="374"/>
      <c r="C234" s="374"/>
      <c r="D234" s="374"/>
      <c r="E234" s="374"/>
      <c r="F234" s="374"/>
      <c r="G234" s="374"/>
      <c r="H234" s="374"/>
      <c r="I234" s="318"/>
      <c r="J234" s="318"/>
      <c r="K234" s="318"/>
      <c r="L234" s="318"/>
      <c r="M234" s="318"/>
      <c r="N234" s="430"/>
      <c r="O234" s="430"/>
      <c r="P234" s="430"/>
      <c r="Q234" s="430"/>
      <c r="R234" s="430"/>
      <c r="S234" s="430"/>
      <c r="T234" s="318"/>
      <c r="U234" s="318"/>
      <c r="V234" s="431"/>
      <c r="W234" s="431"/>
      <c r="X234" s="431"/>
      <c r="Y234" s="431"/>
      <c r="Z234" s="431"/>
      <c r="AA234" s="431"/>
      <c r="AB234" s="431"/>
      <c r="AC234" s="431"/>
      <c r="AD234" s="431"/>
      <c r="AE234" s="431"/>
      <c r="AF234" s="431"/>
      <c r="AG234" s="431"/>
      <c r="AH234" s="431"/>
      <c r="AI234" s="431"/>
      <c r="AJ234" s="46"/>
      <c r="AK234" s="46"/>
    </row>
    <row r="235" spans="1:37" ht="45" customHeight="1">
      <c r="A235" s="374"/>
      <c r="B235" s="374"/>
      <c r="C235" s="374"/>
      <c r="D235" s="374"/>
      <c r="E235" s="374"/>
      <c r="F235" s="374"/>
      <c r="G235" s="374"/>
      <c r="H235" s="374"/>
      <c r="I235" s="373"/>
      <c r="J235" s="318"/>
      <c r="K235" s="318"/>
      <c r="L235" s="318"/>
      <c r="M235" s="318"/>
      <c r="N235" s="430"/>
      <c r="O235" s="430"/>
      <c r="P235" s="430"/>
      <c r="Q235" s="430"/>
      <c r="R235" s="430"/>
      <c r="S235" s="430"/>
      <c r="T235" s="318"/>
      <c r="U235" s="318"/>
      <c r="V235" s="431"/>
      <c r="W235" s="431"/>
      <c r="X235" s="431"/>
      <c r="Y235" s="431"/>
      <c r="Z235" s="431"/>
      <c r="AA235" s="431"/>
      <c r="AB235" s="431"/>
      <c r="AC235" s="431"/>
      <c r="AD235" s="431"/>
      <c r="AE235" s="431"/>
      <c r="AF235" s="431"/>
      <c r="AG235" s="431"/>
      <c r="AH235" s="431"/>
      <c r="AI235" s="431"/>
      <c r="AJ235" s="46"/>
      <c r="AK235" s="46"/>
    </row>
    <row r="236" spans="1:37" ht="40" customHeight="1">
      <c r="A236" s="374"/>
      <c r="B236" s="374"/>
      <c r="C236" s="374"/>
      <c r="D236" s="374"/>
      <c r="E236" s="374"/>
      <c r="F236" s="374"/>
      <c r="G236" s="374"/>
      <c r="H236" s="374"/>
      <c r="I236" s="318"/>
      <c r="J236" s="318"/>
      <c r="K236" s="318"/>
      <c r="L236" s="318"/>
      <c r="M236" s="318"/>
      <c r="N236" s="430"/>
      <c r="O236" s="430"/>
      <c r="P236" s="430"/>
      <c r="Q236" s="430"/>
      <c r="R236" s="430"/>
      <c r="S236" s="430"/>
      <c r="T236" s="318"/>
      <c r="U236" s="318"/>
      <c r="V236" s="431"/>
      <c r="W236" s="431"/>
      <c r="X236" s="431"/>
      <c r="Y236" s="431"/>
      <c r="Z236" s="431"/>
      <c r="AA236" s="431"/>
      <c r="AB236" s="431"/>
      <c r="AC236" s="431"/>
      <c r="AD236" s="431"/>
      <c r="AE236" s="431"/>
      <c r="AF236" s="431"/>
      <c r="AG236" s="431"/>
      <c r="AH236" s="431"/>
      <c r="AI236" s="431"/>
      <c r="AJ236" s="46"/>
      <c r="AK236" s="46"/>
    </row>
    <row r="237" spans="1:37" ht="40" customHeight="1">
      <c r="A237" s="374"/>
      <c r="B237" s="374"/>
      <c r="C237" s="374"/>
      <c r="D237" s="374"/>
      <c r="E237" s="374"/>
      <c r="F237" s="374"/>
      <c r="G237" s="374"/>
      <c r="H237" s="374"/>
      <c r="I237" s="318"/>
      <c r="J237" s="318"/>
      <c r="K237" s="318"/>
      <c r="L237" s="318"/>
      <c r="M237" s="318"/>
      <c r="N237" s="430"/>
      <c r="O237" s="430"/>
      <c r="P237" s="430"/>
      <c r="Q237" s="430"/>
      <c r="R237" s="430"/>
      <c r="S237" s="430"/>
      <c r="T237" s="318"/>
      <c r="U237" s="318"/>
      <c r="V237" s="372"/>
      <c r="W237" s="372"/>
      <c r="X237" s="372"/>
      <c r="Y237" s="372"/>
      <c r="Z237" s="372"/>
      <c r="AA237" s="372"/>
      <c r="AB237" s="372"/>
      <c r="AC237" s="372"/>
      <c r="AD237" s="372"/>
      <c r="AE237" s="372"/>
      <c r="AF237" s="372"/>
      <c r="AG237" s="372"/>
      <c r="AH237" s="372"/>
      <c r="AI237" s="372"/>
      <c r="AJ237" s="46"/>
      <c r="AK237" s="46"/>
    </row>
    <row r="238" spans="1:37" ht="40" customHeight="1">
      <c r="A238" s="318"/>
      <c r="B238" s="318"/>
      <c r="C238" s="318"/>
      <c r="D238" s="318"/>
      <c r="E238" s="318"/>
      <c r="F238" s="318"/>
      <c r="G238" s="318"/>
      <c r="H238" s="318"/>
      <c r="I238" s="318"/>
      <c r="J238" s="318"/>
      <c r="K238" s="318"/>
      <c r="L238" s="318"/>
      <c r="M238" s="318"/>
      <c r="N238" s="430"/>
      <c r="O238" s="430"/>
      <c r="P238" s="430"/>
      <c r="Q238" s="430"/>
      <c r="R238" s="430"/>
      <c r="S238" s="430"/>
      <c r="T238" s="318"/>
      <c r="U238" s="318"/>
      <c r="V238" s="372"/>
      <c r="W238" s="372"/>
      <c r="X238" s="372"/>
      <c r="Y238" s="372"/>
      <c r="Z238" s="372"/>
      <c r="AA238" s="372"/>
      <c r="AB238" s="372"/>
      <c r="AC238" s="372"/>
      <c r="AD238" s="372"/>
      <c r="AE238" s="372"/>
      <c r="AF238" s="372"/>
      <c r="AG238" s="372"/>
      <c r="AH238" s="372"/>
      <c r="AI238" s="372"/>
      <c r="AJ238" s="46"/>
      <c r="AK238" s="46"/>
    </row>
    <row r="239" spans="1:37" ht="40" customHeight="1">
      <c r="A239" s="318"/>
      <c r="B239" s="318"/>
      <c r="C239" s="318"/>
      <c r="D239" s="318"/>
      <c r="E239" s="318"/>
      <c r="F239" s="318"/>
      <c r="G239" s="318"/>
      <c r="H239" s="318"/>
      <c r="I239" s="318"/>
      <c r="J239" s="318"/>
      <c r="K239" s="318"/>
      <c r="L239" s="318"/>
      <c r="M239" s="318"/>
      <c r="N239" s="317"/>
      <c r="O239" s="318"/>
      <c r="P239" s="318"/>
      <c r="Q239" s="318"/>
      <c r="R239" s="318"/>
      <c r="S239" s="318"/>
      <c r="T239" s="318"/>
      <c r="U239" s="318"/>
      <c r="V239" s="318"/>
      <c r="W239" s="318"/>
      <c r="X239" s="318"/>
      <c r="Y239" s="318"/>
      <c r="Z239" s="318"/>
      <c r="AA239" s="318"/>
      <c r="AB239" s="318"/>
      <c r="AC239" s="318"/>
      <c r="AD239" s="318"/>
      <c r="AE239" s="318"/>
      <c r="AF239" s="318"/>
      <c r="AG239" s="318"/>
      <c r="AH239" s="318"/>
      <c r="AI239" s="318"/>
      <c r="AJ239" s="208"/>
      <c r="AK239" s="208"/>
    </row>
    <row r="240" spans="1:37">
      <c r="A240" s="256"/>
      <c r="B240" s="256"/>
      <c r="C240" s="256"/>
      <c r="D240" s="256"/>
      <c r="E240" s="256"/>
      <c r="F240" s="256"/>
      <c r="G240" s="256"/>
      <c r="H240" s="256"/>
      <c r="I240" s="256"/>
      <c r="J240" s="256"/>
      <c r="K240" s="256"/>
      <c r="L240" s="256"/>
      <c r="M240" s="256"/>
      <c r="N240" s="256"/>
      <c r="O240" s="256"/>
      <c r="P240" s="256"/>
      <c r="Q240" s="256"/>
      <c r="R240" s="256"/>
      <c r="S240" s="256"/>
      <c r="T240" s="256"/>
      <c r="U240" s="256"/>
      <c r="V240" s="256"/>
      <c r="W240" s="256"/>
      <c r="X240" s="256"/>
      <c r="Y240" s="256"/>
      <c r="Z240" s="256"/>
      <c r="AA240" s="256"/>
      <c r="AB240" s="256"/>
      <c r="AC240" s="256"/>
      <c r="AD240" s="256"/>
      <c r="AE240" s="256"/>
      <c r="AF240" s="256"/>
      <c r="AG240" s="256"/>
      <c r="AH240" s="256"/>
      <c r="AI240" s="256"/>
    </row>
    <row r="241" spans="1:35">
      <c r="A241" s="256"/>
      <c r="B241" s="256"/>
      <c r="C241" s="256"/>
      <c r="D241" s="256"/>
      <c r="E241" s="256"/>
      <c r="F241" s="256"/>
      <c r="G241" s="256"/>
      <c r="H241" s="256"/>
      <c r="I241" s="256"/>
      <c r="J241" s="256"/>
      <c r="K241" s="256"/>
      <c r="L241" s="256"/>
      <c r="M241" s="256"/>
      <c r="N241" s="256"/>
      <c r="O241" s="256"/>
      <c r="P241" s="256"/>
      <c r="Q241" s="256"/>
      <c r="R241" s="256"/>
      <c r="S241" s="256"/>
      <c r="T241" s="256"/>
      <c r="U241" s="256"/>
      <c r="V241" s="256"/>
      <c r="W241" s="256"/>
      <c r="X241" s="256"/>
      <c r="Y241" s="256"/>
      <c r="Z241" s="256"/>
      <c r="AA241" s="256"/>
      <c r="AB241" s="256"/>
      <c r="AC241" s="256"/>
      <c r="AD241" s="256"/>
      <c r="AE241" s="256"/>
      <c r="AF241" s="256"/>
      <c r="AG241" s="256"/>
      <c r="AH241" s="256"/>
      <c r="AI241" s="256"/>
    </row>
    <row r="242" spans="1:35">
      <c r="A242" s="256"/>
      <c r="B242" s="256"/>
      <c r="C242" s="256"/>
      <c r="D242" s="256"/>
      <c r="E242" s="256"/>
      <c r="F242" s="256"/>
      <c r="G242" s="256"/>
      <c r="H242" s="256"/>
      <c r="I242" s="256"/>
      <c r="J242" s="256"/>
      <c r="K242" s="256"/>
      <c r="L242" s="256"/>
      <c r="M242" s="256"/>
      <c r="N242" s="256"/>
      <c r="O242" s="256"/>
      <c r="P242" s="256"/>
      <c r="Q242" s="256"/>
      <c r="R242" s="256"/>
      <c r="S242" s="256"/>
      <c r="T242" s="256"/>
      <c r="U242" s="256"/>
      <c r="V242" s="256"/>
      <c r="W242" s="256"/>
      <c r="X242" s="256"/>
      <c r="Y242" s="256"/>
      <c r="Z242" s="256"/>
      <c r="AA242" s="256"/>
      <c r="AB242" s="256"/>
      <c r="AC242" s="256"/>
      <c r="AD242" s="256"/>
      <c r="AE242" s="256"/>
      <c r="AF242" s="256"/>
      <c r="AG242" s="256"/>
      <c r="AH242" s="256"/>
      <c r="AI242" s="256"/>
    </row>
    <row r="243" spans="1:35">
      <c r="A243" s="256"/>
      <c r="B243" s="256"/>
      <c r="C243" s="256"/>
      <c r="D243" s="256"/>
      <c r="E243" s="256"/>
      <c r="F243" s="256"/>
      <c r="G243" s="256"/>
      <c r="H243" s="256"/>
      <c r="I243" s="256"/>
      <c r="J243" s="256"/>
      <c r="K243" s="256"/>
      <c r="L243" s="256"/>
      <c r="M243" s="256"/>
      <c r="N243" s="256"/>
      <c r="O243" s="256"/>
      <c r="P243" s="256"/>
      <c r="Q243" s="256"/>
      <c r="R243" s="256"/>
      <c r="S243" s="256"/>
      <c r="T243" s="256"/>
      <c r="U243" s="256"/>
      <c r="V243" s="256"/>
      <c r="W243" s="256"/>
      <c r="X243" s="256"/>
      <c r="Y243" s="256"/>
      <c r="Z243" s="256"/>
      <c r="AA243" s="256"/>
      <c r="AB243" s="256"/>
      <c r="AC243" s="256"/>
      <c r="AD243" s="256"/>
      <c r="AE243" s="256"/>
      <c r="AF243" s="256"/>
      <c r="AG243" s="256"/>
      <c r="AH243" s="256"/>
      <c r="AI243" s="256"/>
    </row>
    <row r="244" spans="1:35">
      <c r="A244" s="256"/>
      <c r="B244" s="256"/>
      <c r="C244" s="256"/>
      <c r="D244" s="256"/>
      <c r="E244" s="256"/>
      <c r="F244" s="256"/>
      <c r="G244" s="256"/>
      <c r="H244" s="256"/>
      <c r="I244" s="256"/>
      <c r="J244" s="256"/>
      <c r="K244" s="256"/>
      <c r="L244" s="256"/>
      <c r="M244" s="256"/>
      <c r="N244" s="256"/>
      <c r="O244" s="256"/>
      <c r="P244" s="256"/>
      <c r="Q244" s="256"/>
      <c r="R244" s="256"/>
      <c r="S244" s="256"/>
      <c r="T244" s="256"/>
      <c r="U244" s="256"/>
      <c r="V244" s="256"/>
      <c r="W244" s="256"/>
      <c r="X244" s="256"/>
      <c r="Y244" s="256"/>
      <c r="Z244" s="256"/>
      <c r="AA244" s="256"/>
      <c r="AB244" s="256"/>
      <c r="AC244" s="256"/>
      <c r="AD244" s="256"/>
      <c r="AE244" s="256"/>
      <c r="AF244" s="256"/>
      <c r="AG244" s="256"/>
      <c r="AH244" s="256"/>
      <c r="AI244" s="256"/>
    </row>
    <row r="245" spans="1:35">
      <c r="A245" s="256"/>
      <c r="B245" s="256"/>
      <c r="C245" s="256"/>
      <c r="D245" s="256"/>
      <c r="E245" s="256"/>
      <c r="F245" s="256"/>
      <c r="G245" s="256"/>
      <c r="H245" s="256"/>
      <c r="I245" s="256"/>
      <c r="J245" s="256"/>
      <c r="K245" s="256"/>
      <c r="L245" s="256"/>
      <c r="M245" s="256"/>
      <c r="N245" s="256"/>
      <c r="O245" s="256"/>
      <c r="P245" s="256"/>
      <c r="Q245" s="256"/>
      <c r="R245" s="256"/>
      <c r="S245" s="256"/>
      <c r="T245" s="256"/>
      <c r="U245" s="256"/>
      <c r="V245" s="256"/>
      <c r="W245" s="256"/>
      <c r="X245" s="256"/>
      <c r="Y245" s="256"/>
      <c r="Z245" s="256"/>
      <c r="AA245" s="256"/>
      <c r="AB245" s="256"/>
      <c r="AC245" s="256"/>
      <c r="AD245" s="256"/>
      <c r="AE245" s="256"/>
      <c r="AF245" s="256"/>
      <c r="AG245" s="256"/>
      <c r="AH245" s="256"/>
      <c r="AI245" s="256"/>
    </row>
    <row r="246" spans="1:35">
      <c r="A246" s="256"/>
      <c r="B246" s="256"/>
      <c r="C246" s="256"/>
      <c r="D246" s="256"/>
      <c r="E246" s="256"/>
      <c r="F246" s="256"/>
      <c r="G246" s="256"/>
      <c r="H246" s="256"/>
      <c r="I246" s="256"/>
      <c r="J246" s="256"/>
      <c r="K246" s="256"/>
      <c r="L246" s="256"/>
      <c r="M246" s="256"/>
      <c r="N246" s="256"/>
      <c r="O246" s="256"/>
      <c r="P246" s="256"/>
      <c r="Q246" s="256"/>
      <c r="R246" s="256"/>
      <c r="S246" s="256"/>
      <c r="T246" s="256"/>
      <c r="U246" s="256"/>
      <c r="V246" s="256"/>
      <c r="W246" s="256"/>
      <c r="X246" s="256"/>
      <c r="Y246" s="256"/>
      <c r="Z246" s="256"/>
      <c r="AA246" s="256"/>
      <c r="AB246" s="256"/>
      <c r="AC246" s="256"/>
      <c r="AD246" s="256"/>
      <c r="AE246" s="256"/>
      <c r="AF246" s="256"/>
      <c r="AG246" s="256"/>
      <c r="AH246" s="256"/>
      <c r="AI246" s="256"/>
    </row>
    <row r="247" spans="1:35">
      <c r="A247" s="256"/>
      <c r="B247" s="256"/>
      <c r="C247" s="256"/>
      <c r="D247" s="256"/>
      <c r="E247" s="256"/>
      <c r="F247" s="256"/>
      <c r="G247" s="256"/>
      <c r="H247" s="256"/>
      <c r="I247" s="256"/>
      <c r="J247" s="256"/>
      <c r="K247" s="256"/>
      <c r="L247" s="256"/>
      <c r="M247" s="256"/>
      <c r="N247" s="256"/>
      <c r="O247" s="256"/>
      <c r="P247" s="256"/>
      <c r="Q247" s="256"/>
      <c r="R247" s="256"/>
      <c r="S247" s="256"/>
      <c r="T247" s="256"/>
      <c r="U247" s="256"/>
      <c r="V247" s="256"/>
      <c r="W247" s="256"/>
      <c r="X247" s="256"/>
      <c r="Y247" s="256"/>
      <c r="Z247" s="256"/>
      <c r="AA247" s="256"/>
      <c r="AB247" s="256"/>
      <c r="AC247" s="256"/>
      <c r="AD247" s="256"/>
      <c r="AE247" s="256"/>
      <c r="AF247" s="256"/>
      <c r="AG247" s="256"/>
      <c r="AH247" s="256"/>
      <c r="AI247" s="256"/>
    </row>
    <row r="248" spans="1:35">
      <c r="A248" s="256"/>
      <c r="B248" s="256"/>
      <c r="C248" s="256"/>
      <c r="D248" s="256"/>
      <c r="E248" s="256"/>
      <c r="F248" s="256"/>
      <c r="G248" s="256"/>
      <c r="H248" s="256"/>
      <c r="I248" s="256"/>
      <c r="J248" s="256"/>
      <c r="K248" s="256"/>
      <c r="L248" s="256"/>
      <c r="M248" s="256"/>
      <c r="N248" s="256"/>
      <c r="O248" s="256"/>
      <c r="P248" s="256"/>
      <c r="Q248" s="256"/>
      <c r="R248" s="256"/>
      <c r="S248" s="256"/>
      <c r="T248" s="256"/>
      <c r="U248" s="256"/>
      <c r="V248" s="256"/>
      <c r="W248" s="256"/>
      <c r="X248" s="256"/>
      <c r="Y248" s="256"/>
      <c r="Z248" s="256"/>
      <c r="AA248" s="256"/>
      <c r="AB248" s="256"/>
      <c r="AC248" s="256"/>
      <c r="AD248" s="256"/>
      <c r="AE248" s="256"/>
      <c r="AF248" s="256"/>
      <c r="AG248" s="256"/>
      <c r="AH248" s="256"/>
      <c r="AI248" s="256"/>
    </row>
    <row r="249" spans="1:35">
      <c r="A249" s="256"/>
      <c r="B249" s="256"/>
      <c r="C249" s="256"/>
      <c r="D249" s="256"/>
      <c r="E249" s="256"/>
      <c r="F249" s="256"/>
      <c r="G249" s="256"/>
      <c r="H249" s="256"/>
      <c r="I249" s="256"/>
      <c r="J249" s="256"/>
      <c r="K249" s="256"/>
      <c r="L249" s="256"/>
      <c r="M249" s="256"/>
      <c r="N249" s="256"/>
      <c r="O249" s="256"/>
      <c r="P249" s="256"/>
      <c r="Q249" s="256"/>
      <c r="R249" s="256"/>
      <c r="S249" s="256"/>
      <c r="T249" s="256"/>
      <c r="U249" s="256"/>
      <c r="V249" s="256"/>
      <c r="W249" s="256"/>
      <c r="X249" s="256"/>
      <c r="Y249" s="256"/>
      <c r="Z249" s="256"/>
      <c r="AA249" s="256"/>
      <c r="AB249" s="256"/>
      <c r="AC249" s="256"/>
      <c r="AD249" s="256"/>
      <c r="AE249" s="256"/>
      <c r="AF249" s="256"/>
      <c r="AG249" s="256"/>
      <c r="AH249" s="256"/>
      <c r="AI249" s="256"/>
    </row>
    <row r="250" spans="1:35">
      <c r="A250" s="256"/>
      <c r="B250" s="256"/>
      <c r="C250" s="256"/>
      <c r="D250" s="256"/>
      <c r="E250" s="256"/>
      <c r="F250" s="256"/>
      <c r="G250" s="256"/>
      <c r="H250" s="256"/>
      <c r="I250" s="256"/>
      <c r="J250" s="256"/>
      <c r="K250" s="256"/>
      <c r="L250" s="256"/>
      <c r="M250" s="256"/>
      <c r="N250" s="256"/>
      <c r="O250" s="256"/>
      <c r="P250" s="256"/>
      <c r="Q250" s="256"/>
      <c r="R250" s="256"/>
      <c r="S250" s="256"/>
      <c r="T250" s="256"/>
      <c r="U250" s="256"/>
      <c r="V250" s="256"/>
      <c r="W250" s="256"/>
      <c r="X250" s="256"/>
      <c r="Y250" s="256"/>
      <c r="Z250" s="256"/>
      <c r="AA250" s="256"/>
      <c r="AB250" s="256"/>
      <c r="AC250" s="256"/>
      <c r="AD250" s="256"/>
      <c r="AE250" s="256"/>
      <c r="AF250" s="256"/>
      <c r="AG250" s="256"/>
      <c r="AH250" s="256"/>
      <c r="AI250" s="256"/>
    </row>
    <row r="251" spans="1:35">
      <c r="A251" s="256"/>
      <c r="B251" s="256"/>
      <c r="C251" s="256"/>
      <c r="D251" s="256"/>
      <c r="E251" s="256"/>
      <c r="F251" s="256"/>
      <c r="G251" s="256"/>
      <c r="H251" s="256"/>
      <c r="I251" s="256"/>
      <c r="J251" s="256"/>
      <c r="K251" s="256"/>
      <c r="L251" s="256"/>
      <c r="M251" s="256"/>
      <c r="N251" s="256"/>
      <c r="O251" s="256"/>
      <c r="P251" s="256"/>
      <c r="Q251" s="256"/>
      <c r="R251" s="256"/>
      <c r="S251" s="256"/>
      <c r="T251" s="256"/>
      <c r="U251" s="256"/>
      <c r="V251" s="256"/>
      <c r="W251" s="256"/>
      <c r="X251" s="256"/>
      <c r="Y251" s="256"/>
      <c r="Z251" s="256"/>
      <c r="AA251" s="256"/>
      <c r="AB251" s="256"/>
      <c r="AC251" s="256"/>
      <c r="AD251" s="256"/>
      <c r="AE251" s="256"/>
      <c r="AF251" s="256"/>
      <c r="AG251" s="256"/>
      <c r="AH251" s="256"/>
      <c r="AI251" s="256"/>
    </row>
    <row r="252" spans="1:35">
      <c r="A252" s="256"/>
      <c r="B252" s="256"/>
      <c r="C252" s="256"/>
      <c r="D252" s="256"/>
      <c r="E252" s="256"/>
      <c r="F252" s="256"/>
      <c r="G252" s="256"/>
      <c r="H252" s="256"/>
      <c r="I252" s="256"/>
      <c r="J252" s="256"/>
      <c r="K252" s="256"/>
      <c r="L252" s="256"/>
      <c r="M252" s="256"/>
      <c r="N252" s="256"/>
      <c r="O252" s="256"/>
      <c r="P252" s="256"/>
      <c r="Q252" s="256"/>
      <c r="R252" s="256"/>
      <c r="S252" s="256"/>
      <c r="T252" s="256"/>
      <c r="U252" s="256"/>
      <c r="V252" s="256"/>
      <c r="W252" s="256"/>
      <c r="X252" s="256"/>
      <c r="Y252" s="256"/>
      <c r="Z252" s="256"/>
      <c r="AA252" s="256"/>
      <c r="AB252" s="256"/>
      <c r="AC252" s="256"/>
      <c r="AD252" s="256"/>
      <c r="AE252" s="256"/>
      <c r="AF252" s="256"/>
      <c r="AG252" s="256"/>
      <c r="AH252" s="256"/>
      <c r="AI252" s="256"/>
    </row>
    <row r="253" spans="1:35">
      <c r="A253" s="256"/>
      <c r="B253" s="256"/>
      <c r="C253" s="256"/>
      <c r="D253" s="256"/>
      <c r="E253" s="256"/>
      <c r="F253" s="256"/>
      <c r="G253" s="256"/>
      <c r="H253" s="256"/>
      <c r="I253" s="256"/>
      <c r="J253" s="256"/>
      <c r="K253" s="256"/>
      <c r="L253" s="256"/>
      <c r="M253" s="256"/>
      <c r="N253" s="256"/>
      <c r="O253" s="256"/>
      <c r="P253" s="256"/>
      <c r="Q253" s="256"/>
      <c r="R253" s="256"/>
      <c r="S253" s="256"/>
      <c r="T253" s="256"/>
      <c r="U253" s="256"/>
      <c r="V253" s="256"/>
      <c r="W253" s="256"/>
      <c r="X253" s="256"/>
      <c r="Y253" s="256"/>
      <c r="Z253" s="256"/>
      <c r="AA253" s="256"/>
      <c r="AB253" s="256"/>
      <c r="AC253" s="256"/>
      <c r="AD253" s="256"/>
      <c r="AE253" s="256"/>
      <c r="AF253" s="256"/>
      <c r="AG253" s="256"/>
      <c r="AH253" s="256"/>
      <c r="AI253" s="256"/>
    </row>
    <row r="254" spans="1:35">
      <c r="A254" s="256"/>
      <c r="B254" s="256"/>
      <c r="C254" s="256"/>
      <c r="D254" s="256"/>
      <c r="E254" s="256"/>
      <c r="F254" s="256"/>
      <c r="G254" s="256"/>
      <c r="H254" s="256"/>
      <c r="I254" s="256"/>
      <c r="J254" s="256"/>
      <c r="K254" s="256"/>
      <c r="L254" s="256"/>
      <c r="M254" s="256"/>
      <c r="N254" s="256"/>
      <c r="O254" s="256"/>
      <c r="P254" s="256"/>
      <c r="Q254" s="256"/>
      <c r="R254" s="256"/>
      <c r="S254" s="256"/>
      <c r="T254" s="256"/>
      <c r="U254" s="256"/>
      <c r="V254" s="256"/>
      <c r="W254" s="256"/>
      <c r="X254" s="256"/>
      <c r="Y254" s="256"/>
      <c r="Z254" s="256"/>
      <c r="AA254" s="256"/>
      <c r="AB254" s="256"/>
      <c r="AC254" s="256"/>
      <c r="AD254" s="256"/>
      <c r="AE254" s="256"/>
      <c r="AF254" s="256"/>
      <c r="AG254" s="256"/>
      <c r="AH254" s="256"/>
      <c r="AI254" s="256"/>
    </row>
    <row r="255" spans="1:35">
      <c r="A255" s="256"/>
      <c r="B255" s="256"/>
      <c r="C255" s="256"/>
      <c r="D255" s="256"/>
      <c r="E255" s="256"/>
      <c r="F255" s="256"/>
      <c r="G255" s="256"/>
      <c r="H255" s="256"/>
      <c r="I255" s="256"/>
      <c r="J255" s="256"/>
      <c r="K255" s="256"/>
      <c r="L255" s="256"/>
      <c r="M255" s="256"/>
      <c r="N255" s="256"/>
      <c r="O255" s="256"/>
      <c r="P255" s="256"/>
      <c r="Q255" s="256"/>
      <c r="R255" s="256"/>
      <c r="S255" s="256"/>
      <c r="T255" s="256"/>
      <c r="U255" s="256"/>
      <c r="V255" s="256"/>
      <c r="W255" s="256"/>
      <c r="X255" s="256"/>
      <c r="Y255" s="256"/>
      <c r="Z255" s="256"/>
      <c r="AA255" s="256"/>
      <c r="AB255" s="256"/>
      <c r="AC255" s="256"/>
      <c r="AD255" s="256"/>
      <c r="AE255" s="256"/>
      <c r="AF255" s="256"/>
      <c r="AG255" s="256"/>
      <c r="AH255" s="256"/>
      <c r="AI255" s="256"/>
    </row>
    <row r="256" spans="1:35">
      <c r="A256" s="256"/>
      <c r="B256" s="256"/>
      <c r="C256" s="256"/>
      <c r="D256" s="256"/>
      <c r="E256" s="256"/>
      <c r="F256" s="256"/>
      <c r="G256" s="256"/>
      <c r="H256" s="256"/>
      <c r="I256" s="256"/>
      <c r="J256" s="256"/>
      <c r="K256" s="256"/>
      <c r="L256" s="256"/>
      <c r="M256" s="256"/>
      <c r="N256" s="256"/>
      <c r="O256" s="256"/>
      <c r="P256" s="256"/>
      <c r="Q256" s="256"/>
      <c r="R256" s="256"/>
      <c r="S256" s="256"/>
      <c r="T256" s="256"/>
      <c r="U256" s="256"/>
      <c r="V256" s="256"/>
      <c r="W256" s="256"/>
      <c r="X256" s="256"/>
      <c r="Y256" s="256"/>
      <c r="Z256" s="256"/>
      <c r="AA256" s="256"/>
      <c r="AB256" s="256"/>
      <c r="AC256" s="256"/>
      <c r="AD256" s="256"/>
      <c r="AE256" s="256"/>
      <c r="AF256" s="256"/>
      <c r="AG256" s="256"/>
      <c r="AH256" s="256"/>
      <c r="AI256" s="256"/>
    </row>
    <row r="257" spans="1:35">
      <c r="A257" s="256"/>
      <c r="B257" s="256"/>
      <c r="C257" s="256"/>
      <c r="D257" s="256"/>
      <c r="E257" s="256"/>
      <c r="F257" s="256"/>
      <c r="G257" s="256"/>
      <c r="H257" s="256"/>
      <c r="I257" s="256"/>
      <c r="J257" s="256"/>
      <c r="K257" s="256"/>
      <c r="L257" s="256"/>
      <c r="M257" s="256"/>
      <c r="N257" s="256"/>
      <c r="O257" s="256"/>
      <c r="P257" s="256"/>
      <c r="Q257" s="256"/>
      <c r="R257" s="256"/>
      <c r="S257" s="256"/>
      <c r="T257" s="256"/>
      <c r="U257" s="256"/>
      <c r="V257" s="256"/>
      <c r="W257" s="256"/>
      <c r="X257" s="256"/>
      <c r="Y257" s="256"/>
      <c r="Z257" s="256"/>
      <c r="AA257" s="256"/>
      <c r="AB257" s="256"/>
      <c r="AC257" s="256"/>
      <c r="AD257" s="256"/>
      <c r="AE257" s="256"/>
      <c r="AF257" s="256"/>
      <c r="AG257" s="256"/>
      <c r="AH257" s="256"/>
      <c r="AI257" s="256"/>
    </row>
    <row r="258" spans="1:35">
      <c r="A258" s="256"/>
      <c r="B258" s="256"/>
      <c r="C258" s="256"/>
      <c r="D258" s="256"/>
      <c r="E258" s="256"/>
      <c r="F258" s="256"/>
      <c r="G258" s="256"/>
      <c r="H258" s="256"/>
      <c r="I258" s="256"/>
      <c r="J258" s="256"/>
      <c r="K258" s="256"/>
      <c r="L258" s="256"/>
      <c r="M258" s="256"/>
      <c r="N258" s="256"/>
      <c r="O258" s="256"/>
      <c r="P258" s="256"/>
      <c r="Q258" s="256"/>
      <c r="R258" s="256"/>
      <c r="S258" s="256"/>
      <c r="T258" s="256"/>
      <c r="U258" s="256"/>
      <c r="V258" s="256"/>
      <c r="W258" s="256"/>
      <c r="X258" s="256"/>
      <c r="Y258" s="256"/>
      <c r="Z258" s="256"/>
      <c r="AA258" s="256"/>
      <c r="AB258" s="256"/>
      <c r="AC258" s="256"/>
      <c r="AD258" s="256"/>
      <c r="AE258" s="256"/>
      <c r="AF258" s="256"/>
      <c r="AG258" s="256"/>
      <c r="AH258" s="256"/>
      <c r="AI258" s="256"/>
    </row>
  </sheetData>
  <mergeCells count="348">
    <mergeCell ref="A238:H238"/>
    <mergeCell ref="I238:M238"/>
    <mergeCell ref="N238:S238"/>
    <mergeCell ref="T238:U238"/>
    <mergeCell ref="V238:AI238"/>
    <mergeCell ref="A239:H239"/>
    <mergeCell ref="I239:M239"/>
    <mergeCell ref="N239:S239"/>
    <mergeCell ref="T239:U239"/>
    <mergeCell ref="V239:AI239"/>
    <mergeCell ref="A233:H233"/>
    <mergeCell ref="I233:M233"/>
    <mergeCell ref="N233:S233"/>
    <mergeCell ref="T233:U233"/>
    <mergeCell ref="V233:AI233"/>
    <mergeCell ref="N236:S236"/>
    <mergeCell ref="T236:U236"/>
    <mergeCell ref="V236:AI236"/>
    <mergeCell ref="I237:M237"/>
    <mergeCell ref="N237:S237"/>
    <mergeCell ref="T237:U237"/>
    <mergeCell ref="V237:AI237"/>
    <mergeCell ref="A234:H237"/>
    <mergeCell ref="I234:M234"/>
    <mergeCell ref="N234:S234"/>
    <mergeCell ref="T234:U234"/>
    <mergeCell ref="V234:AI234"/>
    <mergeCell ref="I235:M235"/>
    <mergeCell ref="N235:S235"/>
    <mergeCell ref="T235:U235"/>
    <mergeCell ref="V235:AI235"/>
    <mergeCell ref="I236:M236"/>
    <mergeCell ref="N230:S230"/>
    <mergeCell ref="T230:U230"/>
    <mergeCell ref="V230:AI230"/>
    <mergeCell ref="I231:M231"/>
    <mergeCell ref="N231:S231"/>
    <mergeCell ref="T231:U231"/>
    <mergeCell ref="V231:AI231"/>
    <mergeCell ref="A228:H228"/>
    <mergeCell ref="I228:M228"/>
    <mergeCell ref="N228:U228"/>
    <mergeCell ref="V228:AI228"/>
    <mergeCell ref="A229:H232"/>
    <mergeCell ref="I229:M229"/>
    <mergeCell ref="N229:S229"/>
    <mergeCell ref="T229:U229"/>
    <mergeCell ref="V229:AI229"/>
    <mergeCell ref="I230:M230"/>
    <mergeCell ref="I232:M232"/>
    <mergeCell ref="N232:S232"/>
    <mergeCell ref="T232:U232"/>
    <mergeCell ref="V232:AI232"/>
    <mergeCell ref="A213:J214"/>
    <mergeCell ref="K213:O214"/>
    <mergeCell ref="P213:T214"/>
    <mergeCell ref="U213:AI214"/>
    <mergeCell ref="A215:J216"/>
    <mergeCell ref="K215:O216"/>
    <mergeCell ref="P215:T216"/>
    <mergeCell ref="U215:AI216"/>
    <mergeCell ref="A190:AI190"/>
    <mergeCell ref="A193:AI198"/>
    <mergeCell ref="A207:I208"/>
    <mergeCell ref="J207:AF208"/>
    <mergeCell ref="A211:J212"/>
    <mergeCell ref="K211:O212"/>
    <mergeCell ref="P211:T212"/>
    <mergeCell ref="U211:AI212"/>
    <mergeCell ref="A167:AI168"/>
    <mergeCell ref="A173:J174"/>
    <mergeCell ref="L173:AH174"/>
    <mergeCell ref="A175:J176"/>
    <mergeCell ref="L175:AH176"/>
    <mergeCell ref="A177:J178"/>
    <mergeCell ref="L177:AH178"/>
    <mergeCell ref="A149:C149"/>
    <mergeCell ref="D149:E149"/>
    <mergeCell ref="G149:H149"/>
    <mergeCell ref="J149:K149"/>
    <mergeCell ref="A154:AI155"/>
    <mergeCell ref="A159:AI160"/>
    <mergeCell ref="A143:J143"/>
    <mergeCell ref="K143:T143"/>
    <mergeCell ref="U143:AI143"/>
    <mergeCell ref="A144:J144"/>
    <mergeCell ref="K144:T144"/>
    <mergeCell ref="U144:AI144"/>
    <mergeCell ref="A141:J141"/>
    <mergeCell ref="K141:T141"/>
    <mergeCell ref="U141:AI141"/>
    <mergeCell ref="A142:J142"/>
    <mergeCell ref="K142:T142"/>
    <mergeCell ref="U142:AI142"/>
    <mergeCell ref="A139:J139"/>
    <mergeCell ref="K139:T139"/>
    <mergeCell ref="U139:AI139"/>
    <mergeCell ref="A140:J140"/>
    <mergeCell ref="K140:T140"/>
    <mergeCell ref="U140:AI140"/>
    <mergeCell ref="A137:J137"/>
    <mergeCell ref="K137:T137"/>
    <mergeCell ref="U137:AI137"/>
    <mergeCell ref="A138:J138"/>
    <mergeCell ref="K138:T138"/>
    <mergeCell ref="U138:AI138"/>
    <mergeCell ref="A135:J135"/>
    <mergeCell ref="K135:T135"/>
    <mergeCell ref="U135:AI135"/>
    <mergeCell ref="A136:J136"/>
    <mergeCell ref="K136:T136"/>
    <mergeCell ref="U136:AI136"/>
    <mergeCell ref="A133:J133"/>
    <mergeCell ref="K133:T133"/>
    <mergeCell ref="U133:AI133"/>
    <mergeCell ref="A134:J134"/>
    <mergeCell ref="K134:T134"/>
    <mergeCell ref="U134:AI134"/>
    <mergeCell ref="A131:J131"/>
    <mergeCell ref="K131:T131"/>
    <mergeCell ref="U131:AI131"/>
    <mergeCell ref="A132:J132"/>
    <mergeCell ref="K132:T132"/>
    <mergeCell ref="U132:AI132"/>
    <mergeCell ref="A127:J127"/>
    <mergeCell ref="K127:T127"/>
    <mergeCell ref="U127:AI127"/>
    <mergeCell ref="A130:J130"/>
    <mergeCell ref="K130:T130"/>
    <mergeCell ref="U130:AI130"/>
    <mergeCell ref="A125:J125"/>
    <mergeCell ref="K125:T125"/>
    <mergeCell ref="U125:AI125"/>
    <mergeCell ref="A126:J126"/>
    <mergeCell ref="K126:T126"/>
    <mergeCell ref="U126:AI126"/>
    <mergeCell ref="A123:J123"/>
    <mergeCell ref="K123:T123"/>
    <mergeCell ref="U123:AI123"/>
    <mergeCell ref="A124:J124"/>
    <mergeCell ref="K124:T124"/>
    <mergeCell ref="U124:AI124"/>
    <mergeCell ref="A121:J121"/>
    <mergeCell ref="K121:T121"/>
    <mergeCell ref="U121:AI121"/>
    <mergeCell ref="A122:J122"/>
    <mergeCell ref="K122:T122"/>
    <mergeCell ref="U122:AI122"/>
    <mergeCell ref="A119:J119"/>
    <mergeCell ref="K119:T119"/>
    <mergeCell ref="U119:AI119"/>
    <mergeCell ref="A120:J120"/>
    <mergeCell ref="K120:T120"/>
    <mergeCell ref="U120:AI120"/>
    <mergeCell ref="A117:J117"/>
    <mergeCell ref="K117:T117"/>
    <mergeCell ref="U117:AI117"/>
    <mergeCell ref="A118:J118"/>
    <mergeCell ref="K118:T118"/>
    <mergeCell ref="U118:AI118"/>
    <mergeCell ref="A115:E115"/>
    <mergeCell ref="F115:J115"/>
    <mergeCell ref="K115:T115"/>
    <mergeCell ref="U115:AI115"/>
    <mergeCell ref="A116:J116"/>
    <mergeCell ref="K116:T116"/>
    <mergeCell ref="U116:AI116"/>
    <mergeCell ref="AC106:AI107"/>
    <mergeCell ref="A113:J113"/>
    <mergeCell ref="K113:T113"/>
    <mergeCell ref="U113:AI113"/>
    <mergeCell ref="A114:J114"/>
    <mergeCell ref="K114:T114"/>
    <mergeCell ref="U114:AI114"/>
    <mergeCell ref="B104:L105"/>
    <mergeCell ref="M104:N105"/>
    <mergeCell ref="O104:X105"/>
    <mergeCell ref="Y104:Z105"/>
    <mergeCell ref="AA104:AD105"/>
    <mergeCell ref="B106:L107"/>
    <mergeCell ref="M106:N107"/>
    <mergeCell ref="O106:X107"/>
    <mergeCell ref="Y106:Z107"/>
    <mergeCell ref="AA106:AB107"/>
    <mergeCell ref="B100:L100"/>
    <mergeCell ref="M100:T100"/>
    <mergeCell ref="U100:W100"/>
    <mergeCell ref="X100:AE100"/>
    <mergeCell ref="AF100:AH100"/>
    <mergeCell ref="W103:AC103"/>
    <mergeCell ref="AD103:AF103"/>
    <mergeCell ref="B98:L98"/>
    <mergeCell ref="M98:T98"/>
    <mergeCell ref="U98:W98"/>
    <mergeCell ref="X98:AE98"/>
    <mergeCell ref="AF98:AH98"/>
    <mergeCell ref="B99:L99"/>
    <mergeCell ref="M99:T99"/>
    <mergeCell ref="U99:W99"/>
    <mergeCell ref="X99:AE99"/>
    <mergeCell ref="AF99:AH99"/>
    <mergeCell ref="B96:L96"/>
    <mergeCell ref="M96:W96"/>
    <mergeCell ref="X96:AH96"/>
    <mergeCell ref="B97:L97"/>
    <mergeCell ref="M97:T97"/>
    <mergeCell ref="U97:W97"/>
    <mergeCell ref="X97:AE97"/>
    <mergeCell ref="AF97:AH97"/>
    <mergeCell ref="AF89:AI91"/>
    <mergeCell ref="B92:L93"/>
    <mergeCell ref="M92:N93"/>
    <mergeCell ref="O92:R93"/>
    <mergeCell ref="S92:AC93"/>
    <mergeCell ref="AD92:AE93"/>
    <mergeCell ref="W83:AD83"/>
    <mergeCell ref="W84:AD84"/>
    <mergeCell ref="W85:AD85"/>
    <mergeCell ref="O89:R91"/>
    <mergeCell ref="S89:AE91"/>
    <mergeCell ref="B77:E77"/>
    <mergeCell ref="R78:S78"/>
    <mergeCell ref="T78:Z78"/>
    <mergeCell ref="R79:S79"/>
    <mergeCell ref="T79:Z79"/>
    <mergeCell ref="R80:S80"/>
    <mergeCell ref="T80:Z80"/>
    <mergeCell ref="A69:O70"/>
    <mergeCell ref="P69:T71"/>
    <mergeCell ref="U69:Y71"/>
    <mergeCell ref="Z69:AD71"/>
    <mergeCell ref="AE69:AI71"/>
    <mergeCell ref="B75:E76"/>
    <mergeCell ref="F75:U76"/>
    <mergeCell ref="V75:Y76"/>
    <mergeCell ref="AB62:AE63"/>
    <mergeCell ref="AF62:AI63"/>
    <mergeCell ref="H63:O63"/>
    <mergeCell ref="A66:O68"/>
    <mergeCell ref="P66:T68"/>
    <mergeCell ref="U66:AI66"/>
    <mergeCell ref="U67:Y68"/>
    <mergeCell ref="Z67:AD67"/>
    <mergeCell ref="AE67:AI68"/>
    <mergeCell ref="Z68:AD68"/>
    <mergeCell ref="AB61:AC61"/>
    <mergeCell ref="AD61:AE61"/>
    <mergeCell ref="AF61:AG61"/>
    <mergeCell ref="AH61:AI61"/>
    <mergeCell ref="A62:G63"/>
    <mergeCell ref="H62:O62"/>
    <mergeCell ref="P62:S63"/>
    <mergeCell ref="T62:W63"/>
    <mergeCell ref="X62:AA63"/>
    <mergeCell ref="A60:O60"/>
    <mergeCell ref="P60:R60"/>
    <mergeCell ref="X60:Z60"/>
    <mergeCell ref="A61:G61"/>
    <mergeCell ref="H61:O61"/>
    <mergeCell ref="P61:Q61"/>
    <mergeCell ref="R61:S61"/>
    <mergeCell ref="T61:U61"/>
    <mergeCell ref="V61:W61"/>
    <mergeCell ref="X61:Y61"/>
    <mergeCell ref="Z61:AA61"/>
    <mergeCell ref="H55:O55"/>
    <mergeCell ref="P55:AI55"/>
    <mergeCell ref="A56:O59"/>
    <mergeCell ref="P57:AI57"/>
    <mergeCell ref="P59:AI59"/>
    <mergeCell ref="Y53:Z53"/>
    <mergeCell ref="AA53:AB53"/>
    <mergeCell ref="AC53:AD53"/>
    <mergeCell ref="AE53:AF53"/>
    <mergeCell ref="P54:R54"/>
    <mergeCell ref="S54:T54"/>
    <mergeCell ref="U54:V54"/>
    <mergeCell ref="W54:X54"/>
    <mergeCell ref="Y54:Z54"/>
    <mergeCell ref="AA54:AB54"/>
    <mergeCell ref="A50:G55"/>
    <mergeCell ref="H50:O54"/>
    <mergeCell ref="P53:R53"/>
    <mergeCell ref="S53:T53"/>
    <mergeCell ref="U53:V53"/>
    <mergeCell ref="W53:X53"/>
    <mergeCell ref="P52:R52"/>
    <mergeCell ref="S52:T52"/>
    <mergeCell ref="U52:V52"/>
    <mergeCell ref="W52:X52"/>
    <mergeCell ref="Y52:Z52"/>
    <mergeCell ref="AA52:AB52"/>
    <mergeCell ref="AC52:AD52"/>
    <mergeCell ref="AE52:AF52"/>
    <mergeCell ref="AC54:AD54"/>
    <mergeCell ref="AE54:AF54"/>
    <mergeCell ref="Y50:Z50"/>
    <mergeCell ref="AA50:AB50"/>
    <mergeCell ref="AC50:AD50"/>
    <mergeCell ref="AE50:AF50"/>
    <mergeCell ref="AC51:AD51"/>
    <mergeCell ref="AE51:AF51"/>
    <mergeCell ref="P51:R51"/>
    <mergeCell ref="S51:T51"/>
    <mergeCell ref="U51:V51"/>
    <mergeCell ref="W51:X51"/>
    <mergeCell ref="Y51:Z51"/>
    <mergeCell ref="AA51:AB51"/>
    <mergeCell ref="P50:R50"/>
    <mergeCell ref="S50:T50"/>
    <mergeCell ref="U50:V50"/>
    <mergeCell ref="W50:X50"/>
    <mergeCell ref="AG35:AI35"/>
    <mergeCell ref="AG36:AI36"/>
    <mergeCell ref="AG37:AI37"/>
    <mergeCell ref="AG38:AI38"/>
    <mergeCell ref="AG39:AI39"/>
    <mergeCell ref="A44:O49"/>
    <mergeCell ref="P44:AI49"/>
    <mergeCell ref="B31:H31"/>
    <mergeCell ref="I31:AI31"/>
    <mergeCell ref="B32:H32"/>
    <mergeCell ref="I32:S32"/>
    <mergeCell ref="T32:W32"/>
    <mergeCell ref="X32:AG32"/>
    <mergeCell ref="AH32:AI32"/>
    <mergeCell ref="AG40:AI40"/>
    <mergeCell ref="A15:AI15"/>
    <mergeCell ref="C17:AI17"/>
    <mergeCell ref="B29:H29"/>
    <mergeCell ref="I29:AI29"/>
    <mergeCell ref="B30:H30"/>
    <mergeCell ref="I30:S30"/>
    <mergeCell ref="T30:W30"/>
    <mergeCell ref="X30:AG30"/>
    <mergeCell ref="AH30:AI30"/>
    <mergeCell ref="Q7:U7"/>
    <mergeCell ref="V7:AI7"/>
    <mergeCell ref="H9:I9"/>
    <mergeCell ref="D11:E11"/>
    <mergeCell ref="R11:AI11"/>
    <mergeCell ref="L12:Q12"/>
    <mergeCell ref="X2:Z2"/>
    <mergeCell ref="AA2:AB2"/>
    <mergeCell ref="AD2:AE2"/>
    <mergeCell ref="AG2:AH2"/>
    <mergeCell ref="V4:AI5"/>
    <mergeCell ref="V6:AI6"/>
  </mergeCells>
  <phoneticPr fontId="2"/>
  <conditionalFormatting sqref="A29:B32">
    <cfRule type="cellIs" dxfId="147" priority="19" operator="equal">
      <formula>""</formula>
    </cfRule>
  </conditionalFormatting>
  <conditionalFormatting sqref="H9:I9 AG36:AI36">
    <cfRule type="cellIs" dxfId="146" priority="21" operator="equal">
      <formula>""</formula>
    </cfRule>
  </conditionalFormatting>
  <conditionalFormatting sqref="I29:AI29 I30:T30 X30:AG30">
    <cfRule type="cellIs" dxfId="145" priority="20" operator="equal">
      <formula>""</formula>
    </cfRule>
  </conditionalFormatting>
  <conditionalFormatting sqref="I31:AI31 I32:T32 X32:AG32">
    <cfRule type="cellIs" dxfId="144" priority="17" operator="equal">
      <formula>""</formula>
    </cfRule>
  </conditionalFormatting>
  <conditionalFormatting sqref="K115:T115">
    <cfRule type="cellIs" dxfId="143" priority="7" operator="equal">
      <formula>""</formula>
    </cfRule>
    <cfRule type="expression" dxfId="142" priority="8">
      <formula>IF($A$115="",TRUE,FALSE)</formula>
    </cfRule>
    <cfRule type="expression" dxfId="141" priority="9">
      <formula>$A$115=""</formula>
    </cfRule>
  </conditionalFormatting>
  <conditionalFormatting sqref="L173:AH174">
    <cfRule type="expression" dxfId="140" priority="3">
      <formula>$L$173=""</formula>
    </cfRule>
  </conditionalFormatting>
  <conditionalFormatting sqref="L175:AH176">
    <cfRule type="expression" dxfId="139" priority="2">
      <formula>$L$175=""</formula>
    </cfRule>
  </conditionalFormatting>
  <conditionalFormatting sqref="L177:AH178">
    <cfRule type="expression" dxfId="138" priority="1">
      <formula>$L$177=""</formula>
    </cfRule>
  </conditionalFormatting>
  <conditionalFormatting sqref="P44:AI49 U50:V51 Y50:Z51 AC50:AD51 AH50:AH51 P55:AI55 P57:AI57 P61:Q61 T61:U61 X61:Y61 AB61:AC61 AF61:AG61 P62:AI63">
    <cfRule type="cellIs" dxfId="137" priority="14" operator="equal">
      <formula>""</formula>
    </cfRule>
  </conditionalFormatting>
  <conditionalFormatting sqref="V4:AI7 C17:AI17">
    <cfRule type="cellIs" dxfId="136" priority="22" operator="equal">
      <formula>""</formula>
    </cfRule>
  </conditionalFormatting>
  <conditionalFormatting sqref="W83:AD85">
    <cfRule type="cellIs" dxfId="135" priority="13" operator="equal">
      <formula>""</formula>
    </cfRule>
  </conditionalFormatting>
  <conditionalFormatting sqref="Z67:AD67">
    <cfRule type="cellIs" dxfId="134" priority="11" operator="equal">
      <formula>"○○"</formula>
    </cfRule>
    <cfRule type="cellIs" dxfId="133" priority="12" operator="equal">
      <formula>OR("","○○")</formula>
    </cfRule>
  </conditionalFormatting>
  <conditionalFormatting sqref="AA2:AB2 AD2:AE2 AG2:AH2">
    <cfRule type="cellIs" dxfId="132" priority="4" operator="equal">
      <formula>""</formula>
    </cfRule>
  </conditionalFormatting>
  <conditionalFormatting sqref="AG35:AI36">
    <cfRule type="cellIs" dxfId="131" priority="5" operator="equal">
      <formula>FALSE</formula>
    </cfRule>
  </conditionalFormatting>
  <conditionalFormatting sqref="AG36:AI36">
    <cfRule type="expression" dxfId="130" priority="16">
      <formula>"$AL$35=FALSE"</formula>
    </cfRule>
  </conditionalFormatting>
  <dataValidations count="2">
    <dataValidation type="list" allowBlank="1" showInputMessage="1" showErrorMessage="1" sqref="P55:AI55" xr:uid="{D37F5782-7046-42BE-AB7F-D389EC8DAC61}">
      <formula1>"全国,西日本,東日本,北海道・東北,関東,中部,近畿,中国・四国,九州,国際（日本を含む2カ国以上）"</formula1>
    </dataValidation>
    <dataValidation type="list" allowBlank="1" showInputMessage="1" showErrorMessage="1" sqref="K213:T216" xr:uid="{DEA0ABD2-938F-4BFC-AE0A-38FCCBC8C76A}">
      <formula1>"○"</formula1>
    </dataValidation>
  </dataValidations>
  <hyperlinks>
    <hyperlink ref="X30" r:id="rId1" xr:uid="{A4E3CE85-437A-4066-9152-10EC3A13C5EE}"/>
    <hyperlink ref="X32" r:id="rId2" xr:uid="{41D0D442-8226-4FDB-99A6-5479DD73F0F7}"/>
  </hyperlinks>
  <pageMargins left="0.7" right="0.7" top="0.75" bottom="0.75" header="0.3" footer="0.3"/>
  <pageSetup paperSize="9" scale="98" orientation="portrait" r:id="rId3"/>
  <rowBreaks count="5" manualBreakCount="5">
    <brk id="40" max="34" man="1"/>
    <brk id="71" max="34" man="1"/>
    <brk id="148" max="34" man="1"/>
    <brk id="188" max="34" man="1"/>
    <brk id="226" max="34" man="1"/>
  </rowBreaks>
  <drawing r:id="rId4"/>
  <legacyDrawing r:id="rId5"/>
  <mc:AlternateContent xmlns:mc="http://schemas.openxmlformats.org/markup-compatibility/2006">
    <mc:Choice Requires="x14">
      <controls>
        <mc:AlternateContent xmlns:mc="http://schemas.openxmlformats.org/markup-compatibility/2006">
          <mc:Choice Requires="x14">
            <control shapeId="15361" r:id="rId6" name="Check Box 1">
              <controlPr defaultSize="0" autoFill="0" autoLine="0" autoPict="0">
                <anchor moveWithCells="1">
                  <from>
                    <xdr:col>15</xdr:col>
                    <xdr:colOff>165100</xdr:colOff>
                    <xdr:row>58</xdr:row>
                    <xdr:rowOff>279400</xdr:rowOff>
                  </from>
                  <to>
                    <xdr:col>17</xdr:col>
                    <xdr:colOff>133350</xdr:colOff>
                    <xdr:row>60</xdr:row>
                    <xdr:rowOff>12700</xdr:rowOff>
                  </to>
                </anchor>
              </controlPr>
            </control>
          </mc:Choice>
        </mc:AlternateContent>
        <mc:AlternateContent xmlns:mc="http://schemas.openxmlformats.org/markup-compatibility/2006">
          <mc:Choice Requires="x14">
            <control shapeId="15362" r:id="rId7" name="Check Box 2">
              <controlPr defaultSize="0" autoFill="0" autoLine="0" autoPict="0">
                <anchor moveWithCells="1">
                  <from>
                    <xdr:col>32</xdr:col>
                    <xdr:colOff>171450</xdr:colOff>
                    <xdr:row>34</xdr:row>
                    <xdr:rowOff>190500</xdr:rowOff>
                  </from>
                  <to>
                    <xdr:col>34</xdr:col>
                    <xdr:colOff>165100</xdr:colOff>
                    <xdr:row>36</xdr:row>
                    <xdr:rowOff>38100</xdr:rowOff>
                  </to>
                </anchor>
              </controlPr>
            </control>
          </mc:Choice>
        </mc:AlternateContent>
        <mc:AlternateContent xmlns:mc="http://schemas.openxmlformats.org/markup-compatibility/2006">
          <mc:Choice Requires="x14">
            <control shapeId="15363" r:id="rId8" name="Check Box 3">
              <controlPr defaultSize="0" autoFill="0" autoLine="0" autoPict="0">
                <anchor moveWithCells="1">
                  <from>
                    <xdr:col>32</xdr:col>
                    <xdr:colOff>171450</xdr:colOff>
                    <xdr:row>35</xdr:row>
                    <xdr:rowOff>190500</xdr:rowOff>
                  </from>
                  <to>
                    <xdr:col>34</xdr:col>
                    <xdr:colOff>165100</xdr:colOff>
                    <xdr:row>37</xdr:row>
                    <xdr:rowOff>38100</xdr:rowOff>
                  </to>
                </anchor>
              </controlPr>
            </control>
          </mc:Choice>
        </mc:AlternateContent>
        <mc:AlternateContent xmlns:mc="http://schemas.openxmlformats.org/markup-compatibility/2006">
          <mc:Choice Requires="x14">
            <control shapeId="15364" r:id="rId9" name="Check Box 4">
              <controlPr defaultSize="0" autoFill="0" autoLine="0" autoPict="0">
                <anchor moveWithCells="1">
                  <from>
                    <xdr:col>32</xdr:col>
                    <xdr:colOff>171450</xdr:colOff>
                    <xdr:row>36</xdr:row>
                    <xdr:rowOff>190500</xdr:rowOff>
                  </from>
                  <to>
                    <xdr:col>34</xdr:col>
                    <xdr:colOff>165100</xdr:colOff>
                    <xdr:row>38</xdr:row>
                    <xdr:rowOff>38100</xdr:rowOff>
                  </to>
                </anchor>
              </controlPr>
            </control>
          </mc:Choice>
        </mc:AlternateContent>
        <mc:AlternateContent xmlns:mc="http://schemas.openxmlformats.org/markup-compatibility/2006">
          <mc:Choice Requires="x14">
            <control shapeId="15365" r:id="rId10" name="Check Box 5">
              <controlPr defaultSize="0" autoFill="0" autoLine="0" autoPict="0">
                <anchor moveWithCells="1">
                  <from>
                    <xdr:col>32</xdr:col>
                    <xdr:colOff>171450</xdr:colOff>
                    <xdr:row>37</xdr:row>
                    <xdr:rowOff>190500</xdr:rowOff>
                  </from>
                  <to>
                    <xdr:col>34</xdr:col>
                    <xdr:colOff>165100</xdr:colOff>
                    <xdr:row>39</xdr:row>
                    <xdr:rowOff>38100</xdr:rowOff>
                  </to>
                </anchor>
              </controlPr>
            </control>
          </mc:Choice>
        </mc:AlternateContent>
        <mc:AlternateContent xmlns:mc="http://schemas.openxmlformats.org/markup-compatibility/2006">
          <mc:Choice Requires="x14">
            <control shapeId="15366" r:id="rId11" name="Check Box 6">
              <controlPr defaultSize="0" autoFill="0" autoLine="0" autoPict="0">
                <anchor moveWithCells="1">
                  <from>
                    <xdr:col>32</xdr:col>
                    <xdr:colOff>171450</xdr:colOff>
                    <xdr:row>33</xdr:row>
                    <xdr:rowOff>190500</xdr:rowOff>
                  </from>
                  <to>
                    <xdr:col>34</xdr:col>
                    <xdr:colOff>165100</xdr:colOff>
                    <xdr:row>35</xdr:row>
                    <xdr:rowOff>38100</xdr:rowOff>
                  </to>
                </anchor>
              </controlPr>
            </control>
          </mc:Choice>
        </mc:AlternateContent>
        <mc:AlternateContent xmlns:mc="http://schemas.openxmlformats.org/markup-compatibility/2006">
          <mc:Choice Requires="x14">
            <control shapeId="15367" r:id="rId12" name="Check Box 7">
              <controlPr defaultSize="0" autoFill="0" autoLine="0" autoPict="0">
                <anchor moveWithCells="1">
                  <from>
                    <xdr:col>23</xdr:col>
                    <xdr:colOff>165100</xdr:colOff>
                    <xdr:row>58</xdr:row>
                    <xdr:rowOff>279400</xdr:rowOff>
                  </from>
                  <to>
                    <xdr:col>25</xdr:col>
                    <xdr:colOff>133350</xdr:colOff>
                    <xdr:row>60</xdr:row>
                    <xdr:rowOff>12700</xdr:rowOff>
                  </to>
                </anchor>
              </controlPr>
            </control>
          </mc:Choice>
        </mc:AlternateContent>
        <mc:AlternateContent xmlns:mc="http://schemas.openxmlformats.org/markup-compatibility/2006">
          <mc:Choice Requires="x14">
            <control shapeId="15368" r:id="rId13" name="Check Box 8">
              <controlPr defaultSize="0" autoFill="0" autoLine="0" autoPict="0">
                <anchor moveWithCells="1">
                  <from>
                    <xdr:col>32</xdr:col>
                    <xdr:colOff>171450</xdr:colOff>
                    <xdr:row>33</xdr:row>
                    <xdr:rowOff>190500</xdr:rowOff>
                  </from>
                  <to>
                    <xdr:col>34</xdr:col>
                    <xdr:colOff>146050</xdr:colOff>
                    <xdr:row>35</xdr:row>
                    <xdr:rowOff>38100</xdr:rowOff>
                  </to>
                </anchor>
              </controlPr>
            </control>
          </mc:Choice>
        </mc:AlternateContent>
        <mc:AlternateContent xmlns:mc="http://schemas.openxmlformats.org/markup-compatibility/2006">
          <mc:Choice Requires="x14">
            <control shapeId="15369" r:id="rId14" name="Check Box 9">
              <controlPr defaultSize="0" autoFill="0" autoLine="0" autoPict="0">
                <anchor moveWithCells="1">
                  <from>
                    <xdr:col>32</xdr:col>
                    <xdr:colOff>171450</xdr:colOff>
                    <xdr:row>33</xdr:row>
                    <xdr:rowOff>190500</xdr:rowOff>
                  </from>
                  <to>
                    <xdr:col>34</xdr:col>
                    <xdr:colOff>146050</xdr:colOff>
                    <xdr:row>35</xdr:row>
                    <xdr:rowOff>38100</xdr:rowOff>
                  </to>
                </anchor>
              </controlPr>
            </control>
          </mc:Choice>
        </mc:AlternateContent>
        <mc:AlternateContent xmlns:mc="http://schemas.openxmlformats.org/markup-compatibility/2006">
          <mc:Choice Requires="x14">
            <control shapeId="15382" r:id="rId15" name="Check Box 22">
              <controlPr defaultSize="0" autoFill="0" autoLine="0" autoPict="0">
                <anchor moveWithCells="1">
                  <from>
                    <xdr:col>32</xdr:col>
                    <xdr:colOff>171450</xdr:colOff>
                    <xdr:row>38</xdr:row>
                    <xdr:rowOff>190500</xdr:rowOff>
                  </from>
                  <to>
                    <xdr:col>34</xdr:col>
                    <xdr:colOff>165100</xdr:colOff>
                    <xdr:row>40</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B2:AN46"/>
  <sheetViews>
    <sheetView showGridLines="0" topLeftCell="B1" zoomScaleNormal="100" workbookViewId="0">
      <selection activeCell="AD5" sqref="AD5:AM5"/>
    </sheetView>
  </sheetViews>
  <sheetFormatPr defaultColWidth="9" defaultRowHeight="13"/>
  <cols>
    <col min="1" max="1" width="9" style="51"/>
    <col min="2" max="2" width="4" style="51" customWidth="1"/>
    <col min="3" max="39" width="2.5" style="51" customWidth="1"/>
    <col min="40" max="40" width="7" style="51" customWidth="1"/>
    <col min="41" max="16384" width="9" style="51"/>
  </cols>
  <sheetData>
    <row r="2" spans="2:40" ht="14.25" customHeight="1">
      <c r="AJ2" s="575" t="s">
        <v>132</v>
      </c>
      <c r="AK2" s="576"/>
      <c r="AL2" s="576"/>
      <c r="AM2" s="577"/>
    </row>
    <row r="3" spans="2:40" ht="23.5">
      <c r="B3" s="578" t="s">
        <v>133</v>
      </c>
      <c r="C3" s="579"/>
      <c r="D3" s="579"/>
      <c r="E3" s="579"/>
      <c r="F3" s="579"/>
      <c r="G3" s="579"/>
      <c r="H3" s="579"/>
      <c r="I3" s="579"/>
      <c r="J3" s="579"/>
      <c r="K3" s="579"/>
      <c r="L3" s="579"/>
      <c r="M3" s="579"/>
      <c r="N3" s="579"/>
      <c r="O3" s="579"/>
      <c r="P3" s="579"/>
      <c r="Q3" s="579"/>
      <c r="R3" s="579"/>
      <c r="S3" s="579"/>
      <c r="T3" s="579"/>
      <c r="U3" s="579"/>
      <c r="V3" s="579"/>
      <c r="W3" s="579"/>
      <c r="X3" s="579"/>
      <c r="Y3" s="579"/>
      <c r="Z3" s="579"/>
      <c r="AA3" s="579"/>
      <c r="AB3" s="579"/>
      <c r="AC3" s="579"/>
      <c r="AD3" s="579"/>
      <c r="AE3" s="579"/>
      <c r="AF3" s="579"/>
      <c r="AG3" s="579"/>
      <c r="AH3" s="579"/>
      <c r="AI3" s="579"/>
      <c r="AJ3" s="579"/>
      <c r="AK3" s="579"/>
      <c r="AL3" s="579"/>
      <c r="AM3" s="579"/>
    </row>
    <row r="4" spans="2:40" ht="12.75" customHeight="1">
      <c r="B4" s="52"/>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row>
    <row r="5" spans="2:40" ht="17.25" customHeight="1">
      <c r="B5" s="54" t="s">
        <v>134</v>
      </c>
      <c r="AB5" s="580"/>
      <c r="AC5" s="580"/>
      <c r="AD5" s="442">
        <f ca="1">TODAY()</f>
        <v>46114</v>
      </c>
      <c r="AE5" s="442"/>
      <c r="AF5" s="442"/>
      <c r="AG5" s="442"/>
      <c r="AH5" s="442"/>
      <c r="AI5" s="442"/>
      <c r="AJ5" s="442"/>
      <c r="AK5" s="442"/>
      <c r="AL5" s="442"/>
      <c r="AM5" s="442"/>
    </row>
    <row r="6" spans="2:40" ht="13.5" customHeight="1">
      <c r="D6" s="55"/>
      <c r="U6" s="56"/>
      <c r="V6" s="57"/>
      <c r="W6" s="57"/>
      <c r="X6" s="57"/>
      <c r="Y6" s="57"/>
      <c r="Z6" s="57"/>
      <c r="AA6" s="57"/>
      <c r="AB6" s="57"/>
      <c r="AC6" s="57"/>
      <c r="AD6" s="57"/>
      <c r="AE6" s="57"/>
      <c r="AF6" s="57"/>
      <c r="AG6" s="57"/>
      <c r="AH6" s="57"/>
      <c r="AI6" s="57"/>
      <c r="AJ6" s="57"/>
      <c r="AK6" s="57"/>
      <c r="AL6" s="57"/>
      <c r="AM6" s="57"/>
    </row>
    <row r="7" spans="2:40" ht="13.5" customHeight="1">
      <c r="D7" s="58" t="s">
        <v>135</v>
      </c>
      <c r="U7" s="56"/>
      <c r="V7" s="57"/>
      <c r="W7" s="57"/>
      <c r="X7" s="57"/>
      <c r="Y7" s="57"/>
      <c r="Z7" s="57"/>
      <c r="AA7" s="57"/>
      <c r="AB7" s="57"/>
      <c r="AC7" s="57"/>
      <c r="AD7" s="57"/>
      <c r="AE7" s="57"/>
      <c r="AF7" s="57"/>
      <c r="AG7" s="57"/>
      <c r="AH7" s="57"/>
      <c r="AI7" s="57"/>
      <c r="AJ7" s="57"/>
      <c r="AK7" s="57"/>
      <c r="AL7" s="57"/>
      <c r="AM7" s="57"/>
    </row>
    <row r="8" spans="2:40" ht="13.5" customHeight="1">
      <c r="D8" s="58" t="s">
        <v>136</v>
      </c>
      <c r="U8" s="56"/>
      <c r="V8" s="57"/>
      <c r="W8" s="57"/>
      <c r="X8" s="57"/>
      <c r="Y8" s="57"/>
      <c r="Z8" s="57"/>
      <c r="AA8" s="57"/>
      <c r="AB8" s="57"/>
      <c r="AC8" s="57"/>
      <c r="AD8" s="57"/>
      <c r="AE8" s="57"/>
      <c r="AF8" s="57"/>
      <c r="AG8" s="57"/>
      <c r="AH8" s="57"/>
      <c r="AI8" s="57"/>
      <c r="AJ8" s="57"/>
      <c r="AK8" s="57"/>
      <c r="AL8" s="57"/>
      <c r="AM8" s="57"/>
    </row>
    <row r="9" spans="2:40" ht="13.5" customHeight="1">
      <c r="D9" s="55"/>
      <c r="U9" s="56"/>
      <c r="V9" s="57"/>
      <c r="W9" s="57"/>
      <c r="X9" s="57"/>
      <c r="Y9" s="57"/>
      <c r="Z9" s="57"/>
      <c r="AA9" s="57"/>
      <c r="AB9" s="57"/>
      <c r="AC9" s="57"/>
      <c r="AD9" s="57"/>
      <c r="AE9" s="57"/>
      <c r="AF9" s="57"/>
      <c r="AG9" s="57"/>
      <c r="AH9" s="57"/>
      <c r="AI9" s="57"/>
      <c r="AJ9" s="57"/>
      <c r="AK9" s="57"/>
      <c r="AL9" s="57"/>
      <c r="AM9" s="57"/>
    </row>
    <row r="10" spans="2:40" ht="13.5" customHeight="1">
      <c r="B10" s="581" t="s">
        <v>172</v>
      </c>
      <c r="C10" s="582"/>
      <c r="D10" s="582"/>
      <c r="E10" s="582"/>
      <c r="F10" s="582"/>
      <c r="G10" s="582"/>
      <c r="H10" s="582"/>
      <c r="I10" s="582"/>
      <c r="J10" s="582"/>
      <c r="K10" s="582"/>
      <c r="L10" s="582"/>
      <c r="M10" s="583"/>
      <c r="N10" s="584" t="s">
        <v>173</v>
      </c>
      <c r="O10" s="585"/>
      <c r="P10" s="585"/>
      <c r="Q10" s="585"/>
      <c r="R10" s="585"/>
      <c r="S10" s="585"/>
      <c r="T10" s="585"/>
      <c r="U10" s="585"/>
      <c r="V10" s="585"/>
      <c r="W10" s="585"/>
      <c r="X10" s="585"/>
      <c r="Y10" s="585"/>
      <c r="Z10" s="585"/>
      <c r="AA10" s="585"/>
      <c r="AB10" s="586"/>
      <c r="AC10" s="511" t="s">
        <v>137</v>
      </c>
      <c r="AD10" s="587"/>
      <c r="AE10" s="587"/>
      <c r="AF10" s="587"/>
      <c r="AG10" s="587"/>
      <c r="AH10" s="587"/>
      <c r="AI10" s="587"/>
      <c r="AJ10" s="587"/>
      <c r="AK10" s="587"/>
      <c r="AL10" s="587"/>
      <c r="AM10" s="588"/>
    </row>
    <row r="11" spans="2:40" ht="27" customHeight="1">
      <c r="B11" s="59">
        <v>1</v>
      </c>
      <c r="C11" s="60" t="s">
        <v>138</v>
      </c>
      <c r="D11" s="60"/>
      <c r="E11" s="60"/>
      <c r="F11" s="60">
        <v>2</v>
      </c>
      <c r="G11" s="60" t="s">
        <v>139</v>
      </c>
      <c r="H11" s="60"/>
      <c r="I11" s="60"/>
      <c r="J11" s="60">
        <v>9</v>
      </c>
      <c r="K11" s="60" t="s">
        <v>140</v>
      </c>
      <c r="L11" s="60"/>
      <c r="M11" s="61"/>
      <c r="N11" s="561" t="s">
        <v>141</v>
      </c>
      <c r="O11" s="562"/>
      <c r="P11" s="562"/>
      <c r="Q11" s="562"/>
      <c r="R11" s="562"/>
      <c r="S11" s="562"/>
      <c r="T11" s="562"/>
      <c r="U11" s="562"/>
      <c r="V11" s="562"/>
      <c r="W11" s="562"/>
      <c r="X11" s="562"/>
      <c r="Y11" s="562"/>
      <c r="Z11" s="562"/>
      <c r="AA11" s="562"/>
      <c r="AB11" s="563"/>
      <c r="AC11" s="62"/>
      <c r="AD11" s="63"/>
      <c r="AE11" s="63"/>
      <c r="AF11" s="63"/>
      <c r="AG11" s="63"/>
      <c r="AH11" s="63"/>
      <c r="AI11" s="63"/>
      <c r="AJ11" s="63"/>
      <c r="AK11" s="63"/>
      <c r="AL11" s="63"/>
      <c r="AM11" s="64"/>
    </row>
    <row r="12" spans="2:40" ht="13.5" customHeight="1">
      <c r="D12" s="55"/>
      <c r="M12" s="65"/>
      <c r="N12" s="564"/>
      <c r="O12" s="564"/>
      <c r="P12" s="564"/>
      <c r="Q12" s="564"/>
      <c r="R12" s="564"/>
      <c r="S12" s="564"/>
      <c r="T12" s="564"/>
      <c r="U12" s="564"/>
      <c r="V12" s="564"/>
      <c r="W12" s="564"/>
      <c r="X12" s="564"/>
      <c r="Y12" s="564"/>
      <c r="Z12" s="564"/>
      <c r="AA12" s="564"/>
      <c r="AB12" s="563"/>
      <c r="AJ12" s="56"/>
      <c r="AK12" s="57"/>
      <c r="AL12" s="57"/>
      <c r="AM12" s="66"/>
      <c r="AN12" s="57"/>
    </row>
    <row r="13" spans="2:40" ht="13.5" customHeight="1">
      <c r="D13" s="55"/>
      <c r="M13" s="67"/>
      <c r="N13" s="565"/>
      <c r="O13" s="565"/>
      <c r="P13" s="565"/>
      <c r="Q13" s="565"/>
      <c r="R13" s="565"/>
      <c r="S13" s="565"/>
      <c r="T13" s="565"/>
      <c r="U13" s="565"/>
      <c r="V13" s="565"/>
      <c r="W13" s="565"/>
      <c r="X13" s="565"/>
      <c r="Y13" s="565"/>
      <c r="Z13" s="565"/>
      <c r="AA13" s="565"/>
      <c r="AB13" s="566"/>
      <c r="AJ13" s="56"/>
      <c r="AK13" s="57"/>
      <c r="AL13" s="57"/>
      <c r="AM13" s="57"/>
      <c r="AN13" s="57"/>
    </row>
    <row r="14" spans="2:40" ht="13.5" customHeight="1">
      <c r="D14" s="55"/>
      <c r="U14" s="56"/>
      <c r="V14" s="57"/>
      <c r="W14" s="57"/>
      <c r="X14" s="57"/>
      <c r="Y14" s="57"/>
      <c r="Z14" s="57"/>
      <c r="AA14" s="57"/>
      <c r="AB14" s="57"/>
      <c r="AC14" s="57"/>
      <c r="AD14" s="57"/>
      <c r="AE14" s="57"/>
      <c r="AF14" s="57"/>
      <c r="AG14" s="57"/>
      <c r="AH14" s="57"/>
      <c r="AI14" s="57"/>
      <c r="AJ14" s="57"/>
      <c r="AK14" s="57"/>
      <c r="AL14" s="57"/>
      <c r="AM14" s="57"/>
    </row>
    <row r="15" spans="2:40" ht="25.5" customHeight="1">
      <c r="B15" s="567" t="s">
        <v>142</v>
      </c>
      <c r="C15" s="570" t="s">
        <v>143</v>
      </c>
      <c r="D15" s="570"/>
      <c r="E15" s="570"/>
      <c r="F15" s="570"/>
      <c r="G15" s="571"/>
      <c r="H15" s="539"/>
      <c r="I15" s="539"/>
      <c r="J15" s="539"/>
      <c r="K15" s="68" t="s">
        <v>144</v>
      </c>
      <c r="L15" s="572"/>
      <c r="M15" s="539"/>
      <c r="N15" s="539"/>
      <c r="O15" s="539"/>
      <c r="P15" s="539"/>
      <c r="Q15" s="539"/>
      <c r="R15" s="573" t="s">
        <v>145</v>
      </c>
      <c r="S15" s="570"/>
      <c r="T15" s="570"/>
      <c r="U15" s="574"/>
      <c r="V15" s="571"/>
      <c r="W15" s="539"/>
      <c r="X15" s="539"/>
      <c r="Y15" s="539"/>
      <c r="Z15" s="68" t="s">
        <v>144</v>
      </c>
      <c r="AA15" s="539"/>
      <c r="AB15" s="539"/>
      <c r="AC15" s="539"/>
      <c r="AD15" s="539"/>
      <c r="AE15" s="539"/>
      <c r="AF15" s="68" t="s">
        <v>144</v>
      </c>
      <c r="AG15" s="539"/>
      <c r="AH15" s="540"/>
      <c r="AI15" s="540"/>
      <c r="AJ15" s="540"/>
      <c r="AK15" s="540"/>
      <c r="AL15" s="540"/>
      <c r="AM15" s="541"/>
    </row>
    <row r="16" spans="2:40" ht="22.5" customHeight="1">
      <c r="B16" s="568"/>
      <c r="C16" s="69"/>
      <c r="D16" s="522" t="s">
        <v>146</v>
      </c>
      <c r="E16" s="523"/>
      <c r="F16" s="523"/>
      <c r="G16" s="542"/>
      <c r="H16" s="543"/>
      <c r="I16" s="543"/>
      <c r="J16" s="543"/>
      <c r="K16" s="543"/>
      <c r="L16" s="543"/>
      <c r="M16" s="543"/>
      <c r="N16" s="543"/>
      <c r="O16" s="543"/>
      <c r="P16" s="543"/>
      <c r="Q16" s="543"/>
      <c r="R16" s="543"/>
      <c r="S16" s="543"/>
      <c r="T16" s="543"/>
      <c r="U16" s="543"/>
      <c r="V16" s="543"/>
      <c r="W16" s="543"/>
      <c r="X16" s="543"/>
      <c r="Y16" s="543"/>
      <c r="Z16" s="543"/>
      <c r="AA16" s="543"/>
      <c r="AB16" s="543"/>
      <c r="AC16" s="543"/>
      <c r="AD16" s="543"/>
      <c r="AE16" s="543"/>
      <c r="AF16" s="543"/>
      <c r="AG16" s="543"/>
      <c r="AH16" s="544"/>
      <c r="AI16" s="544"/>
      <c r="AJ16" s="544"/>
      <c r="AK16" s="544"/>
      <c r="AL16" s="544"/>
      <c r="AM16" s="545"/>
    </row>
    <row r="17" spans="2:40" ht="33.75" customHeight="1">
      <c r="B17" s="568"/>
      <c r="C17" s="546" t="s">
        <v>147</v>
      </c>
      <c r="D17" s="546"/>
      <c r="E17" s="546"/>
      <c r="F17" s="546"/>
      <c r="G17" s="547"/>
      <c r="H17" s="548"/>
      <c r="I17" s="548"/>
      <c r="J17" s="548"/>
      <c r="K17" s="548"/>
      <c r="L17" s="548"/>
      <c r="M17" s="548"/>
      <c r="N17" s="548"/>
      <c r="O17" s="548"/>
      <c r="P17" s="548"/>
      <c r="Q17" s="548"/>
      <c r="R17" s="548"/>
      <c r="S17" s="548"/>
      <c r="T17" s="548"/>
      <c r="U17" s="548"/>
      <c r="V17" s="548"/>
      <c r="W17" s="548"/>
      <c r="X17" s="548"/>
      <c r="Y17" s="548"/>
      <c r="Z17" s="548"/>
      <c r="AA17" s="548"/>
      <c r="AB17" s="548"/>
      <c r="AC17" s="548"/>
      <c r="AD17" s="548"/>
      <c r="AE17" s="548"/>
      <c r="AF17" s="548"/>
      <c r="AG17" s="548"/>
      <c r="AH17" s="549"/>
      <c r="AI17" s="549"/>
      <c r="AJ17" s="549"/>
      <c r="AK17" s="549"/>
      <c r="AL17" s="549"/>
      <c r="AM17" s="550"/>
    </row>
    <row r="18" spans="2:40" ht="22.5" customHeight="1">
      <c r="B18" s="568"/>
      <c r="C18" s="546"/>
      <c r="D18" s="546"/>
      <c r="E18" s="546"/>
      <c r="F18" s="546"/>
      <c r="G18" s="551"/>
      <c r="H18" s="552"/>
      <c r="I18" s="552"/>
      <c r="J18" s="552"/>
      <c r="K18" s="552"/>
      <c r="L18" s="552"/>
      <c r="M18" s="552"/>
      <c r="N18" s="552"/>
      <c r="O18" s="552"/>
      <c r="P18" s="552"/>
      <c r="Q18" s="552"/>
      <c r="R18" s="552"/>
      <c r="S18" s="552"/>
      <c r="T18" s="552"/>
      <c r="U18" s="552"/>
      <c r="V18" s="552"/>
      <c r="W18" s="552"/>
      <c r="X18" s="552"/>
      <c r="Y18" s="552"/>
      <c r="Z18" s="552"/>
      <c r="AA18" s="552"/>
      <c r="AB18" s="552"/>
      <c r="AC18" s="525"/>
      <c r="AD18" s="525"/>
      <c r="AE18" s="525"/>
      <c r="AF18" s="525"/>
      <c r="AG18" s="525"/>
      <c r="AH18" s="553"/>
      <c r="AI18" s="553"/>
      <c r="AJ18" s="553"/>
      <c r="AK18" s="553"/>
      <c r="AL18" s="553"/>
      <c r="AM18" s="554"/>
    </row>
    <row r="19" spans="2:40" ht="13.5" customHeight="1">
      <c r="B19" s="568"/>
      <c r="C19" s="546"/>
      <c r="D19" s="546"/>
      <c r="E19" s="546"/>
      <c r="F19" s="546"/>
      <c r="G19" s="519"/>
      <c r="H19" s="555"/>
      <c r="I19" s="555"/>
      <c r="J19" s="555"/>
      <c r="K19" s="555"/>
      <c r="L19" s="555"/>
      <c r="M19" s="555"/>
      <c r="N19" s="555"/>
      <c r="O19" s="555"/>
      <c r="P19" s="555"/>
      <c r="Q19" s="555"/>
      <c r="R19" s="555"/>
      <c r="S19" s="555"/>
      <c r="T19" s="555"/>
      <c r="U19" s="555"/>
      <c r="V19" s="555"/>
      <c r="W19" s="555"/>
      <c r="X19" s="555"/>
      <c r="Y19" s="555"/>
      <c r="Z19" s="555"/>
      <c r="AA19" s="555"/>
      <c r="AB19" s="555"/>
      <c r="AC19" s="558" t="s">
        <v>148</v>
      </c>
      <c r="AD19" s="559"/>
      <c r="AE19" s="559"/>
      <c r="AF19" s="559"/>
      <c r="AG19" s="559"/>
      <c r="AH19" s="559"/>
      <c r="AI19" s="559"/>
      <c r="AJ19" s="559"/>
      <c r="AK19" s="559"/>
      <c r="AL19" s="559"/>
      <c r="AM19" s="560"/>
    </row>
    <row r="20" spans="2:40" ht="22.5" customHeight="1">
      <c r="B20" s="568"/>
      <c r="C20" s="70"/>
      <c r="D20" s="70"/>
      <c r="E20" s="70"/>
      <c r="F20" s="70"/>
      <c r="G20" s="556"/>
      <c r="H20" s="557"/>
      <c r="I20" s="557"/>
      <c r="J20" s="557"/>
      <c r="K20" s="557"/>
      <c r="L20" s="557"/>
      <c r="M20" s="557"/>
      <c r="N20" s="557"/>
      <c r="O20" s="557"/>
      <c r="P20" s="557"/>
      <c r="Q20" s="557"/>
      <c r="R20" s="557"/>
      <c r="S20" s="557"/>
      <c r="T20" s="557"/>
      <c r="U20" s="557"/>
      <c r="V20" s="557"/>
      <c r="W20" s="557"/>
      <c r="X20" s="557"/>
      <c r="Y20" s="557"/>
      <c r="Z20" s="557"/>
      <c r="AA20" s="557"/>
      <c r="AB20" s="557"/>
      <c r="AC20" s="71"/>
      <c r="AD20" s="71"/>
      <c r="AE20" s="71"/>
      <c r="AF20" s="71"/>
      <c r="AG20" s="71"/>
      <c r="AH20" s="71"/>
      <c r="AI20" s="71"/>
      <c r="AJ20" s="71"/>
      <c r="AK20" s="71"/>
      <c r="AL20" s="71"/>
      <c r="AM20" s="72"/>
    </row>
    <row r="21" spans="2:40" ht="22.5" customHeight="1">
      <c r="B21" s="568"/>
      <c r="C21" s="69"/>
      <c r="D21" s="513" t="s">
        <v>146</v>
      </c>
      <c r="E21" s="514"/>
      <c r="F21" s="514"/>
      <c r="G21" s="515"/>
      <c r="H21" s="514"/>
      <c r="I21" s="514"/>
      <c r="J21" s="514"/>
      <c r="K21" s="514"/>
      <c r="L21" s="514"/>
      <c r="M21" s="514"/>
      <c r="N21" s="514"/>
      <c r="O21" s="514"/>
      <c r="P21" s="514"/>
      <c r="Q21" s="514"/>
      <c r="R21" s="514"/>
      <c r="S21" s="514"/>
      <c r="T21" s="514"/>
      <c r="U21" s="514"/>
      <c r="V21" s="514"/>
      <c r="W21" s="514"/>
      <c r="X21" s="514"/>
      <c r="Y21" s="514"/>
      <c r="Z21" s="514"/>
      <c r="AA21" s="514"/>
      <c r="AB21" s="514"/>
      <c r="AC21" s="514"/>
      <c r="AD21" s="514"/>
      <c r="AE21" s="514"/>
      <c r="AF21" s="514"/>
      <c r="AG21" s="514"/>
      <c r="AH21" s="514"/>
      <c r="AI21" s="514"/>
      <c r="AJ21" s="514"/>
      <c r="AK21" s="514"/>
      <c r="AL21" s="514"/>
      <c r="AM21" s="516"/>
    </row>
    <row r="22" spans="2:40" ht="48.75" customHeight="1">
      <c r="B22" s="568"/>
      <c r="C22" s="517" t="s">
        <v>149</v>
      </c>
      <c r="D22" s="518"/>
      <c r="E22" s="518"/>
      <c r="F22" s="518"/>
      <c r="G22" s="519"/>
      <c r="H22" s="520"/>
      <c r="I22" s="520"/>
      <c r="J22" s="520"/>
      <c r="K22" s="520"/>
      <c r="L22" s="520"/>
      <c r="M22" s="520"/>
      <c r="N22" s="520"/>
      <c r="O22" s="520"/>
      <c r="P22" s="520"/>
      <c r="Q22" s="520"/>
      <c r="R22" s="520"/>
      <c r="S22" s="520"/>
      <c r="T22" s="520"/>
      <c r="U22" s="520"/>
      <c r="V22" s="520"/>
      <c r="W22" s="520"/>
      <c r="X22" s="520"/>
      <c r="Y22" s="520"/>
      <c r="Z22" s="520"/>
      <c r="AA22" s="520"/>
      <c r="AB22" s="520"/>
      <c r="AC22" s="520"/>
      <c r="AD22" s="520"/>
      <c r="AE22" s="520"/>
      <c r="AF22" s="520"/>
      <c r="AG22" s="520"/>
      <c r="AH22" s="520"/>
      <c r="AI22" s="520"/>
      <c r="AJ22" s="520"/>
      <c r="AK22" s="520"/>
      <c r="AL22" s="520"/>
      <c r="AM22" s="521"/>
    </row>
    <row r="23" spans="2:40" ht="22.5" customHeight="1">
      <c r="B23" s="568"/>
      <c r="C23" s="69"/>
      <c r="D23" s="522" t="s">
        <v>146</v>
      </c>
      <c r="E23" s="523"/>
      <c r="F23" s="523"/>
      <c r="G23" s="524"/>
      <c r="H23" s="525"/>
      <c r="I23" s="525"/>
      <c r="J23" s="525"/>
      <c r="K23" s="525"/>
      <c r="L23" s="525"/>
      <c r="M23" s="525"/>
      <c r="N23" s="525"/>
      <c r="O23" s="525"/>
      <c r="P23" s="525"/>
      <c r="Q23" s="525"/>
      <c r="R23" s="525"/>
      <c r="S23" s="525"/>
      <c r="T23" s="525"/>
      <c r="U23" s="525"/>
      <c r="V23" s="525"/>
      <c r="W23" s="525"/>
      <c r="X23" s="525"/>
      <c r="Y23" s="525"/>
      <c r="Z23" s="525"/>
      <c r="AA23" s="525"/>
      <c r="AB23" s="525"/>
      <c r="AC23" s="525"/>
      <c r="AD23" s="525"/>
      <c r="AE23" s="525"/>
      <c r="AF23" s="525"/>
      <c r="AG23" s="525"/>
      <c r="AH23" s="525"/>
      <c r="AI23" s="525"/>
      <c r="AJ23" s="525"/>
      <c r="AK23" s="525"/>
      <c r="AL23" s="525"/>
      <c r="AM23" s="526"/>
    </row>
    <row r="24" spans="2:40" ht="48.75" customHeight="1">
      <c r="B24" s="568"/>
      <c r="C24" s="527" t="s">
        <v>150</v>
      </c>
      <c r="D24" s="528"/>
      <c r="E24" s="528"/>
      <c r="F24" s="528"/>
      <c r="G24" s="529"/>
      <c r="H24" s="530"/>
      <c r="I24" s="530"/>
      <c r="J24" s="530"/>
      <c r="K24" s="530"/>
      <c r="L24" s="530"/>
      <c r="M24" s="530"/>
      <c r="N24" s="530"/>
      <c r="O24" s="530"/>
      <c r="P24" s="530"/>
      <c r="Q24" s="530"/>
      <c r="R24" s="530"/>
      <c r="S24" s="530"/>
      <c r="T24" s="530"/>
      <c r="U24" s="530"/>
      <c r="V24" s="530"/>
      <c r="W24" s="530"/>
      <c r="X24" s="530"/>
      <c r="Y24" s="530"/>
      <c r="Z24" s="530"/>
      <c r="AA24" s="530"/>
      <c r="AB24" s="530"/>
      <c r="AC24" s="530"/>
      <c r="AD24" s="530"/>
      <c r="AE24" s="530"/>
      <c r="AF24" s="530"/>
      <c r="AG24" s="530"/>
      <c r="AH24" s="530"/>
      <c r="AI24" s="530"/>
      <c r="AJ24" s="530"/>
      <c r="AK24" s="530"/>
      <c r="AL24" s="530"/>
      <c r="AM24" s="531"/>
    </row>
    <row r="25" spans="2:40" ht="26.25" customHeight="1">
      <c r="B25" s="569"/>
      <c r="C25" s="532" t="s">
        <v>151</v>
      </c>
      <c r="D25" s="533"/>
      <c r="E25" s="533"/>
      <c r="F25" s="534"/>
      <c r="G25" s="535"/>
      <c r="H25" s="536"/>
      <c r="I25" s="536"/>
      <c r="J25" s="536"/>
      <c r="K25" s="536"/>
      <c r="L25" s="536"/>
      <c r="M25" s="536"/>
      <c r="N25" s="536"/>
      <c r="O25" s="536"/>
      <c r="P25" s="536"/>
      <c r="Q25" s="536"/>
      <c r="R25" s="536"/>
      <c r="S25" s="536"/>
      <c r="T25" s="536"/>
      <c r="U25" s="536"/>
      <c r="V25" s="536"/>
      <c r="W25" s="536"/>
      <c r="X25" s="537" t="s">
        <v>152</v>
      </c>
      <c r="Y25" s="537"/>
      <c r="Z25" s="537"/>
      <c r="AA25" s="537"/>
      <c r="AB25" s="537"/>
      <c r="AC25" s="537"/>
      <c r="AD25" s="537"/>
      <c r="AE25" s="537"/>
      <c r="AF25" s="537"/>
      <c r="AG25" s="537"/>
      <c r="AH25" s="537"/>
      <c r="AI25" s="537"/>
      <c r="AJ25" s="537"/>
      <c r="AK25" s="537"/>
      <c r="AL25" s="537"/>
      <c r="AM25" s="538"/>
    </row>
    <row r="26" spans="2:40" ht="13.5" customHeight="1">
      <c r="B26" s="57"/>
      <c r="C26" s="73"/>
      <c r="D26" s="73"/>
      <c r="E26" s="73"/>
      <c r="F26" s="73"/>
      <c r="G26" s="73"/>
      <c r="H26" s="73"/>
      <c r="I26" s="73"/>
      <c r="J26" s="73"/>
      <c r="K26" s="73"/>
      <c r="L26" s="73"/>
      <c r="M26" s="73"/>
      <c r="N26" s="73"/>
      <c r="O26" s="73"/>
      <c r="P26" s="73"/>
      <c r="Q26" s="73"/>
      <c r="R26" s="73"/>
      <c r="S26" s="73"/>
      <c r="T26" s="73"/>
      <c r="U26" s="73"/>
      <c r="V26" s="73"/>
      <c r="W26" s="73"/>
      <c r="X26" s="73"/>
      <c r="Y26" s="73"/>
      <c r="Z26" s="73"/>
      <c r="AA26" s="73"/>
      <c r="AB26" s="73"/>
      <c r="AC26" s="73"/>
      <c r="AD26" s="73"/>
      <c r="AE26" s="73"/>
      <c r="AF26" s="73"/>
      <c r="AG26" s="73"/>
      <c r="AH26" s="73"/>
    </row>
    <row r="27" spans="2:40" ht="15.75" customHeight="1">
      <c r="B27" s="74"/>
      <c r="C27" s="511" t="s">
        <v>174</v>
      </c>
      <c r="D27" s="512"/>
      <c r="E27" s="512"/>
      <c r="F27" s="512"/>
      <c r="G27" s="512"/>
      <c r="H27" s="512"/>
      <c r="I27" s="512"/>
      <c r="J27" s="512"/>
      <c r="K27" s="512"/>
      <c r="L27" s="512"/>
      <c r="M27" s="512"/>
      <c r="N27" s="512"/>
      <c r="O27" s="512"/>
      <c r="P27" s="512"/>
      <c r="Q27" s="512"/>
      <c r="R27" s="512"/>
      <c r="S27" s="512"/>
      <c r="T27" s="512"/>
      <c r="U27" s="512"/>
      <c r="V27" s="512"/>
      <c r="W27" s="512"/>
      <c r="X27" s="512"/>
      <c r="Y27" s="512"/>
      <c r="Z27" s="512"/>
      <c r="AA27" s="512"/>
      <c r="AB27" s="512"/>
      <c r="AC27" s="512"/>
      <c r="AD27" s="512"/>
      <c r="AE27" s="512"/>
      <c r="AF27" s="512"/>
      <c r="AG27" s="488"/>
      <c r="AH27" s="75"/>
      <c r="AI27" s="57"/>
    </row>
    <row r="28" spans="2:40" ht="21.75" customHeight="1">
      <c r="B28" s="57"/>
      <c r="C28" s="76"/>
      <c r="D28" s="77">
        <v>2</v>
      </c>
      <c r="E28" s="78" t="s">
        <v>153</v>
      </c>
      <c r="F28" s="78"/>
      <c r="G28" s="78"/>
      <c r="H28" s="78"/>
      <c r="I28" s="78"/>
      <c r="J28" s="78">
        <v>9</v>
      </c>
      <c r="K28" s="77" t="s">
        <v>154</v>
      </c>
      <c r="L28" s="78"/>
      <c r="M28" s="79"/>
      <c r="N28" s="78"/>
      <c r="O28" s="78"/>
      <c r="P28" s="78"/>
      <c r="Q28" s="78"/>
      <c r="R28" s="78"/>
      <c r="S28" s="77"/>
      <c r="T28" s="78"/>
      <c r="U28" s="80" t="s">
        <v>155</v>
      </c>
      <c r="V28" s="78"/>
      <c r="W28" s="78"/>
      <c r="X28" s="78"/>
      <c r="Y28" s="77"/>
      <c r="Z28" s="81"/>
      <c r="AA28" s="78"/>
      <c r="AB28" s="81"/>
      <c r="AC28" s="78"/>
      <c r="AD28" s="78"/>
      <c r="AE28" s="78"/>
      <c r="AF28" s="78"/>
      <c r="AG28" s="78"/>
      <c r="AH28" s="82"/>
      <c r="AI28" s="83"/>
      <c r="AJ28" s="83"/>
      <c r="AK28" s="83"/>
      <c r="AL28" s="83"/>
      <c r="AM28" s="83"/>
    </row>
    <row r="29" spans="2:40" ht="15.75" customHeight="1">
      <c r="B29" s="500" t="s">
        <v>175</v>
      </c>
      <c r="C29" s="503" t="s">
        <v>156</v>
      </c>
      <c r="D29" s="503"/>
      <c r="E29" s="503"/>
      <c r="F29" s="503"/>
      <c r="G29" s="503"/>
      <c r="H29" s="503"/>
      <c r="I29" s="503"/>
      <c r="J29" s="473" t="s">
        <v>157</v>
      </c>
      <c r="K29" s="473"/>
      <c r="L29" s="473"/>
      <c r="M29" s="473"/>
      <c r="N29" s="473"/>
      <c r="O29" s="473"/>
      <c r="P29" s="473"/>
      <c r="Q29" s="473"/>
      <c r="R29" s="473"/>
      <c r="S29" s="474" t="s">
        <v>158</v>
      </c>
      <c r="T29" s="475"/>
      <c r="U29" s="475"/>
      <c r="V29" s="475"/>
      <c r="W29" s="475"/>
      <c r="X29" s="475"/>
      <c r="Y29" s="475"/>
      <c r="Z29" s="475"/>
      <c r="AA29" s="494"/>
      <c r="AB29" s="505" t="s">
        <v>176</v>
      </c>
      <c r="AC29" s="506"/>
      <c r="AD29" s="506"/>
      <c r="AE29" s="506"/>
      <c r="AF29" s="506"/>
      <c r="AG29" s="506"/>
      <c r="AH29" s="506"/>
      <c r="AI29" s="506"/>
      <c r="AJ29" s="506"/>
      <c r="AK29" s="506"/>
      <c r="AL29" s="506"/>
      <c r="AM29" s="507"/>
      <c r="AN29" s="84"/>
    </row>
    <row r="30" spans="2:40" ht="18" customHeight="1">
      <c r="B30" s="501"/>
      <c r="C30" s="508"/>
      <c r="D30" s="479"/>
      <c r="E30" s="479"/>
      <c r="F30" s="479"/>
      <c r="G30" s="479"/>
      <c r="H30" s="479"/>
      <c r="I30" s="482"/>
      <c r="J30" s="443"/>
      <c r="K30" s="444"/>
      <c r="L30" s="444"/>
      <c r="M30" s="444"/>
      <c r="N30" s="444"/>
      <c r="O30" s="444"/>
      <c r="P30" s="445"/>
      <c r="Q30" s="452" t="s">
        <v>159</v>
      </c>
      <c r="R30" s="453"/>
      <c r="S30" s="456"/>
      <c r="T30" s="444"/>
      <c r="U30" s="444"/>
      <c r="V30" s="444"/>
      <c r="W30" s="444"/>
      <c r="X30" s="444"/>
      <c r="Y30" s="445"/>
      <c r="Z30" s="452" t="s">
        <v>160</v>
      </c>
      <c r="AA30" s="459"/>
      <c r="AB30" s="85"/>
      <c r="AC30" s="86">
        <v>1</v>
      </c>
      <c r="AD30" s="87" t="s">
        <v>161</v>
      </c>
      <c r="AE30" s="87"/>
      <c r="AF30" s="87"/>
      <c r="AG30" s="87"/>
      <c r="AH30" s="88">
        <v>2</v>
      </c>
      <c r="AI30" s="89" t="s">
        <v>162</v>
      </c>
      <c r="AJ30" s="87"/>
      <c r="AK30" s="87"/>
      <c r="AL30" s="87"/>
      <c r="AM30" s="90"/>
      <c r="AN30" s="84"/>
    </row>
    <row r="31" spans="2:40" ht="7.5" customHeight="1">
      <c r="B31" s="501"/>
      <c r="C31" s="509"/>
      <c r="D31" s="480"/>
      <c r="E31" s="480"/>
      <c r="F31" s="480"/>
      <c r="G31" s="480"/>
      <c r="H31" s="480"/>
      <c r="I31" s="483"/>
      <c r="J31" s="446"/>
      <c r="K31" s="447"/>
      <c r="L31" s="447"/>
      <c r="M31" s="447"/>
      <c r="N31" s="447"/>
      <c r="O31" s="447"/>
      <c r="P31" s="448"/>
      <c r="Q31" s="454"/>
      <c r="R31" s="455"/>
      <c r="S31" s="457"/>
      <c r="T31" s="447"/>
      <c r="U31" s="447"/>
      <c r="V31" s="447"/>
      <c r="W31" s="447"/>
      <c r="X31" s="447"/>
      <c r="Y31" s="448"/>
      <c r="Z31" s="454"/>
      <c r="AA31" s="460"/>
      <c r="AB31" s="91"/>
      <c r="AC31" s="92"/>
      <c r="AD31" s="93"/>
      <c r="AE31" s="93"/>
      <c r="AF31" s="93"/>
      <c r="AG31" s="93"/>
      <c r="AH31" s="94"/>
      <c r="AI31" s="95"/>
      <c r="AJ31" s="93"/>
      <c r="AK31" s="93"/>
      <c r="AL31" s="93"/>
      <c r="AM31" s="96"/>
      <c r="AN31" s="84"/>
    </row>
    <row r="32" spans="2:40" ht="18" customHeight="1">
      <c r="B32" s="501"/>
      <c r="C32" s="510"/>
      <c r="D32" s="481"/>
      <c r="E32" s="481"/>
      <c r="F32" s="481"/>
      <c r="G32" s="481"/>
      <c r="H32" s="481"/>
      <c r="I32" s="484"/>
      <c r="J32" s="449"/>
      <c r="K32" s="450"/>
      <c r="L32" s="450"/>
      <c r="M32" s="450"/>
      <c r="N32" s="450"/>
      <c r="O32" s="450"/>
      <c r="P32" s="451"/>
      <c r="Q32" s="454"/>
      <c r="R32" s="455"/>
      <c r="S32" s="458"/>
      <c r="T32" s="450"/>
      <c r="U32" s="450"/>
      <c r="V32" s="450"/>
      <c r="W32" s="450"/>
      <c r="X32" s="450"/>
      <c r="Y32" s="451"/>
      <c r="Z32" s="461"/>
      <c r="AA32" s="462"/>
      <c r="AB32" s="97"/>
      <c r="AC32" s="98">
        <v>4</v>
      </c>
      <c r="AD32" s="99" t="s">
        <v>163</v>
      </c>
      <c r="AE32" s="99"/>
      <c r="AF32" s="99"/>
      <c r="AG32" s="99"/>
      <c r="AH32" s="100">
        <v>9</v>
      </c>
      <c r="AI32" s="101" t="s">
        <v>164</v>
      </c>
      <c r="AJ32" s="99"/>
      <c r="AK32" s="99"/>
      <c r="AL32" s="99"/>
      <c r="AM32" s="102"/>
      <c r="AN32" s="84"/>
    </row>
    <row r="33" spans="2:40" ht="15.75" customHeight="1">
      <c r="B33" s="501"/>
      <c r="C33" s="473" t="s">
        <v>165</v>
      </c>
      <c r="D33" s="473"/>
      <c r="E33" s="473"/>
      <c r="F33" s="473"/>
      <c r="G33" s="473"/>
      <c r="H33" s="473"/>
      <c r="I33" s="474"/>
      <c r="J33" s="474" t="s">
        <v>177</v>
      </c>
      <c r="K33" s="475"/>
      <c r="L33" s="475"/>
      <c r="M33" s="475"/>
      <c r="N33" s="475"/>
      <c r="O33" s="475"/>
      <c r="P33" s="475"/>
      <c r="Q33" s="475"/>
      <c r="R33" s="476" t="s">
        <v>166</v>
      </c>
      <c r="S33" s="476"/>
      <c r="T33" s="476"/>
      <c r="U33" s="476"/>
      <c r="V33" s="476"/>
      <c r="W33" s="476"/>
      <c r="X33" s="476"/>
      <c r="Y33" s="476"/>
      <c r="Z33" s="476"/>
      <c r="AA33" s="476"/>
      <c r="AB33" s="476"/>
      <c r="AC33" s="476"/>
      <c r="AD33" s="476"/>
      <c r="AE33" s="476"/>
      <c r="AF33" s="476"/>
      <c r="AG33" s="476"/>
      <c r="AH33" s="476"/>
      <c r="AI33" s="476"/>
      <c r="AJ33" s="476"/>
      <c r="AK33" s="476"/>
      <c r="AL33" s="476"/>
      <c r="AM33" s="504"/>
      <c r="AN33" s="57"/>
    </row>
    <row r="34" spans="2:40" ht="30.75" customHeight="1">
      <c r="B34" s="502"/>
      <c r="C34" s="103"/>
      <c r="D34" s="104"/>
      <c r="E34" s="104"/>
      <c r="F34" s="104"/>
      <c r="G34" s="104"/>
      <c r="H34" s="104"/>
      <c r="I34" s="105"/>
      <c r="J34" s="106"/>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c r="AH34" s="107"/>
      <c r="AI34" s="107"/>
      <c r="AJ34" s="107"/>
      <c r="AK34" s="107"/>
      <c r="AL34" s="107"/>
      <c r="AM34" s="108"/>
      <c r="AN34" s="84"/>
    </row>
    <row r="35" spans="2:40" ht="7.5" customHeight="1">
      <c r="B35" s="109"/>
      <c r="C35" s="110"/>
      <c r="D35" s="110"/>
      <c r="E35" s="110"/>
      <c r="F35" s="110"/>
      <c r="G35" s="110"/>
      <c r="H35" s="110"/>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110"/>
      <c r="AN35" s="57"/>
    </row>
    <row r="36" spans="2:40" ht="15.75" customHeight="1">
      <c r="B36" s="485" t="s">
        <v>178</v>
      </c>
      <c r="C36" s="488" t="s">
        <v>167</v>
      </c>
      <c r="D36" s="489"/>
      <c r="E36" s="489"/>
      <c r="F36" s="489"/>
      <c r="G36" s="489"/>
      <c r="H36" s="489"/>
      <c r="I36" s="489"/>
      <c r="J36" s="489"/>
      <c r="K36" s="489"/>
      <c r="L36" s="489"/>
      <c r="M36" s="489"/>
      <c r="N36" s="489"/>
      <c r="O36" s="489"/>
      <c r="P36" s="489"/>
      <c r="Q36" s="489"/>
      <c r="R36" s="489"/>
      <c r="S36" s="489"/>
      <c r="T36" s="489"/>
      <c r="U36" s="489"/>
      <c r="V36" s="489"/>
      <c r="W36" s="489"/>
      <c r="X36" s="489"/>
      <c r="Y36" s="489"/>
      <c r="Z36" s="489"/>
      <c r="AA36" s="489"/>
      <c r="AB36" s="489"/>
      <c r="AC36" s="489"/>
      <c r="AD36" s="489"/>
      <c r="AE36" s="489"/>
      <c r="AF36" s="489"/>
      <c r="AG36" s="490"/>
      <c r="AH36" s="490"/>
      <c r="AI36" s="491"/>
    </row>
    <row r="37" spans="2:40" ht="15.75" customHeight="1">
      <c r="B37" s="486"/>
      <c r="C37" s="492" t="s">
        <v>156</v>
      </c>
      <c r="D37" s="493"/>
      <c r="E37" s="493"/>
      <c r="F37" s="493"/>
      <c r="G37" s="493"/>
      <c r="H37" s="493"/>
      <c r="I37" s="493"/>
      <c r="J37" s="493" t="s">
        <v>157</v>
      </c>
      <c r="K37" s="493"/>
      <c r="L37" s="493"/>
      <c r="M37" s="493"/>
      <c r="N37" s="493"/>
      <c r="O37" s="493"/>
      <c r="P37" s="493"/>
      <c r="Q37" s="493"/>
      <c r="R37" s="493"/>
      <c r="S37" s="474" t="s">
        <v>158</v>
      </c>
      <c r="T37" s="475"/>
      <c r="U37" s="475"/>
      <c r="V37" s="475"/>
      <c r="W37" s="475"/>
      <c r="X37" s="475"/>
      <c r="Y37" s="475"/>
      <c r="Z37" s="475"/>
      <c r="AA37" s="494"/>
      <c r="AB37" s="474" t="s">
        <v>168</v>
      </c>
      <c r="AC37" s="495"/>
      <c r="AD37" s="495"/>
      <c r="AE37" s="495"/>
      <c r="AF37" s="496"/>
      <c r="AG37" s="111"/>
      <c r="AH37" s="112"/>
      <c r="AI37" s="112"/>
      <c r="AJ37" s="94"/>
      <c r="AK37" s="94"/>
      <c r="AL37" s="94"/>
      <c r="AM37" s="94"/>
    </row>
    <row r="38" spans="2:40" ht="18" customHeight="1">
      <c r="B38" s="486"/>
      <c r="C38" s="497"/>
      <c r="D38" s="479"/>
      <c r="E38" s="479"/>
      <c r="F38" s="479"/>
      <c r="G38" s="479"/>
      <c r="H38" s="479"/>
      <c r="I38" s="482"/>
      <c r="J38" s="443"/>
      <c r="K38" s="444"/>
      <c r="L38" s="444"/>
      <c r="M38" s="444"/>
      <c r="N38" s="444"/>
      <c r="O38" s="444"/>
      <c r="P38" s="445"/>
      <c r="Q38" s="452" t="s">
        <v>159</v>
      </c>
      <c r="R38" s="453"/>
      <c r="S38" s="456"/>
      <c r="T38" s="444"/>
      <c r="U38" s="444"/>
      <c r="V38" s="444"/>
      <c r="W38" s="444"/>
      <c r="X38" s="444"/>
      <c r="Y38" s="445"/>
      <c r="Z38" s="452" t="s">
        <v>160</v>
      </c>
      <c r="AA38" s="459"/>
      <c r="AB38" s="463" t="s">
        <v>161</v>
      </c>
      <c r="AC38" s="464"/>
      <c r="AD38" s="464"/>
      <c r="AE38" s="464"/>
      <c r="AF38" s="465"/>
      <c r="AG38" s="84"/>
      <c r="AH38" s="113"/>
      <c r="AI38" s="114"/>
      <c r="AJ38" s="57"/>
      <c r="AK38" s="57"/>
      <c r="AL38" s="57"/>
      <c r="AM38" s="57"/>
    </row>
    <row r="39" spans="2:40" ht="7.5" customHeight="1">
      <c r="B39" s="486"/>
      <c r="C39" s="498"/>
      <c r="D39" s="480"/>
      <c r="E39" s="480"/>
      <c r="F39" s="480"/>
      <c r="G39" s="480"/>
      <c r="H39" s="480"/>
      <c r="I39" s="483"/>
      <c r="J39" s="446"/>
      <c r="K39" s="447"/>
      <c r="L39" s="447"/>
      <c r="M39" s="447"/>
      <c r="N39" s="447"/>
      <c r="O39" s="447"/>
      <c r="P39" s="448"/>
      <c r="Q39" s="454"/>
      <c r="R39" s="455"/>
      <c r="S39" s="457"/>
      <c r="T39" s="447"/>
      <c r="U39" s="447"/>
      <c r="V39" s="447"/>
      <c r="W39" s="447"/>
      <c r="X39" s="447"/>
      <c r="Y39" s="448"/>
      <c r="Z39" s="454"/>
      <c r="AA39" s="460"/>
      <c r="AB39" s="466"/>
      <c r="AC39" s="467"/>
      <c r="AD39" s="467"/>
      <c r="AE39" s="467"/>
      <c r="AF39" s="468"/>
      <c r="AG39" s="84"/>
      <c r="AH39" s="57"/>
      <c r="AI39" s="114"/>
      <c r="AJ39" s="57"/>
      <c r="AK39" s="57"/>
      <c r="AL39" s="57"/>
      <c r="AM39" s="57"/>
    </row>
    <row r="40" spans="2:40" ht="18" customHeight="1">
      <c r="B40" s="486"/>
      <c r="C40" s="499"/>
      <c r="D40" s="481"/>
      <c r="E40" s="481"/>
      <c r="F40" s="481"/>
      <c r="G40" s="481"/>
      <c r="H40" s="481"/>
      <c r="I40" s="484"/>
      <c r="J40" s="449"/>
      <c r="K40" s="450"/>
      <c r="L40" s="450"/>
      <c r="M40" s="450"/>
      <c r="N40" s="450"/>
      <c r="O40" s="450"/>
      <c r="P40" s="451"/>
      <c r="Q40" s="454"/>
      <c r="R40" s="455"/>
      <c r="S40" s="458"/>
      <c r="T40" s="450"/>
      <c r="U40" s="450"/>
      <c r="V40" s="450"/>
      <c r="W40" s="450"/>
      <c r="X40" s="450"/>
      <c r="Y40" s="451"/>
      <c r="Z40" s="461"/>
      <c r="AA40" s="462"/>
      <c r="AB40" s="469"/>
      <c r="AC40" s="470"/>
      <c r="AD40" s="470"/>
      <c r="AE40" s="470"/>
      <c r="AF40" s="471"/>
      <c r="AG40" s="115"/>
      <c r="AH40" s="116"/>
      <c r="AI40" s="117"/>
      <c r="AJ40" s="83"/>
      <c r="AK40" s="83"/>
      <c r="AL40" s="83"/>
      <c r="AM40" s="83"/>
    </row>
    <row r="41" spans="2:40" ht="15.75" customHeight="1">
      <c r="B41" s="486"/>
      <c r="C41" s="472" t="s">
        <v>165</v>
      </c>
      <c r="D41" s="473"/>
      <c r="E41" s="473"/>
      <c r="F41" s="473"/>
      <c r="G41" s="473"/>
      <c r="H41" s="473"/>
      <c r="I41" s="474"/>
      <c r="J41" s="474" t="s">
        <v>177</v>
      </c>
      <c r="K41" s="475"/>
      <c r="L41" s="475"/>
      <c r="M41" s="475"/>
      <c r="N41" s="475"/>
      <c r="O41" s="475"/>
      <c r="P41" s="475"/>
      <c r="Q41" s="475"/>
      <c r="R41" s="476" t="s">
        <v>166</v>
      </c>
      <c r="S41" s="476"/>
      <c r="T41" s="476"/>
      <c r="U41" s="476"/>
      <c r="V41" s="476"/>
      <c r="W41" s="476"/>
      <c r="X41" s="476"/>
      <c r="Y41" s="476"/>
      <c r="Z41" s="476"/>
      <c r="AA41" s="476"/>
      <c r="AB41" s="476"/>
      <c r="AC41" s="476"/>
      <c r="AD41" s="476"/>
      <c r="AE41" s="476"/>
      <c r="AF41" s="476"/>
      <c r="AG41" s="477"/>
      <c r="AH41" s="477"/>
      <c r="AI41" s="477"/>
      <c r="AJ41" s="477"/>
      <c r="AK41" s="477"/>
      <c r="AL41" s="477"/>
      <c r="AM41" s="478"/>
      <c r="AN41" s="57"/>
    </row>
    <row r="42" spans="2:40" ht="30.75" customHeight="1">
      <c r="B42" s="487"/>
      <c r="C42" s="103"/>
      <c r="D42" s="104"/>
      <c r="E42" s="104"/>
      <c r="F42" s="104"/>
      <c r="G42" s="104"/>
      <c r="H42" s="104"/>
      <c r="I42" s="104"/>
      <c r="J42" s="118"/>
      <c r="K42" s="107"/>
      <c r="L42" s="107"/>
      <c r="M42" s="107"/>
      <c r="N42" s="107"/>
      <c r="O42" s="107"/>
      <c r="P42" s="107"/>
      <c r="Q42" s="107"/>
      <c r="R42" s="107"/>
      <c r="S42" s="107"/>
      <c r="T42" s="107"/>
      <c r="U42" s="107"/>
      <c r="V42" s="107"/>
      <c r="W42" s="107"/>
      <c r="X42" s="107"/>
      <c r="Y42" s="107"/>
      <c r="Z42" s="107"/>
      <c r="AA42" s="107"/>
      <c r="AB42" s="107"/>
      <c r="AC42" s="107"/>
      <c r="AD42" s="107"/>
      <c r="AE42" s="107"/>
      <c r="AF42" s="107"/>
      <c r="AG42" s="107"/>
      <c r="AH42" s="107"/>
      <c r="AI42" s="107"/>
      <c r="AJ42" s="107"/>
      <c r="AK42" s="107"/>
      <c r="AL42" s="107"/>
      <c r="AM42" s="108"/>
      <c r="AN42" s="84"/>
    </row>
    <row r="43" spans="2:40" ht="6.75" customHeight="1">
      <c r="J43" s="57"/>
      <c r="K43" s="57"/>
      <c r="L43" s="57"/>
      <c r="M43" s="57"/>
      <c r="N43" s="57"/>
      <c r="O43" s="57"/>
      <c r="P43" s="57"/>
      <c r="Q43" s="57"/>
      <c r="R43" s="57"/>
      <c r="S43" s="57"/>
      <c r="T43" s="57"/>
      <c r="U43" s="57"/>
      <c r="V43" s="57"/>
      <c r="W43" s="57"/>
      <c r="X43" s="57"/>
      <c r="Y43" s="57"/>
      <c r="Z43" s="57"/>
      <c r="AA43" s="57"/>
      <c r="AB43" s="57"/>
      <c r="AC43" s="57"/>
      <c r="AD43" s="57"/>
      <c r="AE43" s="57"/>
      <c r="AF43" s="57"/>
      <c r="AG43" s="57"/>
      <c r="AH43" s="57"/>
      <c r="AI43" s="57"/>
      <c r="AJ43" s="57"/>
      <c r="AK43" s="57"/>
      <c r="AL43" s="57"/>
      <c r="AM43" s="57"/>
      <c r="AN43" s="57"/>
    </row>
    <row r="44" spans="2:40" ht="6.75" customHeight="1">
      <c r="B44" s="433" t="s">
        <v>169</v>
      </c>
      <c r="C44" s="434"/>
      <c r="D44" s="434"/>
      <c r="E44" s="434"/>
      <c r="F44" s="434"/>
      <c r="G44" s="434"/>
      <c r="H44" s="434"/>
      <c r="I44" s="434"/>
      <c r="J44" s="434"/>
      <c r="K44" s="434"/>
      <c r="L44" s="434"/>
      <c r="M44" s="434"/>
      <c r="N44" s="434"/>
      <c r="O44" s="434"/>
      <c r="P44" s="434"/>
      <c r="Q44" s="434"/>
      <c r="R44" s="434"/>
      <c r="S44" s="434"/>
      <c r="T44" s="434"/>
      <c r="U44" s="434"/>
      <c r="V44" s="434"/>
      <c r="W44" s="435"/>
      <c r="X44" s="119"/>
      <c r="Y44" s="119"/>
      <c r="Z44" s="119"/>
      <c r="AA44" s="119"/>
      <c r="AB44" s="119"/>
      <c r="AC44" s="119"/>
      <c r="AD44" s="119"/>
      <c r="AE44" s="119"/>
      <c r="AF44" s="119"/>
      <c r="AG44" s="119"/>
      <c r="AH44" s="119"/>
      <c r="AI44" s="119"/>
      <c r="AJ44" s="119"/>
      <c r="AK44" s="119"/>
      <c r="AL44" s="119"/>
      <c r="AM44" s="120"/>
    </row>
    <row r="45" spans="2:40" ht="16.5" customHeight="1">
      <c r="B45" s="436"/>
      <c r="C45" s="437"/>
      <c r="D45" s="437"/>
      <c r="E45" s="437"/>
      <c r="F45" s="437"/>
      <c r="G45" s="437"/>
      <c r="H45" s="437"/>
      <c r="I45" s="437"/>
      <c r="J45" s="437"/>
      <c r="K45" s="437"/>
      <c r="L45" s="437"/>
      <c r="M45" s="437"/>
      <c r="N45" s="437"/>
      <c r="O45" s="437"/>
      <c r="P45" s="437"/>
      <c r="Q45" s="437"/>
      <c r="R45" s="437"/>
      <c r="S45" s="437"/>
      <c r="T45" s="437"/>
      <c r="U45" s="437"/>
      <c r="V45" s="437"/>
      <c r="W45" s="438"/>
      <c r="X45" s="119"/>
      <c r="Y45" s="121" t="s">
        <v>170</v>
      </c>
      <c r="Z45" s="122"/>
      <c r="AA45" s="122"/>
      <c r="AB45" s="122"/>
      <c r="AC45" s="122"/>
      <c r="AD45" s="122"/>
      <c r="AE45" s="122"/>
      <c r="AF45" s="122"/>
      <c r="AG45" s="122"/>
      <c r="AH45" s="122"/>
      <c r="AI45" s="122"/>
      <c r="AJ45" s="122"/>
      <c r="AK45" s="122"/>
      <c r="AL45" s="122"/>
      <c r="AM45" s="123"/>
    </row>
    <row r="46" spans="2:40" ht="20.25" customHeight="1">
      <c r="B46" s="439"/>
      <c r="C46" s="440"/>
      <c r="D46" s="440"/>
      <c r="E46" s="440"/>
      <c r="F46" s="440"/>
      <c r="G46" s="440"/>
      <c r="H46" s="440"/>
      <c r="I46" s="440"/>
      <c r="J46" s="440"/>
      <c r="K46" s="440"/>
      <c r="L46" s="440"/>
      <c r="M46" s="440"/>
      <c r="N46" s="440"/>
      <c r="O46" s="440"/>
      <c r="P46" s="440"/>
      <c r="Q46" s="440"/>
      <c r="R46" s="440"/>
      <c r="S46" s="440"/>
      <c r="T46" s="440"/>
      <c r="U46" s="440"/>
      <c r="V46" s="440"/>
      <c r="W46" s="441"/>
      <c r="X46" s="124"/>
      <c r="Y46" s="125" t="s">
        <v>171</v>
      </c>
      <c r="Z46" s="126"/>
      <c r="AA46" s="126"/>
      <c r="AB46" s="126"/>
      <c r="AC46" s="126"/>
      <c r="AD46" s="126"/>
      <c r="AE46" s="126"/>
      <c r="AF46" s="126"/>
      <c r="AG46" s="126"/>
      <c r="AH46" s="126"/>
      <c r="AI46" s="126"/>
      <c r="AJ46" s="126"/>
      <c r="AK46" s="126"/>
      <c r="AL46" s="126"/>
      <c r="AM46" s="126"/>
    </row>
  </sheetData>
  <mergeCells count="76">
    <mergeCell ref="AJ2:AM2"/>
    <mergeCell ref="B3:AM3"/>
    <mergeCell ref="AB5:AC5"/>
    <mergeCell ref="B10:M10"/>
    <mergeCell ref="N10:AB10"/>
    <mergeCell ref="AC10:AM10"/>
    <mergeCell ref="N11:AB13"/>
    <mergeCell ref="B15:B25"/>
    <mergeCell ref="C15:F15"/>
    <mergeCell ref="G15:J15"/>
    <mergeCell ref="L15:Q15"/>
    <mergeCell ref="R15:U15"/>
    <mergeCell ref="V15:Y15"/>
    <mergeCell ref="AA15:AE15"/>
    <mergeCell ref="AG15:AM15"/>
    <mergeCell ref="D16:F16"/>
    <mergeCell ref="G16:AM16"/>
    <mergeCell ref="C17:F19"/>
    <mergeCell ref="G17:AM17"/>
    <mergeCell ref="G18:AM18"/>
    <mergeCell ref="G19:AB20"/>
    <mergeCell ref="AC19:AM19"/>
    <mergeCell ref="F30:F32"/>
    <mergeCell ref="G30:G32"/>
    <mergeCell ref="Z30:AA32"/>
    <mergeCell ref="C27:AG27"/>
    <mergeCell ref="D21:F21"/>
    <mergeCell ref="G21:AM21"/>
    <mergeCell ref="C22:F22"/>
    <mergeCell ref="G22:AM22"/>
    <mergeCell ref="D23:F23"/>
    <mergeCell ref="G23:AM23"/>
    <mergeCell ref="C24:F24"/>
    <mergeCell ref="G24:AM24"/>
    <mergeCell ref="C25:F25"/>
    <mergeCell ref="G25:W25"/>
    <mergeCell ref="X25:AM25"/>
    <mergeCell ref="B29:B34"/>
    <mergeCell ref="C29:I29"/>
    <mergeCell ref="J29:R29"/>
    <mergeCell ref="S29:AA29"/>
    <mergeCell ref="H30:H32"/>
    <mergeCell ref="I30:I32"/>
    <mergeCell ref="J30:P32"/>
    <mergeCell ref="Q30:R32"/>
    <mergeCell ref="S30:Y32"/>
    <mergeCell ref="C33:I33"/>
    <mergeCell ref="J33:Q33"/>
    <mergeCell ref="R33:AM33"/>
    <mergeCell ref="AB29:AM29"/>
    <mergeCell ref="C30:C32"/>
    <mergeCell ref="D30:D32"/>
    <mergeCell ref="E30:E32"/>
    <mergeCell ref="B36:B42"/>
    <mergeCell ref="C36:AI36"/>
    <mergeCell ref="C37:I37"/>
    <mergeCell ref="J37:R37"/>
    <mergeCell ref="S37:AA37"/>
    <mergeCell ref="AB37:AF37"/>
    <mergeCell ref="C38:C40"/>
    <mergeCell ref="B44:W46"/>
    <mergeCell ref="AD5:AM5"/>
    <mergeCell ref="J38:P40"/>
    <mergeCell ref="Q38:R40"/>
    <mergeCell ref="S38:Y40"/>
    <mergeCell ref="Z38:AA40"/>
    <mergeCell ref="AB38:AF40"/>
    <mergeCell ref="C41:I41"/>
    <mergeCell ref="J41:Q41"/>
    <mergeCell ref="R41:AM41"/>
    <mergeCell ref="D38:D40"/>
    <mergeCell ref="E38:E40"/>
    <mergeCell ref="F38:F40"/>
    <mergeCell ref="G38:G40"/>
    <mergeCell ref="H38:H40"/>
    <mergeCell ref="I38:I40"/>
  </mergeCells>
  <phoneticPr fontId="2"/>
  <pageMargins left="0.51181102362204722" right="0.19685039370078741" top="0.35433070866141736" bottom="0.15748031496062992" header="0.31496062992125984" footer="0.31496062992125984"/>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ECFF"/>
  </sheetPr>
  <dimension ref="I2:S43"/>
  <sheetViews>
    <sheetView showGridLines="0" zoomScaleNormal="100" workbookViewId="0">
      <selection activeCell="J1" sqref="J1"/>
    </sheetView>
  </sheetViews>
  <sheetFormatPr defaultColWidth="9" defaultRowHeight="18"/>
  <cols>
    <col min="1" max="1" width="1.75" style="49" customWidth="1"/>
    <col min="2" max="8" width="9" style="49"/>
    <col min="9" max="9" width="9.25" style="49" customWidth="1"/>
    <col min="10" max="16384" width="9" style="49"/>
  </cols>
  <sheetData>
    <row r="2" spans="9:17">
      <c r="J2" s="127"/>
      <c r="K2" s="50"/>
      <c r="L2" s="50"/>
      <c r="M2" s="50"/>
      <c r="N2" s="50"/>
      <c r="O2" s="50"/>
      <c r="P2" s="50"/>
      <c r="Q2" s="50"/>
    </row>
    <row r="3" spans="9:17" ht="13.5" customHeight="1">
      <c r="I3" s="127"/>
      <c r="J3" s="589" t="s">
        <v>179</v>
      </c>
      <c r="K3" s="590"/>
      <c r="L3" s="590"/>
      <c r="M3" s="590"/>
      <c r="N3" s="590"/>
      <c r="O3" s="590"/>
      <c r="P3" s="590"/>
      <c r="Q3" s="590"/>
    </row>
    <row r="4" spans="9:17">
      <c r="I4" s="128"/>
      <c r="J4" s="590"/>
      <c r="K4" s="590"/>
      <c r="L4" s="590"/>
      <c r="M4" s="590"/>
      <c r="N4" s="590"/>
      <c r="O4" s="590"/>
      <c r="P4" s="590"/>
      <c r="Q4" s="590"/>
    </row>
    <row r="5" spans="9:17">
      <c r="I5" s="128"/>
      <c r="J5" s="590"/>
      <c r="K5" s="590"/>
      <c r="L5" s="590"/>
      <c r="M5" s="590"/>
      <c r="N5" s="590"/>
      <c r="O5" s="590"/>
      <c r="P5" s="590"/>
      <c r="Q5" s="590"/>
    </row>
    <row r="30" spans="9:10">
      <c r="I30" s="129"/>
      <c r="J30" s="129" t="s">
        <v>180</v>
      </c>
    </row>
    <row r="31" spans="9:10">
      <c r="J31" s="130" t="s">
        <v>181</v>
      </c>
    </row>
    <row r="32" spans="9:10">
      <c r="J32" s="130" t="s">
        <v>182</v>
      </c>
    </row>
    <row r="33" spans="10:19">
      <c r="J33" s="130" t="s">
        <v>183</v>
      </c>
    </row>
    <row r="34" spans="10:19">
      <c r="J34" s="131" t="s">
        <v>184</v>
      </c>
    </row>
    <row r="35" spans="10:19">
      <c r="J35" s="132" t="s">
        <v>185</v>
      </c>
    </row>
    <row r="43" spans="10:19">
      <c r="K43" s="133"/>
      <c r="L43" s="133"/>
      <c r="M43" s="133"/>
      <c r="N43" s="133"/>
      <c r="O43" s="133"/>
      <c r="P43" s="133"/>
      <c r="Q43" s="133"/>
      <c r="R43" s="133"/>
      <c r="S43" s="133"/>
    </row>
  </sheetData>
  <mergeCells count="1">
    <mergeCell ref="J3:Q5"/>
  </mergeCells>
  <phoneticPr fontId="2"/>
  <pageMargins left="0.11811023622047245" right="0.11811023622047245" top="0.15748031496062992" bottom="0.15748031496062992" header="0.31496062992125984" footer="0.31496062992125984"/>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AT168"/>
  <sheetViews>
    <sheetView showGridLines="0" view="pageBreakPreview" zoomScale="85" zoomScaleNormal="100" zoomScaleSheetLayoutView="85" workbookViewId="0"/>
  </sheetViews>
  <sheetFormatPr defaultColWidth="8.75" defaultRowHeight="18"/>
  <cols>
    <col min="1" max="15" width="2.08203125" style="149" customWidth="1"/>
    <col min="16" max="20" width="2.5" style="149" customWidth="1"/>
    <col min="21" max="30" width="2.33203125" style="149" customWidth="1"/>
    <col min="31" max="35" width="2.5" style="149" customWidth="1"/>
    <col min="36" max="36" width="2.25" style="149" customWidth="1"/>
    <col min="37" max="37" width="2.75" style="149" customWidth="1"/>
    <col min="38" max="38" width="15.25" style="154" customWidth="1"/>
    <col min="39" max="39" width="9.33203125" style="149" bestFit="1" customWidth="1"/>
    <col min="40" max="45" width="8.75" style="149"/>
    <col min="46" max="46" width="39.58203125" style="149" customWidth="1"/>
    <col min="47" max="16384" width="8.75" style="149"/>
  </cols>
  <sheetData>
    <row r="1" spans="1:39" ht="16.5" customHeight="1"/>
    <row r="2" spans="1:39">
      <c r="X2" s="276" t="s">
        <v>49</v>
      </c>
      <c r="Y2" s="276"/>
      <c r="Z2" s="276"/>
      <c r="AA2" s="276"/>
      <c r="AB2" s="276"/>
      <c r="AC2" s="48" t="s">
        <v>121</v>
      </c>
      <c r="AD2" s="377"/>
      <c r="AE2" s="377"/>
      <c r="AF2" s="48" t="s">
        <v>122</v>
      </c>
      <c r="AG2" s="377"/>
      <c r="AH2" s="377"/>
      <c r="AI2" s="48" t="s">
        <v>123</v>
      </c>
      <c r="AJ2" s="48"/>
      <c r="AK2" s="48"/>
      <c r="AL2" s="48"/>
    </row>
    <row r="3" spans="1:39">
      <c r="A3" s="149" t="s">
        <v>0</v>
      </c>
      <c r="G3" s="149" t="s">
        <v>333</v>
      </c>
    </row>
    <row r="4" spans="1:39">
      <c r="Q4" s="149" t="s">
        <v>1</v>
      </c>
      <c r="V4" s="308"/>
      <c r="W4" s="308"/>
      <c r="X4" s="308"/>
      <c r="Y4" s="308"/>
      <c r="Z4" s="308"/>
      <c r="AA4" s="308"/>
      <c r="AB4" s="308"/>
      <c r="AC4" s="308"/>
      <c r="AD4" s="308"/>
      <c r="AE4" s="308"/>
      <c r="AF4" s="308"/>
      <c r="AG4" s="308"/>
      <c r="AH4" s="308"/>
      <c r="AI4" s="308"/>
      <c r="AJ4" s="138"/>
      <c r="AK4" s="138"/>
      <c r="AL4" s="601" t="s">
        <v>215</v>
      </c>
      <c r="AM4" s="602" t="str">
        <f>IF(OR(AL6=TRUE,AL7=TRUE,AL8=TRUE,AL9=TRUE,AL10=TRUE),"要","不要")</f>
        <v>不要</v>
      </c>
    </row>
    <row r="5" spans="1:39" ht="18.75" customHeight="1">
      <c r="V5" s="308"/>
      <c r="W5" s="308"/>
      <c r="X5" s="308"/>
      <c r="Y5" s="308"/>
      <c r="Z5" s="308"/>
      <c r="AA5" s="308"/>
      <c r="AB5" s="308"/>
      <c r="AC5" s="308"/>
      <c r="AD5" s="308"/>
      <c r="AE5" s="308"/>
      <c r="AF5" s="308"/>
      <c r="AG5" s="308"/>
      <c r="AH5" s="308"/>
      <c r="AI5" s="308"/>
      <c r="AJ5" s="138"/>
      <c r="AK5" s="138"/>
      <c r="AL5" s="601"/>
      <c r="AM5" s="602"/>
    </row>
    <row r="6" spans="1:39">
      <c r="Q6" s="149" t="s">
        <v>2</v>
      </c>
      <c r="V6" s="319"/>
      <c r="W6" s="319"/>
      <c r="X6" s="319"/>
      <c r="Y6" s="319"/>
      <c r="Z6" s="319"/>
      <c r="AA6" s="319"/>
      <c r="AB6" s="319"/>
      <c r="AC6" s="319"/>
      <c r="AD6" s="319"/>
      <c r="AE6" s="319"/>
      <c r="AF6" s="319"/>
      <c r="AG6" s="319"/>
      <c r="AH6" s="319"/>
      <c r="AI6" s="319"/>
      <c r="AJ6" s="137"/>
      <c r="AK6" s="137"/>
      <c r="AL6" s="273" t="b">
        <f>IF(OR(AND(V4&lt;&gt;'【提出1-1】交付申請書'!V4,V4&lt;&gt;""),AND(【提出2】変更なし・実績報告書!V6&lt;&gt;'【提出1-1】交付申請書'!V6,V6&lt;&gt;""),AND(【提出2】変更なし・実績報告書!V7&lt;&gt;'【提出1-1】交付申請書'!V7,V7&lt;&gt;""),AND(【提出2】変更なし・実績報告書!C17&lt;&gt;'【提出1-1】交付申請書'!C17,C17&lt;&gt;""),AND(【提出2】変更なし・実績報告書!Y51&lt;&gt;'【提出1-1】交付申請書'!Y50,Y50&lt;&gt;""),AND(【提出2】変更なし・実績報告書!AC51&lt;&gt;'【提出1-1】交付申請書'!AC50,AC50&lt;&gt;""),AND(【提出2】変更なし・実績報告書!Y52&lt;&gt;'【提出1-1】交付申請書'!Y51,Y51&lt;&gt;""),AND(【提出2】変更なし・実績報告書!AC52&lt;&gt;'【提出1-1】交付申請書'!AC51,AC51&lt;&gt;""),AND(【提出2】変更なし・実績報告書!Y53&lt;&gt;'【提出1-1】交付申請書'!Y52,Y52&lt;&gt;""),AND(【提出2】変更なし・実績報告書!AC53&lt;&gt;'【提出1-1】交付申請書'!AC52,AC52&lt;&gt;""),AND(【提出2】変更なし・実績報告書!Y54&lt;&gt;'【提出1-1】交付申請書'!Y53,Y53&lt;&gt;""),AND(【提出2】変更なし・実績報告書!AC54&lt;&gt;'【提出1-1】交付申請書'!AC53,AC53&lt;&gt;""),AND(【提出2】変更なし・実績報告書!Y55&lt;&gt;'【提出1-1】交付申請書'!Y54,Y54&lt;&gt;""),AND(【提出2】変更なし・実績報告書!AC55&lt;&gt;'【提出1-1】交付申請書'!AC54,AC54&lt;&gt;"")),TRUE,FALSE)</f>
        <v>0</v>
      </c>
      <c r="AM6" s="149" t="s">
        <v>210</v>
      </c>
    </row>
    <row r="7" spans="1:39">
      <c r="Q7" s="311" t="s">
        <v>3</v>
      </c>
      <c r="R7" s="311"/>
      <c r="S7" s="311"/>
      <c r="T7" s="311"/>
      <c r="U7" s="311"/>
      <c r="V7" s="319"/>
      <c r="W7" s="319"/>
      <c r="X7" s="319"/>
      <c r="Y7" s="319"/>
      <c r="Z7" s="319"/>
      <c r="AA7" s="319"/>
      <c r="AB7" s="319"/>
      <c r="AC7" s="319"/>
      <c r="AD7" s="319"/>
      <c r="AE7" s="319"/>
      <c r="AF7" s="319"/>
      <c r="AG7" s="319"/>
      <c r="AH7" s="319"/>
      <c r="AI7" s="319"/>
      <c r="AJ7" s="137"/>
      <c r="AK7" s="137"/>
      <c r="AL7" s="273" t="b">
        <f>IF(AND('【提出1-1】交付申請書'!AL61=TRUE,【提出2】変更なし・実績報告書!AM62=TRUE),TRUE,FALSE)</f>
        <v>0</v>
      </c>
      <c r="AM7" s="149" t="s">
        <v>211</v>
      </c>
    </row>
    <row r="8" spans="1:39" ht="16.5" customHeight="1">
      <c r="AL8" s="274" t="b">
        <f>IF(AND('【提出1-1】交付申請書'!W83&gt;=1000,【提出2】変更なし・実績報告書!T79&lt;='【提出1-1】交付申請書'!T78*0.8,T79&lt;&gt;0),TRUE,FALSE)</f>
        <v>0</v>
      </c>
      <c r="AM8" s="149" t="s">
        <v>212</v>
      </c>
    </row>
    <row r="9" spans="1:39">
      <c r="C9" s="149" t="s">
        <v>44</v>
      </c>
      <c r="F9" s="276">
        <f>'【提出1-1】交付申請書'!H9</f>
        <v>0</v>
      </c>
      <c r="G9" s="276"/>
      <c r="H9" s="149" t="s">
        <v>315</v>
      </c>
      <c r="AL9" s="274" t="b">
        <f>IF(AND(P68&gt;='【提出1-1】交付申請書'!P69*1.2,'【提出1-1】交付申請書'!P69&gt;0),TRUE,FALSE)</f>
        <v>0</v>
      </c>
      <c r="AM9" s="149" t="s">
        <v>213</v>
      </c>
    </row>
    <row r="10" spans="1:39" ht="16.5" customHeight="1">
      <c r="AL10" s="274" t="b">
        <f>IF(AND(P68&lt;='【提出1-1】交付申請書'!P69*0.8,'【提出1-1】交付申請書'!P69&gt;0,P68&lt;&gt;0),TRUE,FALSE)</f>
        <v>0</v>
      </c>
      <c r="AM10" s="154" t="s">
        <v>214</v>
      </c>
    </row>
    <row r="11" spans="1:39" ht="18.75" customHeight="1">
      <c r="A11" s="152"/>
      <c r="B11" s="149" t="s">
        <v>49</v>
      </c>
      <c r="D11" s="314"/>
      <c r="E11" s="314"/>
      <c r="F11" s="149" t="s">
        <v>190</v>
      </c>
      <c r="G11" s="314"/>
      <c r="H11" s="314"/>
      <c r="I11" s="152" t="s">
        <v>122</v>
      </c>
      <c r="J11" s="276"/>
      <c r="K11" s="276"/>
      <c r="L11" s="152" t="s">
        <v>123</v>
      </c>
      <c r="M11" s="149" t="s">
        <v>317</v>
      </c>
      <c r="N11" s="152"/>
      <c r="P11" s="152"/>
      <c r="Q11" s="314"/>
      <c r="R11" s="314"/>
      <c r="S11" s="314"/>
      <c r="T11" s="149" t="s">
        <v>191</v>
      </c>
      <c r="U11" s="137"/>
      <c r="V11" s="137"/>
      <c r="W11" s="137"/>
      <c r="X11" s="137"/>
      <c r="Y11" s="137"/>
      <c r="Z11" s="137"/>
      <c r="AA11" s="137"/>
      <c r="AB11" s="137"/>
      <c r="AC11" s="137"/>
      <c r="AD11" s="137"/>
      <c r="AE11" s="137"/>
      <c r="AF11" s="137"/>
      <c r="AG11" s="137"/>
      <c r="AH11" s="137"/>
      <c r="AI11" s="137"/>
      <c r="AJ11" s="139"/>
      <c r="AK11" s="139"/>
      <c r="AL11" s="157"/>
    </row>
    <row r="12" spans="1:39">
      <c r="A12" s="311">
        <f>C17</f>
        <v>0</v>
      </c>
      <c r="B12" s="311"/>
      <c r="C12" s="311"/>
      <c r="D12" s="311"/>
      <c r="E12" s="311"/>
      <c r="F12" s="311"/>
      <c r="G12" s="311"/>
      <c r="H12" s="311"/>
      <c r="I12" s="311"/>
      <c r="J12" s="311"/>
      <c r="K12" s="311"/>
      <c r="L12" s="311"/>
      <c r="M12" s="311"/>
      <c r="N12" s="311"/>
      <c r="O12" s="311"/>
      <c r="P12" s="311"/>
      <c r="Q12" s="311"/>
      <c r="R12" s="311"/>
      <c r="S12" s="149" t="s">
        <v>192</v>
      </c>
    </row>
    <row r="13" spans="1:39">
      <c r="A13" s="149" t="s">
        <v>194</v>
      </c>
      <c r="P13" s="146"/>
      <c r="Q13" s="134"/>
      <c r="R13" s="134"/>
      <c r="S13" s="134"/>
      <c r="T13" s="134"/>
    </row>
    <row r="14" spans="1:39">
      <c r="A14" s="149" t="s">
        <v>193</v>
      </c>
      <c r="P14" s="146"/>
      <c r="Q14" s="134"/>
      <c r="R14" s="134"/>
      <c r="S14" s="134"/>
      <c r="T14" s="134"/>
    </row>
    <row r="15" spans="1:39">
      <c r="A15" s="276" t="s">
        <v>4</v>
      </c>
      <c r="B15" s="276"/>
      <c r="C15" s="276"/>
      <c r="D15" s="276"/>
      <c r="E15" s="276"/>
      <c r="F15" s="276"/>
      <c r="G15" s="276"/>
      <c r="H15" s="276"/>
      <c r="I15" s="276"/>
      <c r="J15" s="276"/>
      <c r="K15" s="276"/>
      <c r="L15" s="276"/>
      <c r="M15" s="276"/>
      <c r="N15" s="276"/>
      <c r="O15" s="276"/>
      <c r="P15" s="276"/>
      <c r="Q15" s="276"/>
      <c r="R15" s="276"/>
      <c r="S15" s="276"/>
      <c r="T15" s="276"/>
      <c r="U15" s="276"/>
      <c r="V15" s="276"/>
      <c r="W15" s="276"/>
      <c r="X15" s="276"/>
      <c r="Y15" s="276"/>
      <c r="Z15" s="276"/>
      <c r="AA15" s="276"/>
      <c r="AB15" s="276"/>
      <c r="AC15" s="276"/>
      <c r="AD15" s="276"/>
      <c r="AE15" s="276"/>
      <c r="AF15" s="276"/>
      <c r="AG15" s="276"/>
      <c r="AH15" s="276"/>
      <c r="AI15" s="276"/>
      <c r="AJ15" s="134"/>
      <c r="AK15" s="134"/>
      <c r="AL15" s="153"/>
    </row>
    <row r="16" spans="1:39">
      <c r="A16" s="149" t="s">
        <v>5</v>
      </c>
    </row>
    <row r="17" spans="1:46">
      <c r="C17" s="319"/>
      <c r="D17" s="319"/>
      <c r="E17" s="319"/>
      <c r="F17" s="319"/>
      <c r="G17" s="319"/>
      <c r="H17" s="319"/>
      <c r="I17" s="319"/>
      <c r="J17" s="319"/>
      <c r="K17" s="319"/>
      <c r="L17" s="319"/>
      <c r="M17" s="319"/>
      <c r="N17" s="319"/>
      <c r="O17" s="319"/>
      <c r="P17" s="319"/>
      <c r="Q17" s="319"/>
      <c r="R17" s="319"/>
      <c r="S17" s="319"/>
      <c r="T17" s="319"/>
      <c r="U17" s="319"/>
      <c r="V17" s="319"/>
      <c r="W17" s="319"/>
      <c r="X17" s="319"/>
      <c r="Y17" s="319"/>
      <c r="Z17" s="319"/>
      <c r="AA17" s="319"/>
      <c r="AB17" s="319"/>
      <c r="AC17" s="319"/>
      <c r="AD17" s="319"/>
      <c r="AE17" s="319"/>
      <c r="AF17" s="319"/>
      <c r="AG17" s="319"/>
      <c r="AH17" s="319"/>
      <c r="AI17" s="319"/>
      <c r="AJ17" s="137"/>
      <c r="AK17" s="137"/>
      <c r="AL17" s="158"/>
      <c r="AT17" s="268"/>
    </row>
    <row r="18" spans="1:46" ht="15" customHeight="1"/>
    <row r="19" spans="1:46">
      <c r="A19" s="149" t="s">
        <v>6</v>
      </c>
    </row>
    <row r="20" spans="1:46">
      <c r="A20" s="149" t="s">
        <v>10</v>
      </c>
    </row>
    <row r="21" spans="1:46" ht="15" customHeight="1"/>
    <row r="22" spans="1:46">
      <c r="A22" s="149" t="s">
        <v>7</v>
      </c>
    </row>
    <row r="23" spans="1:46">
      <c r="A23" s="149" t="s">
        <v>11</v>
      </c>
    </row>
    <row r="24" spans="1:46" ht="15" customHeight="1"/>
    <row r="25" spans="1:46">
      <c r="A25" s="149" t="s">
        <v>195</v>
      </c>
    </row>
    <row r="26" spans="1:46">
      <c r="A26" s="149" t="s">
        <v>14</v>
      </c>
    </row>
    <row r="27" spans="1:46" ht="15" customHeight="1"/>
    <row r="28" spans="1:46">
      <c r="A28" s="149" t="s">
        <v>196</v>
      </c>
    </row>
    <row r="29" spans="1:46">
      <c r="A29" s="149" t="s">
        <v>12</v>
      </c>
      <c r="B29" s="327" t="s">
        <v>116</v>
      </c>
      <c r="C29" s="327"/>
      <c r="D29" s="327"/>
      <c r="E29" s="327"/>
      <c r="F29" s="327"/>
      <c r="G29" s="327"/>
      <c r="H29" s="327"/>
      <c r="I29" s="324">
        <f>'【提出1-1】交付申請書'!I29:AI29</f>
        <v>0</v>
      </c>
      <c r="J29" s="324"/>
      <c r="K29" s="324"/>
      <c r="L29" s="324"/>
      <c r="M29" s="324"/>
      <c r="N29" s="324"/>
      <c r="O29" s="324"/>
      <c r="P29" s="324"/>
      <c r="Q29" s="324"/>
      <c r="R29" s="324"/>
      <c r="S29" s="324"/>
      <c r="T29" s="324"/>
      <c r="U29" s="324"/>
      <c r="V29" s="324"/>
      <c r="W29" s="324"/>
      <c r="X29" s="324"/>
      <c r="Y29" s="324"/>
      <c r="Z29" s="324"/>
      <c r="AA29" s="324"/>
      <c r="AB29" s="324"/>
      <c r="AC29" s="324"/>
      <c r="AD29" s="324"/>
      <c r="AE29" s="324"/>
      <c r="AF29" s="324"/>
      <c r="AG29" s="324"/>
      <c r="AH29" s="324"/>
      <c r="AI29" s="324"/>
    </row>
    <row r="30" spans="1:46">
      <c r="A30" s="149" t="s">
        <v>13</v>
      </c>
      <c r="B30" s="327" t="s">
        <v>117</v>
      </c>
      <c r="C30" s="327"/>
      <c r="D30" s="327"/>
      <c r="E30" s="327"/>
      <c r="F30" s="327"/>
      <c r="G30" s="327"/>
      <c r="H30" s="327"/>
      <c r="I30" s="276">
        <f>'【提出1-1】交付申請書'!I30:S30</f>
        <v>0</v>
      </c>
      <c r="J30" s="276"/>
      <c r="K30" s="276"/>
      <c r="L30" s="276"/>
      <c r="M30" s="276"/>
      <c r="N30" s="276"/>
      <c r="O30" s="276"/>
      <c r="P30" s="276"/>
      <c r="Q30" s="276"/>
      <c r="R30" s="276"/>
      <c r="S30" s="276"/>
      <c r="T30" s="276" t="s">
        <v>118</v>
      </c>
      <c r="U30" s="276"/>
      <c r="V30" s="276"/>
      <c r="W30" s="276"/>
      <c r="X30" s="276">
        <f>'【提出1-1】交付申請書'!X30:AG30</f>
        <v>0</v>
      </c>
      <c r="Y30" s="276"/>
      <c r="Z30" s="276"/>
      <c r="AA30" s="276"/>
      <c r="AB30" s="276"/>
      <c r="AC30" s="276"/>
      <c r="AD30" s="276"/>
      <c r="AE30" s="276"/>
      <c r="AF30" s="276"/>
      <c r="AG30" s="276"/>
      <c r="AH30" s="276" t="s">
        <v>119</v>
      </c>
      <c r="AI30" s="276"/>
    </row>
    <row r="31" spans="1:46">
      <c r="A31" s="149" t="s">
        <v>12</v>
      </c>
      <c r="B31" s="327" t="s">
        <v>120</v>
      </c>
      <c r="C31" s="327"/>
      <c r="D31" s="327"/>
      <c r="E31" s="327"/>
      <c r="F31" s="327"/>
      <c r="G31" s="327"/>
      <c r="H31" s="327"/>
      <c r="I31" s="324">
        <f>'【提出1-1】交付申請書'!I31:AI31</f>
        <v>0</v>
      </c>
      <c r="J31" s="324"/>
      <c r="K31" s="324"/>
      <c r="L31" s="324"/>
      <c r="M31" s="324"/>
      <c r="N31" s="324"/>
      <c r="O31" s="324"/>
      <c r="P31" s="324"/>
      <c r="Q31" s="324"/>
      <c r="R31" s="324"/>
      <c r="S31" s="324"/>
      <c r="T31" s="324"/>
      <c r="U31" s="324"/>
      <c r="V31" s="324"/>
      <c r="W31" s="324"/>
      <c r="X31" s="324"/>
      <c r="Y31" s="324"/>
      <c r="Z31" s="324"/>
      <c r="AA31" s="324"/>
      <c r="AB31" s="324"/>
      <c r="AC31" s="324"/>
      <c r="AD31" s="324"/>
      <c r="AE31" s="324"/>
      <c r="AF31" s="324"/>
      <c r="AG31" s="324"/>
      <c r="AH31" s="324"/>
      <c r="AI31" s="324"/>
    </row>
    <row r="32" spans="1:46">
      <c r="A32" s="149" t="s">
        <v>15</v>
      </c>
      <c r="B32" s="327" t="s">
        <v>117</v>
      </c>
      <c r="C32" s="327"/>
      <c r="D32" s="327"/>
      <c r="E32" s="327"/>
      <c r="F32" s="327"/>
      <c r="G32" s="327"/>
      <c r="H32" s="327"/>
      <c r="I32" s="276">
        <f>'【提出1-1】交付申請書'!I32:S32</f>
        <v>0</v>
      </c>
      <c r="J32" s="276"/>
      <c r="K32" s="276"/>
      <c r="L32" s="276"/>
      <c r="M32" s="276"/>
      <c r="N32" s="276"/>
      <c r="O32" s="276"/>
      <c r="P32" s="276"/>
      <c r="Q32" s="276"/>
      <c r="R32" s="276"/>
      <c r="S32" s="276"/>
      <c r="T32" s="276" t="s">
        <v>118</v>
      </c>
      <c r="U32" s="276"/>
      <c r="V32" s="276"/>
      <c r="W32" s="276"/>
      <c r="X32" s="276">
        <f>'【提出1-1】交付申請書'!X32:AG32</f>
        <v>0</v>
      </c>
      <c r="Y32" s="276"/>
      <c r="Z32" s="276"/>
      <c r="AA32" s="276"/>
      <c r="AB32" s="276"/>
      <c r="AC32" s="276"/>
      <c r="AD32" s="276"/>
      <c r="AE32" s="276"/>
      <c r="AF32" s="276"/>
      <c r="AG32" s="276"/>
      <c r="AH32" s="276" t="s">
        <v>119</v>
      </c>
      <c r="AI32" s="276"/>
    </row>
    <row r="33" spans="1:38" ht="15" customHeight="1"/>
    <row r="34" spans="1:38">
      <c r="A34" s="149" t="s">
        <v>16</v>
      </c>
    </row>
    <row r="35" spans="1:38">
      <c r="A35" s="149" t="s">
        <v>17</v>
      </c>
      <c r="AG35" s="323" t="b">
        <v>0</v>
      </c>
      <c r="AH35" s="323"/>
      <c r="AI35" s="323"/>
      <c r="AJ35" s="134"/>
      <c r="AK35" s="134"/>
      <c r="AL35" s="153"/>
    </row>
    <row r="36" spans="1:38">
      <c r="A36" s="149" t="s">
        <v>197</v>
      </c>
      <c r="AG36" s="323" t="b">
        <v>0</v>
      </c>
      <c r="AH36" s="323"/>
      <c r="AI36" s="323"/>
      <c r="AJ36" s="134"/>
      <c r="AK36" s="134"/>
      <c r="AL36" s="153"/>
    </row>
    <row r="37" spans="1:38">
      <c r="A37" s="17" t="s">
        <v>198</v>
      </c>
      <c r="AG37" s="323" t="b">
        <v>0</v>
      </c>
      <c r="AH37" s="323"/>
      <c r="AI37" s="323"/>
      <c r="AJ37" s="134"/>
      <c r="AK37" s="134"/>
      <c r="AL37" s="153"/>
    </row>
    <row r="38" spans="1:38">
      <c r="A38" s="17" t="s">
        <v>199</v>
      </c>
      <c r="B38" s="137"/>
      <c r="C38" s="137"/>
      <c r="D38" s="137"/>
      <c r="E38" s="137"/>
      <c r="F38" s="137"/>
      <c r="G38" s="137"/>
      <c r="H38" s="137"/>
      <c r="I38" s="137"/>
      <c r="J38" s="137"/>
      <c r="K38" s="137"/>
      <c r="L38" s="137"/>
      <c r="M38" s="137"/>
      <c r="N38" s="137"/>
      <c r="O38" s="18"/>
      <c r="P38" s="137"/>
      <c r="Q38" s="137"/>
      <c r="R38" s="137"/>
      <c r="S38" s="137"/>
      <c r="T38" s="137"/>
      <c r="U38" s="137"/>
      <c r="V38" s="137"/>
      <c r="W38" s="137"/>
      <c r="X38" s="137"/>
      <c r="Y38" s="137"/>
      <c r="Z38" s="137"/>
      <c r="AA38" s="137"/>
      <c r="AB38" s="137"/>
      <c r="AC38" s="137"/>
      <c r="AD38" s="137"/>
      <c r="AE38" s="137"/>
      <c r="AF38" s="137"/>
      <c r="AG38" s="276"/>
      <c r="AH38" s="276"/>
      <c r="AI38" s="276"/>
      <c r="AJ38" s="134"/>
      <c r="AK38" s="134"/>
      <c r="AL38" s="153"/>
    </row>
    <row r="39" spans="1:38">
      <c r="A39" s="18" t="s">
        <v>200</v>
      </c>
      <c r="B39" s="137"/>
      <c r="C39" s="137"/>
      <c r="D39" s="137"/>
      <c r="E39" s="137"/>
      <c r="F39" s="137"/>
      <c r="G39" s="137"/>
      <c r="H39" s="137"/>
      <c r="I39" s="137"/>
      <c r="J39" s="137"/>
      <c r="K39" s="137"/>
      <c r="L39" s="137"/>
      <c r="M39" s="137"/>
      <c r="N39" s="137"/>
      <c r="O39" s="137"/>
      <c r="P39" s="137"/>
      <c r="Q39" s="137"/>
      <c r="R39" s="137"/>
      <c r="S39" s="137"/>
      <c r="T39" s="137"/>
      <c r="U39" s="137"/>
      <c r="V39" s="137"/>
      <c r="W39" s="137"/>
      <c r="X39" s="137"/>
      <c r="Y39" s="137"/>
      <c r="Z39" s="137"/>
      <c r="AA39" s="137"/>
      <c r="AB39" s="137"/>
      <c r="AC39" s="137"/>
      <c r="AD39" s="137"/>
      <c r="AE39" s="137"/>
      <c r="AF39" s="137"/>
      <c r="AJ39" s="134"/>
      <c r="AK39" s="134"/>
      <c r="AL39" s="153"/>
    </row>
    <row r="40" spans="1:38">
      <c r="A40" s="18" t="s">
        <v>201</v>
      </c>
      <c r="B40" s="137"/>
      <c r="C40" s="137"/>
      <c r="D40" s="137"/>
      <c r="E40" s="137"/>
      <c r="F40" s="137"/>
      <c r="G40" s="137"/>
      <c r="H40" s="137"/>
      <c r="I40" s="137"/>
      <c r="J40" s="137"/>
      <c r="K40" s="137"/>
      <c r="L40" s="137"/>
      <c r="M40" s="137"/>
      <c r="N40" s="137"/>
      <c r="O40" s="137"/>
      <c r="P40" s="137"/>
      <c r="Q40" s="137"/>
      <c r="R40" s="137"/>
      <c r="S40" s="137"/>
      <c r="T40" s="137"/>
      <c r="U40" s="137"/>
      <c r="V40" s="137"/>
      <c r="W40" s="137"/>
      <c r="X40" s="137"/>
      <c r="Y40" s="137"/>
      <c r="Z40" s="137"/>
      <c r="AA40" s="137"/>
      <c r="AB40" s="137"/>
      <c r="AC40" s="137"/>
      <c r="AD40" s="137"/>
      <c r="AE40" s="137"/>
      <c r="AF40" s="137"/>
      <c r="AG40" s="276"/>
      <c r="AH40" s="276"/>
      <c r="AI40" s="276"/>
      <c r="AJ40" s="134"/>
      <c r="AK40" s="134"/>
      <c r="AL40" s="153"/>
    </row>
    <row r="41" spans="1:38">
      <c r="A41" s="18"/>
      <c r="AG41" s="276"/>
      <c r="AH41" s="276"/>
      <c r="AI41" s="276"/>
    </row>
    <row r="42" spans="1:38" ht="23.25" customHeight="1">
      <c r="A42" s="149" t="s">
        <v>19</v>
      </c>
    </row>
    <row r="43" spans="1:38" ht="23.25" customHeight="1"/>
    <row r="44" spans="1:38" ht="23.25" customHeight="1">
      <c r="A44" s="149" t="s">
        <v>20</v>
      </c>
    </row>
    <row r="45" spans="1:38" ht="23.25" customHeight="1">
      <c r="A45" s="309" t="s">
        <v>21</v>
      </c>
      <c r="B45" s="309"/>
      <c r="C45" s="309"/>
      <c r="D45" s="309"/>
      <c r="E45" s="309"/>
      <c r="F45" s="309"/>
      <c r="G45" s="309"/>
      <c r="H45" s="309"/>
      <c r="I45" s="309"/>
      <c r="J45" s="309"/>
      <c r="K45" s="309"/>
      <c r="L45" s="309"/>
      <c r="M45" s="309"/>
      <c r="N45" s="309"/>
      <c r="O45" s="309"/>
      <c r="P45" s="599">
        <f>'【提出1-1】交付申請書'!P44</f>
        <v>0</v>
      </c>
      <c r="Q45" s="599"/>
      <c r="R45" s="599"/>
      <c r="S45" s="599"/>
      <c r="T45" s="599"/>
      <c r="U45" s="599"/>
      <c r="V45" s="599"/>
      <c r="W45" s="599"/>
      <c r="X45" s="599"/>
      <c r="Y45" s="599"/>
      <c r="Z45" s="599"/>
      <c r="AA45" s="599"/>
      <c r="AB45" s="599"/>
      <c r="AC45" s="599"/>
      <c r="AD45" s="599"/>
      <c r="AE45" s="599"/>
      <c r="AF45" s="599"/>
      <c r="AG45" s="599"/>
      <c r="AH45" s="599"/>
      <c r="AI45" s="599"/>
      <c r="AJ45" s="141"/>
      <c r="AK45" s="141"/>
      <c r="AL45" s="159"/>
    </row>
    <row r="46" spans="1:38" ht="23.25" customHeight="1">
      <c r="A46" s="309"/>
      <c r="B46" s="309"/>
      <c r="C46" s="309"/>
      <c r="D46" s="309"/>
      <c r="E46" s="309"/>
      <c r="F46" s="309"/>
      <c r="G46" s="309"/>
      <c r="H46" s="309"/>
      <c r="I46" s="309"/>
      <c r="J46" s="309"/>
      <c r="K46" s="309"/>
      <c r="L46" s="309"/>
      <c r="M46" s="309"/>
      <c r="N46" s="309"/>
      <c r="O46" s="309"/>
      <c r="P46" s="599"/>
      <c r="Q46" s="599"/>
      <c r="R46" s="599"/>
      <c r="S46" s="599"/>
      <c r="T46" s="599"/>
      <c r="U46" s="599"/>
      <c r="V46" s="599"/>
      <c r="W46" s="599"/>
      <c r="X46" s="599"/>
      <c r="Y46" s="599"/>
      <c r="Z46" s="599"/>
      <c r="AA46" s="599"/>
      <c r="AB46" s="599"/>
      <c r="AC46" s="599"/>
      <c r="AD46" s="599"/>
      <c r="AE46" s="599"/>
      <c r="AF46" s="599"/>
      <c r="AG46" s="599"/>
      <c r="AH46" s="599"/>
      <c r="AI46" s="599"/>
      <c r="AJ46" s="141"/>
      <c r="AK46" s="141"/>
      <c r="AL46" s="159"/>
    </row>
    <row r="47" spans="1:38" ht="23.25" customHeight="1">
      <c r="A47" s="309"/>
      <c r="B47" s="309"/>
      <c r="C47" s="309"/>
      <c r="D47" s="309"/>
      <c r="E47" s="309"/>
      <c r="F47" s="309"/>
      <c r="G47" s="309"/>
      <c r="H47" s="309"/>
      <c r="I47" s="309"/>
      <c r="J47" s="309"/>
      <c r="K47" s="309"/>
      <c r="L47" s="309"/>
      <c r="M47" s="309"/>
      <c r="N47" s="309"/>
      <c r="O47" s="309"/>
      <c r="P47" s="599"/>
      <c r="Q47" s="599"/>
      <c r="R47" s="599"/>
      <c r="S47" s="599"/>
      <c r="T47" s="599"/>
      <c r="U47" s="599"/>
      <c r="V47" s="599"/>
      <c r="W47" s="599"/>
      <c r="X47" s="599"/>
      <c r="Y47" s="599"/>
      <c r="Z47" s="599"/>
      <c r="AA47" s="599"/>
      <c r="AB47" s="599"/>
      <c r="AC47" s="599"/>
      <c r="AD47" s="599"/>
      <c r="AE47" s="599"/>
      <c r="AF47" s="599"/>
      <c r="AG47" s="599"/>
      <c r="AH47" s="599"/>
      <c r="AI47" s="599"/>
      <c r="AJ47" s="141"/>
      <c r="AK47" s="141"/>
      <c r="AL47" s="159"/>
    </row>
    <row r="48" spans="1:38" ht="23.25" customHeight="1">
      <c r="A48" s="309"/>
      <c r="B48" s="309"/>
      <c r="C48" s="309"/>
      <c r="D48" s="309"/>
      <c r="E48" s="309"/>
      <c r="F48" s="309"/>
      <c r="G48" s="309"/>
      <c r="H48" s="309"/>
      <c r="I48" s="309"/>
      <c r="J48" s="309"/>
      <c r="K48" s="309"/>
      <c r="L48" s="309"/>
      <c r="M48" s="309"/>
      <c r="N48" s="309"/>
      <c r="O48" s="309"/>
      <c r="P48" s="599"/>
      <c r="Q48" s="599"/>
      <c r="R48" s="599"/>
      <c r="S48" s="599"/>
      <c r="T48" s="599"/>
      <c r="U48" s="599"/>
      <c r="V48" s="599"/>
      <c r="W48" s="599"/>
      <c r="X48" s="599"/>
      <c r="Y48" s="599"/>
      <c r="Z48" s="599"/>
      <c r="AA48" s="599"/>
      <c r="AB48" s="599"/>
      <c r="AC48" s="599"/>
      <c r="AD48" s="599"/>
      <c r="AE48" s="599"/>
      <c r="AF48" s="599"/>
      <c r="AG48" s="599"/>
      <c r="AH48" s="599"/>
      <c r="AI48" s="599"/>
      <c r="AJ48" s="141"/>
      <c r="AK48" s="141"/>
      <c r="AL48" s="159"/>
    </row>
    <row r="49" spans="1:40" ht="23.25" customHeight="1">
      <c r="A49" s="309"/>
      <c r="B49" s="309"/>
      <c r="C49" s="309"/>
      <c r="D49" s="309"/>
      <c r="E49" s="309"/>
      <c r="F49" s="309"/>
      <c r="G49" s="309"/>
      <c r="H49" s="309"/>
      <c r="I49" s="309"/>
      <c r="J49" s="309"/>
      <c r="K49" s="309"/>
      <c r="L49" s="309"/>
      <c r="M49" s="309"/>
      <c r="N49" s="309"/>
      <c r="O49" s="309"/>
      <c r="P49" s="599"/>
      <c r="Q49" s="599"/>
      <c r="R49" s="599"/>
      <c r="S49" s="599"/>
      <c r="T49" s="599"/>
      <c r="U49" s="599"/>
      <c r="V49" s="599"/>
      <c r="W49" s="599"/>
      <c r="X49" s="599"/>
      <c r="Y49" s="599"/>
      <c r="Z49" s="599"/>
      <c r="AA49" s="599"/>
      <c r="AB49" s="599"/>
      <c r="AC49" s="599"/>
      <c r="AD49" s="599"/>
      <c r="AE49" s="599"/>
      <c r="AF49" s="599"/>
      <c r="AG49" s="599"/>
      <c r="AH49" s="599"/>
      <c r="AI49" s="599"/>
      <c r="AJ49" s="141"/>
      <c r="AK49" s="141"/>
      <c r="AL49" s="159"/>
    </row>
    <row r="50" spans="1:40" ht="23.25" customHeight="1">
      <c r="A50" s="309"/>
      <c r="B50" s="309"/>
      <c r="C50" s="309"/>
      <c r="D50" s="309"/>
      <c r="E50" s="309"/>
      <c r="F50" s="309"/>
      <c r="G50" s="309"/>
      <c r="H50" s="309"/>
      <c r="I50" s="309"/>
      <c r="J50" s="309"/>
      <c r="K50" s="309"/>
      <c r="L50" s="309"/>
      <c r="M50" s="309"/>
      <c r="N50" s="309"/>
      <c r="O50" s="309"/>
      <c r="P50" s="600"/>
      <c r="Q50" s="600"/>
      <c r="R50" s="600"/>
      <c r="S50" s="600"/>
      <c r="T50" s="600"/>
      <c r="U50" s="600"/>
      <c r="V50" s="600"/>
      <c r="W50" s="600"/>
      <c r="X50" s="600"/>
      <c r="Y50" s="600"/>
      <c r="Z50" s="600"/>
      <c r="AA50" s="600"/>
      <c r="AB50" s="600"/>
      <c r="AC50" s="600"/>
      <c r="AD50" s="600"/>
      <c r="AE50" s="600"/>
      <c r="AF50" s="600"/>
      <c r="AG50" s="600"/>
      <c r="AH50" s="600"/>
      <c r="AI50" s="600"/>
      <c r="AJ50" s="141"/>
      <c r="AK50" s="141"/>
      <c r="AL50" s="159"/>
    </row>
    <row r="51" spans="1:40" ht="23.25" customHeight="1">
      <c r="A51" s="285" t="s">
        <v>22</v>
      </c>
      <c r="B51" s="285"/>
      <c r="C51" s="285"/>
      <c r="D51" s="285"/>
      <c r="E51" s="285"/>
      <c r="F51" s="285"/>
      <c r="G51" s="285"/>
      <c r="H51" s="309" t="s">
        <v>23</v>
      </c>
      <c r="I51" s="309"/>
      <c r="J51" s="309"/>
      <c r="K51" s="309"/>
      <c r="L51" s="309"/>
      <c r="M51" s="309"/>
      <c r="N51" s="309"/>
      <c r="O51" s="375"/>
      <c r="P51" s="277" t="s">
        <v>124</v>
      </c>
      <c r="Q51" s="278"/>
      <c r="R51" s="278"/>
      <c r="S51" s="278" t="s">
        <v>49</v>
      </c>
      <c r="T51" s="278"/>
      <c r="U51" s="278"/>
      <c r="V51" s="278"/>
      <c r="W51" s="278" t="s">
        <v>121</v>
      </c>
      <c r="X51" s="278"/>
      <c r="Y51" s="278"/>
      <c r="Z51" s="278"/>
      <c r="AA51" s="278" t="s">
        <v>122</v>
      </c>
      <c r="AB51" s="278"/>
      <c r="AC51" s="278"/>
      <c r="AD51" s="278"/>
      <c r="AE51" s="278" t="s">
        <v>123</v>
      </c>
      <c r="AF51" s="278"/>
      <c r="AG51" s="135" t="s">
        <v>125</v>
      </c>
      <c r="AH51" s="135"/>
      <c r="AI51" s="136" t="s">
        <v>126</v>
      </c>
      <c r="AJ51" s="141"/>
      <c r="AK51" s="141"/>
      <c r="AL51" s="159"/>
    </row>
    <row r="52" spans="1:40" ht="23.25" customHeight="1">
      <c r="A52" s="285"/>
      <c r="B52" s="285"/>
      <c r="C52" s="285"/>
      <c r="D52" s="285"/>
      <c r="E52" s="285"/>
      <c r="F52" s="285"/>
      <c r="G52" s="285"/>
      <c r="H52" s="309"/>
      <c r="I52" s="309"/>
      <c r="J52" s="309"/>
      <c r="K52" s="309"/>
      <c r="L52" s="309"/>
      <c r="M52" s="309"/>
      <c r="N52" s="309"/>
      <c r="O52" s="309"/>
      <c r="P52" s="277" t="s">
        <v>127</v>
      </c>
      <c r="Q52" s="278"/>
      <c r="R52" s="278"/>
      <c r="S52" s="278" t="s">
        <v>49</v>
      </c>
      <c r="T52" s="278"/>
      <c r="U52" s="278"/>
      <c r="V52" s="278"/>
      <c r="W52" s="278" t="s">
        <v>121</v>
      </c>
      <c r="X52" s="278"/>
      <c r="Y52" s="278"/>
      <c r="Z52" s="278"/>
      <c r="AA52" s="278" t="s">
        <v>122</v>
      </c>
      <c r="AB52" s="278"/>
      <c r="AC52" s="278"/>
      <c r="AD52" s="278"/>
      <c r="AE52" s="278" t="s">
        <v>123</v>
      </c>
      <c r="AF52" s="278"/>
      <c r="AG52" s="135" t="s">
        <v>125</v>
      </c>
      <c r="AH52" s="135"/>
      <c r="AI52" s="136" t="s">
        <v>126</v>
      </c>
      <c r="AJ52" s="141"/>
      <c r="AK52" s="141"/>
      <c r="AL52" s="159"/>
    </row>
    <row r="53" spans="1:40" ht="23.25" customHeight="1">
      <c r="A53" s="285"/>
      <c r="B53" s="285"/>
      <c r="C53" s="285"/>
      <c r="D53" s="285"/>
      <c r="E53" s="285"/>
      <c r="F53" s="285"/>
      <c r="G53" s="285"/>
      <c r="H53" s="309"/>
      <c r="I53" s="309"/>
      <c r="J53" s="309"/>
      <c r="K53" s="309"/>
      <c r="L53" s="309"/>
      <c r="M53" s="309"/>
      <c r="N53" s="309"/>
      <c r="O53" s="309"/>
      <c r="P53" s="277" t="s">
        <v>128</v>
      </c>
      <c r="Q53" s="278"/>
      <c r="R53" s="278"/>
      <c r="S53" s="278" t="s">
        <v>49</v>
      </c>
      <c r="T53" s="278"/>
      <c r="U53" s="278"/>
      <c r="V53" s="278"/>
      <c r="W53" s="278" t="s">
        <v>121</v>
      </c>
      <c r="X53" s="278"/>
      <c r="Y53" s="278"/>
      <c r="Z53" s="278"/>
      <c r="AA53" s="278" t="s">
        <v>122</v>
      </c>
      <c r="AB53" s="278"/>
      <c r="AC53" s="278"/>
      <c r="AD53" s="278"/>
      <c r="AE53" s="278" t="s">
        <v>123</v>
      </c>
      <c r="AF53" s="278"/>
      <c r="AG53" s="135" t="s">
        <v>125</v>
      </c>
      <c r="AH53" s="272"/>
      <c r="AI53" s="136" t="s">
        <v>126</v>
      </c>
      <c r="AJ53" s="141"/>
      <c r="AK53" s="141"/>
      <c r="AL53" s="159"/>
    </row>
    <row r="54" spans="1:40" ht="23.25" customHeight="1">
      <c r="A54" s="285"/>
      <c r="B54" s="285"/>
      <c r="C54" s="285"/>
      <c r="D54" s="285"/>
      <c r="E54" s="285"/>
      <c r="F54" s="285"/>
      <c r="G54" s="285"/>
      <c r="H54" s="309"/>
      <c r="I54" s="309"/>
      <c r="J54" s="309"/>
      <c r="K54" s="309"/>
      <c r="L54" s="309"/>
      <c r="M54" s="309"/>
      <c r="N54" s="309"/>
      <c r="O54" s="309"/>
      <c r="P54" s="277" t="s">
        <v>129</v>
      </c>
      <c r="Q54" s="278"/>
      <c r="R54" s="278"/>
      <c r="S54" s="278" t="s">
        <v>49</v>
      </c>
      <c r="T54" s="278"/>
      <c r="U54" s="278"/>
      <c r="V54" s="278"/>
      <c r="W54" s="278" t="s">
        <v>121</v>
      </c>
      <c r="X54" s="278"/>
      <c r="Y54" s="278"/>
      <c r="Z54" s="278"/>
      <c r="AA54" s="278" t="s">
        <v>122</v>
      </c>
      <c r="AB54" s="278"/>
      <c r="AC54" s="278"/>
      <c r="AD54" s="278"/>
      <c r="AE54" s="278" t="s">
        <v>123</v>
      </c>
      <c r="AF54" s="278"/>
      <c r="AG54" s="135" t="s">
        <v>125</v>
      </c>
      <c r="AH54" s="272"/>
      <c r="AI54" s="136" t="s">
        <v>126</v>
      </c>
      <c r="AJ54" s="141"/>
      <c r="AK54" s="141"/>
      <c r="AL54" s="159"/>
    </row>
    <row r="55" spans="1:40" ht="23.25" customHeight="1">
      <c r="A55" s="285"/>
      <c r="B55" s="285"/>
      <c r="C55" s="285"/>
      <c r="D55" s="285"/>
      <c r="E55" s="285"/>
      <c r="F55" s="285"/>
      <c r="G55" s="285"/>
      <c r="H55" s="309"/>
      <c r="I55" s="309"/>
      <c r="J55" s="309"/>
      <c r="K55" s="309"/>
      <c r="L55" s="309"/>
      <c r="M55" s="309"/>
      <c r="N55" s="309"/>
      <c r="O55" s="309"/>
      <c r="P55" s="277" t="s">
        <v>130</v>
      </c>
      <c r="Q55" s="278"/>
      <c r="R55" s="278"/>
      <c r="S55" s="278" t="s">
        <v>49</v>
      </c>
      <c r="T55" s="278"/>
      <c r="U55" s="278"/>
      <c r="V55" s="278"/>
      <c r="W55" s="278" t="s">
        <v>121</v>
      </c>
      <c r="X55" s="278"/>
      <c r="Y55" s="278"/>
      <c r="Z55" s="278"/>
      <c r="AA55" s="278" t="s">
        <v>122</v>
      </c>
      <c r="AB55" s="278"/>
      <c r="AC55" s="278"/>
      <c r="AD55" s="278"/>
      <c r="AE55" s="278" t="s">
        <v>123</v>
      </c>
      <c r="AF55" s="278"/>
      <c r="AG55" s="135" t="s">
        <v>125</v>
      </c>
      <c r="AH55" s="272"/>
      <c r="AI55" s="136" t="s">
        <v>126</v>
      </c>
      <c r="AJ55" s="141"/>
      <c r="AK55" s="141"/>
      <c r="AL55" s="159"/>
    </row>
    <row r="56" spans="1:40" ht="23.25" customHeight="1">
      <c r="A56" s="285"/>
      <c r="B56" s="285"/>
      <c r="C56" s="285"/>
      <c r="D56" s="285"/>
      <c r="E56" s="285"/>
      <c r="F56" s="285"/>
      <c r="G56" s="285"/>
      <c r="H56" s="328" t="s">
        <v>24</v>
      </c>
      <c r="I56" s="328"/>
      <c r="J56" s="328"/>
      <c r="K56" s="328"/>
      <c r="L56" s="328"/>
      <c r="M56" s="328"/>
      <c r="N56" s="328"/>
      <c r="O56" s="328"/>
      <c r="P56" s="592"/>
      <c r="Q56" s="592"/>
      <c r="R56" s="592"/>
      <c r="S56" s="592"/>
      <c r="T56" s="592"/>
      <c r="U56" s="592"/>
      <c r="V56" s="592"/>
      <c r="W56" s="592"/>
      <c r="X56" s="592"/>
      <c r="Y56" s="592"/>
      <c r="Z56" s="592"/>
      <c r="AA56" s="592"/>
      <c r="AB56" s="592"/>
      <c r="AC56" s="592"/>
      <c r="AD56" s="592"/>
      <c r="AE56" s="592"/>
      <c r="AF56" s="592"/>
      <c r="AG56" s="592"/>
      <c r="AH56" s="592"/>
      <c r="AI56" s="592"/>
      <c r="AJ56" s="141"/>
      <c r="AK56" s="141"/>
      <c r="AL56" s="159"/>
    </row>
    <row r="57" spans="1:40" ht="23.25" customHeight="1">
      <c r="A57" s="285" t="s">
        <v>25</v>
      </c>
      <c r="B57" s="285"/>
      <c r="C57" s="285"/>
      <c r="D57" s="285"/>
      <c r="E57" s="285"/>
      <c r="F57" s="285"/>
      <c r="G57" s="285"/>
      <c r="H57" s="285"/>
      <c r="I57" s="285"/>
      <c r="J57" s="285"/>
      <c r="K57" s="285"/>
      <c r="L57" s="285"/>
      <c r="M57" s="285"/>
      <c r="N57" s="285"/>
      <c r="O57" s="285"/>
      <c r="P57" s="20" t="s">
        <v>26</v>
      </c>
      <c r="Q57" s="21"/>
      <c r="R57" s="21"/>
      <c r="S57" s="21"/>
      <c r="T57" s="21"/>
      <c r="U57" s="21"/>
      <c r="V57" s="21"/>
      <c r="W57" s="21"/>
      <c r="X57" s="21"/>
      <c r="Y57" s="21"/>
      <c r="Z57" s="21"/>
      <c r="AA57" s="21"/>
      <c r="AB57" s="21"/>
      <c r="AC57" s="21"/>
      <c r="AD57" s="21"/>
      <c r="AE57" s="21"/>
      <c r="AF57" s="21"/>
      <c r="AG57" s="21"/>
      <c r="AH57" s="21"/>
      <c r="AI57" s="22"/>
      <c r="AJ57" s="141"/>
      <c r="AK57" s="141"/>
      <c r="AL57" s="159"/>
    </row>
    <row r="58" spans="1:40" ht="23.25" customHeight="1">
      <c r="A58" s="285"/>
      <c r="B58" s="285"/>
      <c r="C58" s="285"/>
      <c r="D58" s="285"/>
      <c r="E58" s="285"/>
      <c r="F58" s="285"/>
      <c r="G58" s="285"/>
      <c r="H58" s="285"/>
      <c r="I58" s="285"/>
      <c r="J58" s="285"/>
      <c r="K58" s="285"/>
      <c r="L58" s="285"/>
      <c r="M58" s="285"/>
      <c r="N58" s="285"/>
      <c r="O58" s="285"/>
      <c r="P58" s="593">
        <f>'【提出1-1】交付申請書'!P57:AI57</f>
        <v>0</v>
      </c>
      <c r="Q58" s="594"/>
      <c r="R58" s="594"/>
      <c r="S58" s="594"/>
      <c r="T58" s="594"/>
      <c r="U58" s="594"/>
      <c r="V58" s="594"/>
      <c r="W58" s="594"/>
      <c r="X58" s="594"/>
      <c r="Y58" s="594"/>
      <c r="Z58" s="594"/>
      <c r="AA58" s="594"/>
      <c r="AB58" s="594"/>
      <c r="AC58" s="594"/>
      <c r="AD58" s="594"/>
      <c r="AE58" s="594"/>
      <c r="AF58" s="594"/>
      <c r="AG58" s="594"/>
      <c r="AH58" s="594"/>
      <c r="AI58" s="595"/>
      <c r="AJ58" s="141"/>
      <c r="AK58" s="141"/>
      <c r="AL58" s="159"/>
    </row>
    <row r="59" spans="1:40" ht="23.25" customHeight="1">
      <c r="A59" s="285"/>
      <c r="B59" s="285"/>
      <c r="C59" s="285"/>
      <c r="D59" s="285"/>
      <c r="E59" s="285"/>
      <c r="F59" s="285"/>
      <c r="G59" s="285"/>
      <c r="H59" s="285"/>
      <c r="I59" s="285"/>
      <c r="J59" s="285"/>
      <c r="K59" s="285"/>
      <c r="L59" s="285"/>
      <c r="M59" s="285"/>
      <c r="N59" s="285"/>
      <c r="O59" s="285"/>
      <c r="P59" s="140" t="s">
        <v>27</v>
      </c>
      <c r="Q59" s="141"/>
      <c r="R59" s="141"/>
      <c r="S59" s="141"/>
      <c r="T59" s="141"/>
      <c r="U59" s="141"/>
      <c r="V59" s="141"/>
      <c r="W59" s="141"/>
      <c r="X59" s="141"/>
      <c r="Y59" s="141"/>
      <c r="Z59" s="141"/>
      <c r="AA59" s="141"/>
      <c r="AB59" s="141"/>
      <c r="AC59" s="141"/>
      <c r="AD59" s="141"/>
      <c r="AE59" s="141"/>
      <c r="AF59" s="141"/>
      <c r="AG59" s="141"/>
      <c r="AH59" s="141"/>
      <c r="AI59" s="142"/>
      <c r="AJ59" s="141"/>
      <c r="AK59" s="141"/>
      <c r="AL59" s="159"/>
    </row>
    <row r="60" spans="1:40" ht="23.25" customHeight="1">
      <c r="A60" s="285"/>
      <c r="B60" s="285"/>
      <c r="C60" s="285"/>
      <c r="D60" s="285"/>
      <c r="E60" s="285"/>
      <c r="F60" s="285"/>
      <c r="G60" s="285"/>
      <c r="H60" s="285"/>
      <c r="I60" s="285"/>
      <c r="J60" s="285"/>
      <c r="K60" s="285"/>
      <c r="L60" s="285"/>
      <c r="M60" s="285"/>
      <c r="N60" s="285"/>
      <c r="O60" s="285"/>
      <c r="P60" s="596">
        <f>'【提出1-1】交付申請書'!P59:AI59</f>
        <v>0</v>
      </c>
      <c r="Q60" s="597"/>
      <c r="R60" s="597"/>
      <c r="S60" s="597"/>
      <c r="T60" s="597"/>
      <c r="U60" s="597"/>
      <c r="V60" s="597"/>
      <c r="W60" s="597"/>
      <c r="X60" s="597"/>
      <c r="Y60" s="597"/>
      <c r="Z60" s="597"/>
      <c r="AA60" s="597"/>
      <c r="AB60" s="597"/>
      <c r="AC60" s="597"/>
      <c r="AD60" s="597"/>
      <c r="AE60" s="597"/>
      <c r="AF60" s="597"/>
      <c r="AG60" s="597"/>
      <c r="AH60" s="597"/>
      <c r="AI60" s="598"/>
      <c r="AJ60" s="141"/>
      <c r="AK60" s="141"/>
      <c r="AL60" s="159"/>
    </row>
    <row r="61" spans="1:40" ht="23.25" customHeight="1">
      <c r="A61" s="277" t="s">
        <v>28</v>
      </c>
      <c r="B61" s="278"/>
      <c r="C61" s="278"/>
      <c r="D61" s="278"/>
      <c r="E61" s="278"/>
      <c r="F61" s="278"/>
      <c r="G61" s="278"/>
      <c r="H61" s="278"/>
      <c r="I61" s="278"/>
      <c r="J61" s="278"/>
      <c r="K61" s="278"/>
      <c r="L61" s="278"/>
      <c r="M61" s="278"/>
      <c r="N61" s="278"/>
      <c r="O61" s="279"/>
      <c r="P61" s="277"/>
      <c r="Q61" s="278"/>
      <c r="R61" s="278"/>
      <c r="S61" s="147" t="s">
        <v>29</v>
      </c>
      <c r="T61" s="147"/>
      <c r="U61" s="135"/>
      <c r="V61" s="147"/>
      <c r="W61" s="147"/>
      <c r="X61" s="278"/>
      <c r="Y61" s="278"/>
      <c r="Z61" s="278"/>
      <c r="AA61" s="147" t="s">
        <v>30</v>
      </c>
      <c r="AB61" s="147"/>
      <c r="AC61" s="147"/>
      <c r="AD61" s="147"/>
      <c r="AE61" s="135"/>
      <c r="AF61" s="147"/>
      <c r="AG61" s="147"/>
      <c r="AH61" s="147"/>
      <c r="AI61" s="148"/>
      <c r="AJ61" s="141"/>
      <c r="AK61" s="141" t="s">
        <v>29</v>
      </c>
      <c r="AL61" s="159"/>
      <c r="AM61" s="149" t="b">
        <v>0</v>
      </c>
      <c r="AN61" s="141"/>
    </row>
    <row r="62" spans="1:40" ht="23.25" customHeight="1">
      <c r="AK62" s="141" t="s">
        <v>30</v>
      </c>
      <c r="AL62" s="159"/>
      <c r="AM62" s="149" t="b">
        <v>0</v>
      </c>
    </row>
    <row r="63" spans="1:40" ht="23.25" customHeight="1">
      <c r="AK63" s="141"/>
      <c r="AL63" s="159"/>
    </row>
    <row r="64" spans="1:40" ht="23.25" customHeight="1">
      <c r="A64" s="149" t="s">
        <v>36</v>
      </c>
    </row>
    <row r="65" spans="1:38" ht="23.25" customHeight="1">
      <c r="A65" s="285" t="s">
        <v>37</v>
      </c>
      <c r="B65" s="285"/>
      <c r="C65" s="285"/>
      <c r="D65" s="285"/>
      <c r="E65" s="285"/>
      <c r="F65" s="285"/>
      <c r="G65" s="285"/>
      <c r="H65" s="285"/>
      <c r="I65" s="285"/>
      <c r="J65" s="285"/>
      <c r="K65" s="285"/>
      <c r="L65" s="285"/>
      <c r="M65" s="285"/>
      <c r="N65" s="285"/>
      <c r="O65" s="285"/>
      <c r="P65" s="309" t="s">
        <v>38</v>
      </c>
      <c r="Q65" s="285"/>
      <c r="R65" s="285"/>
      <c r="S65" s="285"/>
      <c r="T65" s="285"/>
      <c r="U65" s="285" t="s">
        <v>39</v>
      </c>
      <c r="V65" s="285"/>
      <c r="W65" s="285"/>
      <c r="X65" s="285"/>
      <c r="Y65" s="285"/>
      <c r="Z65" s="285"/>
      <c r="AA65" s="285"/>
      <c r="AB65" s="285"/>
      <c r="AC65" s="285"/>
      <c r="AD65" s="285"/>
      <c r="AE65" s="285"/>
      <c r="AF65" s="285"/>
      <c r="AG65" s="285"/>
      <c r="AH65" s="285"/>
      <c r="AI65" s="285"/>
      <c r="AJ65" s="150"/>
      <c r="AK65" s="150"/>
      <c r="AL65" s="155"/>
    </row>
    <row r="66" spans="1:38" ht="23.25" customHeight="1">
      <c r="A66" s="285"/>
      <c r="B66" s="285"/>
      <c r="C66" s="285"/>
      <c r="D66" s="285"/>
      <c r="E66" s="285"/>
      <c r="F66" s="285"/>
      <c r="G66" s="285"/>
      <c r="H66" s="285"/>
      <c r="I66" s="285"/>
      <c r="J66" s="285"/>
      <c r="K66" s="285"/>
      <c r="L66" s="285"/>
      <c r="M66" s="285"/>
      <c r="N66" s="285"/>
      <c r="O66" s="285"/>
      <c r="P66" s="285"/>
      <c r="Q66" s="285"/>
      <c r="R66" s="285"/>
      <c r="S66" s="285"/>
      <c r="T66" s="285"/>
      <c r="U66" s="328" t="s">
        <v>40</v>
      </c>
      <c r="V66" s="328"/>
      <c r="W66" s="328"/>
      <c r="X66" s="328"/>
      <c r="Y66" s="328"/>
      <c r="Z66" s="302" t="s">
        <v>218</v>
      </c>
      <c r="AA66" s="303"/>
      <c r="AB66" s="303"/>
      <c r="AC66" s="303"/>
      <c r="AD66" s="304"/>
      <c r="AE66" s="309" t="s">
        <v>41</v>
      </c>
      <c r="AF66" s="285"/>
      <c r="AG66" s="285"/>
      <c r="AH66" s="285"/>
      <c r="AI66" s="285"/>
      <c r="AJ66" s="150"/>
      <c r="AK66" s="150"/>
      <c r="AL66" s="155"/>
    </row>
    <row r="67" spans="1:38" ht="23.25" customHeight="1">
      <c r="A67" s="285"/>
      <c r="B67" s="285"/>
      <c r="C67" s="285"/>
      <c r="D67" s="285"/>
      <c r="E67" s="285"/>
      <c r="F67" s="285"/>
      <c r="G67" s="285"/>
      <c r="H67" s="285"/>
      <c r="I67" s="285"/>
      <c r="J67" s="285"/>
      <c r="K67" s="285"/>
      <c r="L67" s="285"/>
      <c r="M67" s="285"/>
      <c r="N67" s="285"/>
      <c r="O67" s="285"/>
      <c r="P67" s="285"/>
      <c r="Q67" s="285"/>
      <c r="R67" s="285"/>
      <c r="S67" s="285"/>
      <c r="T67" s="285"/>
      <c r="U67" s="328"/>
      <c r="V67" s="328"/>
      <c r="W67" s="328"/>
      <c r="X67" s="328"/>
      <c r="Y67" s="328"/>
      <c r="Z67" s="329" t="str">
        <f>IF(Z66="","ー","市補助金")</f>
        <v>市補助金</v>
      </c>
      <c r="AA67" s="330"/>
      <c r="AB67" s="330"/>
      <c r="AC67" s="330"/>
      <c r="AD67" s="331"/>
      <c r="AE67" s="285"/>
      <c r="AF67" s="285"/>
      <c r="AG67" s="285"/>
      <c r="AH67" s="285"/>
      <c r="AI67" s="285"/>
      <c r="AJ67" s="150"/>
      <c r="AK67" s="150"/>
      <c r="AL67" s="155"/>
    </row>
    <row r="68" spans="1:38" ht="23.25" customHeight="1">
      <c r="A68" s="292">
        <f>C17</f>
        <v>0</v>
      </c>
      <c r="B68" s="293"/>
      <c r="C68" s="293"/>
      <c r="D68" s="293"/>
      <c r="E68" s="293"/>
      <c r="F68" s="293"/>
      <c r="G68" s="293"/>
      <c r="H68" s="293"/>
      <c r="I68" s="293"/>
      <c r="J68" s="293"/>
      <c r="K68" s="293"/>
      <c r="L68" s="293"/>
      <c r="M68" s="293"/>
      <c r="N68" s="293"/>
      <c r="O68" s="294"/>
      <c r="P68" s="305">
        <f>K129</f>
        <v>0</v>
      </c>
      <c r="Q68" s="305"/>
      <c r="R68" s="305"/>
      <c r="S68" s="305"/>
      <c r="T68" s="305"/>
      <c r="U68" s="305">
        <f>F76</f>
        <v>0</v>
      </c>
      <c r="V68" s="305"/>
      <c r="W68" s="305"/>
      <c r="X68" s="305"/>
      <c r="Y68" s="305"/>
      <c r="Z68" s="305">
        <f>IF(Z66="","ー",K117)</f>
        <v>0</v>
      </c>
      <c r="AA68" s="305"/>
      <c r="AB68" s="305"/>
      <c r="AC68" s="305"/>
      <c r="AD68" s="305"/>
      <c r="AE68" s="305">
        <f>IF(Z68="ー",P68-U68,P68-U68-Z68)</f>
        <v>0</v>
      </c>
      <c r="AF68" s="305"/>
      <c r="AG68" s="305"/>
      <c r="AH68" s="305"/>
      <c r="AI68" s="305"/>
      <c r="AJ68" s="29"/>
      <c r="AK68" s="29"/>
      <c r="AL68" s="29"/>
    </row>
    <row r="69" spans="1:38" ht="23.25" customHeight="1">
      <c r="A69" s="295"/>
      <c r="B69" s="296"/>
      <c r="C69" s="296"/>
      <c r="D69" s="296"/>
      <c r="E69" s="296"/>
      <c r="F69" s="296"/>
      <c r="G69" s="296"/>
      <c r="H69" s="296"/>
      <c r="I69" s="296"/>
      <c r="J69" s="296"/>
      <c r="K69" s="296"/>
      <c r="L69" s="296"/>
      <c r="M69" s="296"/>
      <c r="N69" s="296"/>
      <c r="O69" s="297"/>
      <c r="P69" s="305"/>
      <c r="Q69" s="305"/>
      <c r="R69" s="305"/>
      <c r="S69" s="305"/>
      <c r="T69" s="305"/>
      <c r="U69" s="305"/>
      <c r="V69" s="305"/>
      <c r="W69" s="305"/>
      <c r="X69" s="305"/>
      <c r="Y69" s="305"/>
      <c r="Z69" s="305"/>
      <c r="AA69" s="305"/>
      <c r="AB69" s="305"/>
      <c r="AC69" s="305"/>
      <c r="AD69" s="305"/>
      <c r="AE69" s="305"/>
      <c r="AF69" s="305"/>
      <c r="AG69" s="305"/>
      <c r="AH69" s="305"/>
      <c r="AI69" s="305"/>
      <c r="AJ69" s="29"/>
      <c r="AK69" s="29"/>
      <c r="AL69" s="29"/>
    </row>
    <row r="70" spans="1:38" ht="23.25" customHeight="1">
      <c r="A70" s="143" t="s">
        <v>42</v>
      </c>
      <c r="B70" s="144"/>
      <c r="C70" s="144"/>
      <c r="D70" s="144"/>
      <c r="E70" s="144"/>
      <c r="F70" s="144"/>
      <c r="G70" s="144"/>
      <c r="H70" s="144"/>
      <c r="I70" s="144"/>
      <c r="J70" s="144"/>
      <c r="K70" s="144"/>
      <c r="L70" s="144"/>
      <c r="M70" s="144"/>
      <c r="N70" s="144"/>
      <c r="O70" s="145"/>
      <c r="P70" s="305"/>
      <c r="Q70" s="305"/>
      <c r="R70" s="305"/>
      <c r="S70" s="305"/>
      <c r="T70" s="305"/>
      <c r="U70" s="305"/>
      <c r="V70" s="305"/>
      <c r="W70" s="305"/>
      <c r="X70" s="305"/>
      <c r="Y70" s="305"/>
      <c r="Z70" s="305"/>
      <c r="AA70" s="305"/>
      <c r="AB70" s="305"/>
      <c r="AC70" s="305"/>
      <c r="AD70" s="305"/>
      <c r="AE70" s="305"/>
      <c r="AF70" s="305"/>
      <c r="AG70" s="305"/>
      <c r="AH70" s="305"/>
      <c r="AI70" s="305"/>
      <c r="AJ70" s="29"/>
      <c r="AK70" s="29"/>
      <c r="AL70" s="29"/>
    </row>
    <row r="74" spans="1:38">
      <c r="A74" s="149" t="s">
        <v>50</v>
      </c>
    </row>
    <row r="75" spans="1:38">
      <c r="A75" s="149" t="s">
        <v>51</v>
      </c>
    </row>
    <row r="76" spans="1:38">
      <c r="B76" s="298" t="s">
        <v>53</v>
      </c>
      <c r="C76" s="299"/>
      <c r="D76" s="299"/>
      <c r="E76" s="299"/>
      <c r="F76" s="300">
        <f>SUM(T79:Z82)</f>
        <v>0</v>
      </c>
      <c r="G76" s="299"/>
      <c r="H76" s="299"/>
      <c r="I76" s="299"/>
      <c r="J76" s="299"/>
      <c r="K76" s="299"/>
      <c r="L76" s="299"/>
      <c r="M76" s="299"/>
      <c r="N76" s="299"/>
      <c r="O76" s="299"/>
      <c r="P76" s="299"/>
      <c r="Q76" s="299"/>
      <c r="R76" s="299"/>
      <c r="S76" s="299"/>
      <c r="T76" s="299"/>
      <c r="U76" s="299"/>
      <c r="V76" s="299" t="s">
        <v>54</v>
      </c>
      <c r="W76" s="299"/>
      <c r="X76" s="299"/>
      <c r="Y76" s="301"/>
    </row>
    <row r="77" spans="1:38">
      <c r="B77" s="280"/>
      <c r="C77" s="281"/>
      <c r="D77" s="281"/>
      <c r="E77" s="281"/>
      <c r="F77" s="281"/>
      <c r="G77" s="281"/>
      <c r="H77" s="281"/>
      <c r="I77" s="281"/>
      <c r="J77" s="281"/>
      <c r="K77" s="281"/>
      <c r="L77" s="281"/>
      <c r="M77" s="281"/>
      <c r="N77" s="281"/>
      <c r="O77" s="281"/>
      <c r="P77" s="281"/>
      <c r="Q77" s="281"/>
      <c r="R77" s="281"/>
      <c r="S77" s="281"/>
      <c r="T77" s="281"/>
      <c r="U77" s="281"/>
      <c r="V77" s="281"/>
      <c r="W77" s="281"/>
      <c r="X77" s="281"/>
      <c r="Y77" s="282"/>
    </row>
    <row r="78" spans="1:38">
      <c r="B78" s="299" t="s">
        <v>55</v>
      </c>
      <c r="C78" s="299"/>
      <c r="D78" s="299"/>
      <c r="E78" s="299"/>
    </row>
    <row r="79" spans="1:38">
      <c r="B79" s="149" t="s">
        <v>56</v>
      </c>
      <c r="R79" s="276" t="s">
        <v>53</v>
      </c>
      <c r="S79" s="276"/>
      <c r="T79" s="306">
        <f>IF('（計算用）基本・国際'!G3&gt;'【提出1-1】交付申請書'!T78,'【提出1-1】交付申請書'!T78,'（計算用）基本・国際'!G3)</f>
        <v>0</v>
      </c>
      <c r="U79" s="306"/>
      <c r="V79" s="306"/>
      <c r="W79" s="306"/>
      <c r="X79" s="306"/>
      <c r="Y79" s="306"/>
      <c r="Z79" s="306"/>
      <c r="AA79" s="149" t="s">
        <v>54</v>
      </c>
    </row>
    <row r="80" spans="1:38">
      <c r="B80" s="149" t="s">
        <v>57</v>
      </c>
      <c r="R80" s="276" t="s">
        <v>53</v>
      </c>
      <c r="S80" s="276"/>
      <c r="T80" s="306">
        <f>B94</f>
        <v>0</v>
      </c>
      <c r="U80" s="306"/>
      <c r="V80" s="306"/>
      <c r="W80" s="306"/>
      <c r="X80" s="306"/>
      <c r="Y80" s="306"/>
      <c r="Z80" s="306"/>
      <c r="AA80" s="149" t="s">
        <v>59</v>
      </c>
    </row>
    <row r="81" spans="1:38">
      <c r="B81" s="149" t="s">
        <v>58</v>
      </c>
      <c r="R81" s="276" t="s">
        <v>52</v>
      </c>
      <c r="S81" s="276"/>
      <c r="T81" s="306">
        <f>X102</f>
        <v>0</v>
      </c>
      <c r="U81" s="306"/>
      <c r="V81" s="306"/>
      <c r="W81" s="306"/>
      <c r="X81" s="306"/>
      <c r="Y81" s="306"/>
      <c r="Z81" s="306"/>
      <c r="AA81" s="149" t="s">
        <v>54</v>
      </c>
    </row>
    <row r="82" spans="1:38">
      <c r="R82" s="276"/>
      <c r="S82" s="276"/>
      <c r="T82" s="306"/>
      <c r="U82" s="306"/>
      <c r="V82" s="306"/>
      <c r="W82" s="306"/>
      <c r="X82" s="306"/>
      <c r="Y82" s="306"/>
      <c r="Z82" s="306"/>
    </row>
    <row r="84" spans="1:38">
      <c r="A84" s="149" t="s">
        <v>60</v>
      </c>
    </row>
    <row r="85" spans="1:38" ht="22.5" customHeight="1" thickBot="1">
      <c r="B85" s="33" t="s">
        <v>61</v>
      </c>
      <c r="C85" s="147"/>
      <c r="D85" s="21"/>
      <c r="E85" s="21"/>
      <c r="F85" s="21"/>
      <c r="G85" s="21"/>
      <c r="H85" s="21"/>
      <c r="I85" s="21"/>
      <c r="J85" s="21"/>
      <c r="K85" s="21"/>
      <c r="L85" s="21"/>
      <c r="M85" s="21"/>
      <c r="N85" s="21"/>
      <c r="O85" s="21"/>
      <c r="P85" s="21"/>
      <c r="Q85" s="21"/>
      <c r="R85" s="21"/>
      <c r="S85" s="21"/>
      <c r="T85" s="21"/>
      <c r="U85" s="21"/>
      <c r="V85" s="21"/>
      <c r="W85" s="334"/>
      <c r="X85" s="335"/>
      <c r="Y85" s="335"/>
      <c r="Z85" s="335"/>
      <c r="AA85" s="335"/>
      <c r="AB85" s="335"/>
      <c r="AC85" s="335"/>
      <c r="AD85" s="335"/>
      <c r="AE85" s="21" t="s">
        <v>64</v>
      </c>
      <c r="AF85" s="21"/>
      <c r="AG85" s="22"/>
    </row>
    <row r="86" spans="1:38" ht="22.5" customHeight="1" thickBot="1">
      <c r="B86" s="140"/>
      <c r="C86" s="141"/>
      <c r="D86" s="34" t="s">
        <v>62</v>
      </c>
      <c r="E86" s="35"/>
      <c r="F86" s="35"/>
      <c r="G86" s="35"/>
      <c r="H86" s="35"/>
      <c r="I86" s="35"/>
      <c r="J86" s="35"/>
      <c r="K86" s="35"/>
      <c r="L86" s="35"/>
      <c r="M86" s="35"/>
      <c r="N86" s="35"/>
      <c r="O86" s="35"/>
      <c r="P86" s="35"/>
      <c r="Q86" s="35"/>
      <c r="R86" s="35"/>
      <c r="S86" s="35"/>
      <c r="T86" s="35"/>
      <c r="U86" s="35"/>
      <c r="V86" s="35"/>
      <c r="W86" s="336"/>
      <c r="X86" s="337"/>
      <c r="Y86" s="337"/>
      <c r="Z86" s="337"/>
      <c r="AA86" s="337"/>
      <c r="AB86" s="337"/>
      <c r="AC86" s="337"/>
      <c r="AD86" s="337"/>
      <c r="AE86" s="35" t="s">
        <v>64</v>
      </c>
      <c r="AF86" s="35"/>
      <c r="AG86" s="36"/>
    </row>
    <row r="87" spans="1:38" ht="22.5" customHeight="1">
      <c r="B87" s="143"/>
      <c r="C87" s="144"/>
      <c r="D87" s="144"/>
      <c r="E87" s="144"/>
      <c r="F87" s="143" t="s">
        <v>63</v>
      </c>
      <c r="G87" s="144"/>
      <c r="H87" s="144"/>
      <c r="I87" s="144"/>
      <c r="J87" s="144"/>
      <c r="K87" s="144"/>
      <c r="L87" s="144"/>
      <c r="M87" s="144"/>
      <c r="N87" s="144"/>
      <c r="O87" s="144"/>
      <c r="P87" s="144"/>
      <c r="Q87" s="144"/>
      <c r="R87" s="144"/>
      <c r="S87" s="144"/>
      <c r="T87" s="144"/>
      <c r="U87" s="144"/>
      <c r="V87" s="144"/>
      <c r="W87" s="338"/>
      <c r="X87" s="339"/>
      <c r="Y87" s="339"/>
      <c r="Z87" s="339"/>
      <c r="AA87" s="339"/>
      <c r="AB87" s="339"/>
      <c r="AC87" s="339"/>
      <c r="AD87" s="339"/>
      <c r="AE87" s="144" t="s">
        <v>64</v>
      </c>
      <c r="AF87" s="144"/>
      <c r="AG87" s="145"/>
    </row>
    <row r="88" spans="1:38">
      <c r="D88" s="149" t="s">
        <v>65</v>
      </c>
    </row>
    <row r="90" spans="1:38">
      <c r="A90" s="149" t="s">
        <v>66</v>
      </c>
    </row>
    <row r="91" spans="1:38">
      <c r="B91" s="149" t="s">
        <v>67</v>
      </c>
      <c r="O91" s="276" t="s">
        <v>70</v>
      </c>
      <c r="P91" s="276"/>
      <c r="Q91" s="276"/>
      <c r="R91" s="276"/>
      <c r="S91" s="276" t="s">
        <v>71</v>
      </c>
      <c r="T91" s="276"/>
      <c r="U91" s="276"/>
      <c r="V91" s="276"/>
      <c r="W91" s="276"/>
      <c r="X91" s="276"/>
      <c r="Y91" s="276"/>
      <c r="Z91" s="276"/>
      <c r="AA91" s="276"/>
      <c r="AB91" s="276"/>
      <c r="AC91" s="276"/>
      <c r="AD91" s="276"/>
      <c r="AE91" s="276"/>
      <c r="AF91" s="276" t="s">
        <v>72</v>
      </c>
      <c r="AG91" s="276"/>
      <c r="AH91" s="276"/>
      <c r="AI91" s="276"/>
      <c r="AJ91" s="134"/>
      <c r="AK91" s="134"/>
      <c r="AL91" s="153"/>
    </row>
    <row r="92" spans="1:38" ht="13.5" customHeight="1">
      <c r="B92" s="37" t="s">
        <v>68</v>
      </c>
      <c r="O92" s="276"/>
      <c r="P92" s="276"/>
      <c r="Q92" s="276"/>
      <c r="R92" s="276"/>
      <c r="S92" s="276"/>
      <c r="T92" s="276"/>
      <c r="U92" s="276"/>
      <c r="V92" s="276"/>
      <c r="W92" s="276"/>
      <c r="X92" s="276"/>
      <c r="Y92" s="276"/>
      <c r="Z92" s="276"/>
      <c r="AA92" s="276"/>
      <c r="AB92" s="276"/>
      <c r="AC92" s="276"/>
      <c r="AD92" s="276"/>
      <c r="AE92" s="276"/>
      <c r="AF92" s="276"/>
      <c r="AG92" s="276"/>
      <c r="AH92" s="276"/>
      <c r="AI92" s="276"/>
      <c r="AJ92" s="134"/>
      <c r="AK92" s="134"/>
      <c r="AL92" s="153"/>
    </row>
    <row r="93" spans="1:38" ht="13.5" customHeight="1">
      <c r="B93" s="37" t="s">
        <v>69</v>
      </c>
      <c r="O93" s="276"/>
      <c r="P93" s="276"/>
      <c r="Q93" s="276"/>
      <c r="R93" s="276"/>
      <c r="S93" s="276"/>
      <c r="T93" s="276"/>
      <c r="U93" s="276"/>
      <c r="V93" s="276"/>
      <c r="W93" s="276"/>
      <c r="X93" s="276"/>
      <c r="Y93" s="276"/>
      <c r="Z93" s="276"/>
      <c r="AA93" s="276"/>
      <c r="AB93" s="276"/>
      <c r="AC93" s="276"/>
      <c r="AD93" s="276"/>
      <c r="AE93" s="276"/>
      <c r="AF93" s="276"/>
      <c r="AG93" s="276"/>
      <c r="AH93" s="276"/>
      <c r="AI93" s="276"/>
      <c r="AJ93" s="134"/>
      <c r="AK93" s="134"/>
      <c r="AL93" s="153"/>
    </row>
    <row r="94" spans="1:38">
      <c r="B94" s="349">
        <f>MIN(ROUNDDOWN(S94/3,-3),1000000)</f>
        <v>0</v>
      </c>
      <c r="C94" s="350"/>
      <c r="D94" s="350"/>
      <c r="E94" s="350"/>
      <c r="F94" s="350"/>
      <c r="G94" s="350"/>
      <c r="H94" s="350"/>
      <c r="I94" s="350"/>
      <c r="J94" s="350"/>
      <c r="K94" s="350"/>
      <c r="L94" s="350"/>
      <c r="M94" s="299" t="s">
        <v>54</v>
      </c>
      <c r="N94" s="301"/>
      <c r="O94" s="276" t="s">
        <v>70</v>
      </c>
      <c r="P94" s="276"/>
      <c r="Q94" s="276"/>
      <c r="R94" s="276"/>
      <c r="S94" s="349"/>
      <c r="T94" s="350"/>
      <c r="U94" s="350"/>
      <c r="V94" s="350"/>
      <c r="W94" s="350"/>
      <c r="X94" s="350"/>
      <c r="Y94" s="350"/>
      <c r="Z94" s="350"/>
      <c r="AA94" s="350"/>
      <c r="AB94" s="350"/>
      <c r="AC94" s="350"/>
      <c r="AD94" s="299" t="s">
        <v>54</v>
      </c>
      <c r="AE94" s="301"/>
    </row>
    <row r="95" spans="1:38">
      <c r="B95" s="351"/>
      <c r="C95" s="352"/>
      <c r="D95" s="352"/>
      <c r="E95" s="352"/>
      <c r="F95" s="352"/>
      <c r="G95" s="352"/>
      <c r="H95" s="352"/>
      <c r="I95" s="352"/>
      <c r="J95" s="352"/>
      <c r="K95" s="352"/>
      <c r="L95" s="352"/>
      <c r="M95" s="281"/>
      <c r="N95" s="282"/>
      <c r="O95" s="276"/>
      <c r="P95" s="276"/>
      <c r="Q95" s="276"/>
      <c r="R95" s="276"/>
      <c r="S95" s="351"/>
      <c r="T95" s="352"/>
      <c r="U95" s="352"/>
      <c r="V95" s="352"/>
      <c r="W95" s="352"/>
      <c r="X95" s="352"/>
      <c r="Y95" s="352"/>
      <c r="Z95" s="352"/>
      <c r="AA95" s="352"/>
      <c r="AB95" s="352"/>
      <c r="AC95" s="352"/>
      <c r="AD95" s="281"/>
      <c r="AE95" s="282"/>
    </row>
    <row r="97" spans="1:38">
      <c r="A97" s="149" t="s">
        <v>73</v>
      </c>
    </row>
    <row r="98" spans="1:38" ht="22.5" customHeight="1">
      <c r="B98" s="277" t="s">
        <v>74</v>
      </c>
      <c r="C98" s="278"/>
      <c r="D98" s="278"/>
      <c r="E98" s="278"/>
      <c r="F98" s="278"/>
      <c r="G98" s="278"/>
      <c r="H98" s="278"/>
      <c r="I98" s="278"/>
      <c r="J98" s="278"/>
      <c r="K98" s="278"/>
      <c r="L98" s="279"/>
      <c r="M98" s="277" t="s">
        <v>204</v>
      </c>
      <c r="N98" s="278"/>
      <c r="O98" s="278"/>
      <c r="P98" s="278"/>
      <c r="Q98" s="278"/>
      <c r="R98" s="278"/>
      <c r="S98" s="278"/>
      <c r="T98" s="278"/>
      <c r="U98" s="278"/>
      <c r="V98" s="278"/>
      <c r="W98" s="279"/>
      <c r="X98" s="278" t="s">
        <v>76</v>
      </c>
      <c r="Y98" s="278"/>
      <c r="Z98" s="278"/>
      <c r="AA98" s="278"/>
      <c r="AB98" s="278"/>
      <c r="AC98" s="278"/>
      <c r="AD98" s="278"/>
      <c r="AE98" s="278"/>
      <c r="AF98" s="278"/>
      <c r="AG98" s="278"/>
      <c r="AH98" s="279"/>
    </row>
    <row r="99" spans="1:38" ht="22.5" customHeight="1">
      <c r="B99" s="298"/>
      <c r="C99" s="299"/>
      <c r="D99" s="299"/>
      <c r="E99" s="299"/>
      <c r="F99" s="299"/>
      <c r="G99" s="299"/>
      <c r="H99" s="299"/>
      <c r="I99" s="299"/>
      <c r="J99" s="299"/>
      <c r="K99" s="299"/>
      <c r="L99" s="301"/>
      <c r="M99" s="283"/>
      <c r="N99" s="284"/>
      <c r="O99" s="284"/>
      <c r="P99" s="284"/>
      <c r="Q99" s="284"/>
      <c r="R99" s="284"/>
      <c r="S99" s="284"/>
      <c r="T99" s="284"/>
      <c r="U99" s="278" t="s">
        <v>64</v>
      </c>
      <c r="V99" s="278"/>
      <c r="W99" s="279"/>
      <c r="X99" s="307" t="str">
        <f>IFERROR(MIN(M99*1000,500000,500000*M99/$M$102),"0")</f>
        <v>0</v>
      </c>
      <c r="Y99" s="300"/>
      <c r="Z99" s="300"/>
      <c r="AA99" s="300"/>
      <c r="AB99" s="300"/>
      <c r="AC99" s="300"/>
      <c r="AD99" s="300"/>
      <c r="AE99" s="300"/>
      <c r="AF99" s="299" t="s">
        <v>54</v>
      </c>
      <c r="AG99" s="299"/>
      <c r="AH99" s="301"/>
    </row>
    <row r="100" spans="1:38" ht="22.5" customHeight="1">
      <c r="B100" s="277"/>
      <c r="C100" s="278"/>
      <c r="D100" s="278"/>
      <c r="E100" s="278"/>
      <c r="F100" s="278"/>
      <c r="G100" s="278"/>
      <c r="H100" s="278"/>
      <c r="I100" s="278"/>
      <c r="J100" s="278"/>
      <c r="K100" s="278"/>
      <c r="L100" s="279"/>
      <c r="M100" s="283"/>
      <c r="N100" s="284"/>
      <c r="O100" s="284"/>
      <c r="P100" s="284"/>
      <c r="Q100" s="284"/>
      <c r="R100" s="284"/>
      <c r="S100" s="284"/>
      <c r="T100" s="284"/>
      <c r="U100" s="278" t="s">
        <v>64</v>
      </c>
      <c r="V100" s="278"/>
      <c r="W100" s="278"/>
      <c r="X100" s="307" t="str">
        <f t="shared" ref="X100" si="0">IFERROR(MIN(M100*1000,500000,500000*M100/$M$102),"0")</f>
        <v>0</v>
      </c>
      <c r="Y100" s="300"/>
      <c r="Z100" s="300"/>
      <c r="AA100" s="300"/>
      <c r="AB100" s="300"/>
      <c r="AC100" s="300"/>
      <c r="AD100" s="300"/>
      <c r="AE100" s="300"/>
      <c r="AF100" s="278" t="s">
        <v>54</v>
      </c>
      <c r="AG100" s="278"/>
      <c r="AH100" s="279"/>
    </row>
    <row r="101" spans="1:38" ht="22.5" customHeight="1">
      <c r="B101" s="277"/>
      <c r="C101" s="278"/>
      <c r="D101" s="278"/>
      <c r="E101" s="278"/>
      <c r="F101" s="278"/>
      <c r="G101" s="278"/>
      <c r="H101" s="278"/>
      <c r="I101" s="278"/>
      <c r="J101" s="278"/>
      <c r="K101" s="278"/>
      <c r="L101" s="279"/>
      <c r="M101" s="283"/>
      <c r="N101" s="284"/>
      <c r="O101" s="284"/>
      <c r="P101" s="284"/>
      <c r="Q101" s="284"/>
      <c r="R101" s="284"/>
      <c r="S101" s="284"/>
      <c r="T101" s="284"/>
      <c r="U101" s="278" t="s">
        <v>64</v>
      </c>
      <c r="V101" s="278"/>
      <c r="W101" s="279"/>
      <c r="X101" s="307" t="str">
        <f>IFERROR(MIN(M101*1000,500000,500000*M101/$M$102),"0")</f>
        <v>0</v>
      </c>
      <c r="Y101" s="300"/>
      <c r="Z101" s="300"/>
      <c r="AA101" s="300"/>
      <c r="AB101" s="300"/>
      <c r="AC101" s="300"/>
      <c r="AD101" s="300"/>
      <c r="AE101" s="300"/>
      <c r="AF101" s="281" t="s">
        <v>54</v>
      </c>
      <c r="AG101" s="281"/>
      <c r="AH101" s="282"/>
    </row>
    <row r="102" spans="1:38" ht="22.5" customHeight="1">
      <c r="B102" s="280" t="s">
        <v>77</v>
      </c>
      <c r="C102" s="281"/>
      <c r="D102" s="281"/>
      <c r="E102" s="281"/>
      <c r="F102" s="281"/>
      <c r="G102" s="281"/>
      <c r="H102" s="281"/>
      <c r="I102" s="281"/>
      <c r="J102" s="281"/>
      <c r="K102" s="281"/>
      <c r="L102" s="282"/>
      <c r="M102" s="283">
        <f>SUM(M99:T101)</f>
        <v>0</v>
      </c>
      <c r="N102" s="284"/>
      <c r="O102" s="284"/>
      <c r="P102" s="284"/>
      <c r="Q102" s="284"/>
      <c r="R102" s="284"/>
      <c r="S102" s="284"/>
      <c r="T102" s="284"/>
      <c r="U102" s="278" t="s">
        <v>64</v>
      </c>
      <c r="V102" s="278"/>
      <c r="W102" s="279"/>
      <c r="X102" s="283">
        <f>SUM(X99:AE101)</f>
        <v>0</v>
      </c>
      <c r="Y102" s="284"/>
      <c r="Z102" s="284"/>
      <c r="AA102" s="284"/>
      <c r="AB102" s="284"/>
      <c r="AC102" s="284"/>
      <c r="AD102" s="284"/>
      <c r="AE102" s="284"/>
      <c r="AF102" s="278" t="s">
        <v>54</v>
      </c>
      <c r="AG102" s="278"/>
      <c r="AH102" s="279"/>
    </row>
    <row r="104" spans="1:38">
      <c r="A104" s="256"/>
      <c r="B104" s="256"/>
      <c r="C104" s="256"/>
      <c r="D104" s="256"/>
      <c r="E104" s="256"/>
      <c r="F104" s="256"/>
      <c r="G104" s="256"/>
      <c r="H104" s="256"/>
      <c r="I104" s="256"/>
      <c r="J104" s="256"/>
      <c r="K104" s="256"/>
      <c r="L104" s="256"/>
      <c r="M104" s="256"/>
      <c r="N104" s="256"/>
      <c r="O104" s="256"/>
      <c r="P104" s="256"/>
      <c r="Q104" s="256"/>
      <c r="R104" s="256"/>
      <c r="S104" s="256"/>
      <c r="T104" s="256"/>
      <c r="U104" s="256"/>
      <c r="V104" s="256"/>
      <c r="W104" s="256"/>
      <c r="X104" s="256"/>
      <c r="Y104" s="256"/>
      <c r="Z104" s="256"/>
      <c r="AA104" s="256"/>
      <c r="AB104" s="256"/>
      <c r="AC104" s="256"/>
      <c r="AD104" s="256"/>
      <c r="AE104" s="256"/>
      <c r="AF104" s="256"/>
      <c r="AG104" s="256"/>
      <c r="AH104" s="256"/>
      <c r="AI104" s="256"/>
    </row>
    <row r="105" spans="1:38">
      <c r="A105" s="256"/>
      <c r="B105" s="256"/>
      <c r="C105" s="256"/>
      <c r="D105" s="256"/>
      <c r="E105" s="256"/>
      <c r="F105" s="256"/>
      <c r="G105" s="256"/>
      <c r="H105" s="256"/>
      <c r="I105" s="256"/>
      <c r="J105" s="256"/>
      <c r="K105" s="256"/>
      <c r="L105" s="256"/>
      <c r="M105" s="256"/>
      <c r="N105" s="256"/>
      <c r="O105" s="256"/>
      <c r="P105" s="256"/>
      <c r="Q105" s="256"/>
      <c r="R105" s="256"/>
      <c r="S105" s="256"/>
      <c r="T105" s="256"/>
      <c r="U105" s="256"/>
      <c r="V105" s="256"/>
      <c r="W105" s="317"/>
      <c r="X105" s="318"/>
      <c r="Y105" s="318"/>
      <c r="Z105" s="318"/>
      <c r="AA105" s="318"/>
      <c r="AB105" s="318"/>
      <c r="AC105" s="318"/>
      <c r="AD105" s="318"/>
      <c r="AE105" s="318"/>
      <c r="AF105" s="318"/>
      <c r="AG105" s="256"/>
      <c r="AH105" s="256"/>
      <c r="AI105" s="256"/>
    </row>
    <row r="106" spans="1:38">
      <c r="A106" s="256"/>
      <c r="B106" s="373"/>
      <c r="C106" s="373"/>
      <c r="D106" s="373"/>
      <c r="E106" s="373"/>
      <c r="F106" s="373"/>
      <c r="G106" s="373"/>
      <c r="H106" s="373"/>
      <c r="I106" s="373"/>
      <c r="J106" s="373"/>
      <c r="K106" s="373"/>
      <c r="L106" s="373"/>
      <c r="M106" s="318"/>
      <c r="N106" s="318"/>
      <c r="O106" s="317"/>
      <c r="P106" s="318"/>
      <c r="Q106" s="318"/>
      <c r="R106" s="318"/>
      <c r="S106" s="318"/>
      <c r="T106" s="318"/>
      <c r="U106" s="318"/>
      <c r="V106" s="318"/>
      <c r="W106" s="318"/>
      <c r="X106" s="318"/>
      <c r="Y106" s="318"/>
      <c r="Z106" s="318"/>
      <c r="AA106" s="318"/>
      <c r="AB106" s="318"/>
      <c r="AC106" s="318"/>
      <c r="AD106" s="318"/>
      <c r="AE106" s="256"/>
      <c r="AF106" s="256"/>
      <c r="AG106" s="256"/>
      <c r="AH106" s="256"/>
      <c r="AI106" s="256"/>
    </row>
    <row r="107" spans="1:38">
      <c r="A107" s="256"/>
      <c r="B107" s="373"/>
      <c r="C107" s="373"/>
      <c r="D107" s="373"/>
      <c r="E107" s="373"/>
      <c r="F107" s="373"/>
      <c r="G107" s="373"/>
      <c r="H107" s="373"/>
      <c r="I107" s="373"/>
      <c r="J107" s="373"/>
      <c r="K107" s="373"/>
      <c r="L107" s="373"/>
      <c r="M107" s="318"/>
      <c r="N107" s="318"/>
      <c r="O107" s="318"/>
      <c r="P107" s="318"/>
      <c r="Q107" s="318"/>
      <c r="R107" s="318"/>
      <c r="S107" s="318"/>
      <c r="T107" s="318"/>
      <c r="U107" s="318"/>
      <c r="V107" s="318"/>
      <c r="W107" s="318"/>
      <c r="X107" s="318"/>
      <c r="Y107" s="318"/>
      <c r="Z107" s="318"/>
      <c r="AA107" s="318"/>
      <c r="AB107" s="318"/>
      <c r="AC107" s="318"/>
      <c r="AD107" s="318"/>
      <c r="AE107" s="256"/>
      <c r="AF107" s="256"/>
      <c r="AG107" s="256"/>
      <c r="AH107" s="256"/>
      <c r="AI107" s="256"/>
    </row>
    <row r="108" spans="1:38">
      <c r="A108" s="256"/>
      <c r="B108" s="373"/>
      <c r="C108" s="373"/>
      <c r="D108" s="373"/>
      <c r="E108" s="373"/>
      <c r="F108" s="373"/>
      <c r="G108" s="373"/>
      <c r="H108" s="373"/>
      <c r="I108" s="373"/>
      <c r="J108" s="373"/>
      <c r="K108" s="373"/>
      <c r="L108" s="373"/>
      <c r="M108" s="318"/>
      <c r="N108" s="318"/>
      <c r="O108" s="317"/>
      <c r="P108" s="318"/>
      <c r="Q108" s="318"/>
      <c r="R108" s="318"/>
      <c r="S108" s="318"/>
      <c r="T108" s="318"/>
      <c r="U108" s="318"/>
      <c r="V108" s="318"/>
      <c r="W108" s="318"/>
      <c r="X108" s="318"/>
      <c r="Y108" s="318"/>
      <c r="Z108" s="318"/>
      <c r="AA108" s="318"/>
      <c r="AB108" s="318"/>
      <c r="AC108" s="347"/>
      <c r="AD108" s="348"/>
      <c r="AE108" s="348"/>
      <c r="AF108" s="348"/>
      <c r="AG108" s="348"/>
      <c r="AH108" s="348"/>
      <c r="AI108" s="348"/>
      <c r="AJ108" s="151"/>
      <c r="AK108" s="151"/>
      <c r="AL108" s="156"/>
    </row>
    <row r="109" spans="1:38">
      <c r="A109" s="256"/>
      <c r="B109" s="373"/>
      <c r="C109" s="373"/>
      <c r="D109" s="373"/>
      <c r="E109" s="373"/>
      <c r="F109" s="373"/>
      <c r="G109" s="373"/>
      <c r="H109" s="373"/>
      <c r="I109" s="373"/>
      <c r="J109" s="373"/>
      <c r="K109" s="373"/>
      <c r="L109" s="373"/>
      <c r="M109" s="318"/>
      <c r="N109" s="318"/>
      <c r="O109" s="318"/>
      <c r="P109" s="318"/>
      <c r="Q109" s="318"/>
      <c r="R109" s="318"/>
      <c r="S109" s="318"/>
      <c r="T109" s="318"/>
      <c r="U109" s="318"/>
      <c r="V109" s="318"/>
      <c r="W109" s="318"/>
      <c r="X109" s="318"/>
      <c r="Y109" s="318"/>
      <c r="Z109" s="318"/>
      <c r="AA109" s="318"/>
      <c r="AB109" s="318"/>
      <c r="AC109" s="348"/>
      <c r="AD109" s="348"/>
      <c r="AE109" s="348"/>
      <c r="AF109" s="348"/>
      <c r="AG109" s="348"/>
      <c r="AH109" s="348"/>
      <c r="AI109" s="348"/>
      <c r="AJ109" s="151"/>
      <c r="AK109" s="151"/>
      <c r="AL109" s="156"/>
    </row>
    <row r="110" spans="1:38">
      <c r="A110" s="256"/>
      <c r="B110" s="256"/>
      <c r="C110" s="256"/>
      <c r="D110" s="256"/>
      <c r="E110" s="256"/>
      <c r="F110" s="256"/>
      <c r="G110" s="256"/>
      <c r="H110" s="256"/>
      <c r="I110" s="256"/>
      <c r="J110" s="256"/>
      <c r="K110" s="256"/>
      <c r="L110" s="256"/>
      <c r="M110" s="256"/>
      <c r="N110" s="256"/>
      <c r="O110" s="256"/>
      <c r="P110" s="256"/>
      <c r="Q110" s="256"/>
      <c r="R110" s="256"/>
      <c r="S110" s="256"/>
      <c r="T110" s="256"/>
      <c r="U110" s="256"/>
      <c r="V110" s="256"/>
      <c r="W110" s="256"/>
      <c r="X110" s="256"/>
      <c r="Y110" s="256"/>
      <c r="Z110" s="256"/>
      <c r="AA110" s="256"/>
      <c r="AB110" s="256"/>
      <c r="AC110" s="256"/>
      <c r="AD110" s="256"/>
      <c r="AE110" s="256"/>
      <c r="AF110" s="256"/>
      <c r="AG110" s="256"/>
      <c r="AH110" s="256"/>
      <c r="AI110" s="256"/>
    </row>
    <row r="112" spans="1:38">
      <c r="A112" s="149" t="s">
        <v>208</v>
      </c>
    </row>
    <row r="114" spans="1:38">
      <c r="A114" s="149" t="s">
        <v>80</v>
      </c>
    </row>
    <row r="115" spans="1:38">
      <c r="A115" s="285" t="s">
        <v>81</v>
      </c>
      <c r="B115" s="285"/>
      <c r="C115" s="285"/>
      <c r="D115" s="285"/>
      <c r="E115" s="285"/>
      <c r="F115" s="285"/>
      <c r="G115" s="285"/>
      <c r="H115" s="285"/>
      <c r="I115" s="285"/>
      <c r="J115" s="285"/>
      <c r="K115" s="285" t="s">
        <v>209</v>
      </c>
      <c r="L115" s="285"/>
      <c r="M115" s="285"/>
      <c r="N115" s="285"/>
      <c r="O115" s="285"/>
      <c r="P115" s="285"/>
      <c r="Q115" s="285"/>
      <c r="R115" s="285"/>
      <c r="S115" s="285"/>
      <c r="T115" s="285"/>
      <c r="U115" s="285" t="s">
        <v>82</v>
      </c>
      <c r="V115" s="285"/>
      <c r="W115" s="285"/>
      <c r="X115" s="285"/>
      <c r="Y115" s="285"/>
      <c r="Z115" s="285"/>
      <c r="AA115" s="285"/>
      <c r="AB115" s="285"/>
      <c r="AC115" s="285"/>
      <c r="AD115" s="285"/>
      <c r="AE115" s="285"/>
      <c r="AF115" s="285"/>
      <c r="AG115" s="285"/>
      <c r="AH115" s="285"/>
      <c r="AI115" s="285"/>
      <c r="AJ115" s="150"/>
      <c r="AK115" s="150"/>
      <c r="AL115" s="155"/>
    </row>
    <row r="116" spans="1:38">
      <c r="A116" s="312" t="s">
        <v>40</v>
      </c>
      <c r="B116" s="312"/>
      <c r="C116" s="312"/>
      <c r="D116" s="312"/>
      <c r="E116" s="312"/>
      <c r="F116" s="312"/>
      <c r="G116" s="312"/>
      <c r="H116" s="312"/>
      <c r="I116" s="312"/>
      <c r="J116" s="312"/>
      <c r="K116" s="305">
        <f>F76</f>
        <v>0</v>
      </c>
      <c r="L116" s="305"/>
      <c r="M116" s="305"/>
      <c r="N116" s="305"/>
      <c r="O116" s="305"/>
      <c r="P116" s="305"/>
      <c r="Q116" s="305"/>
      <c r="R116" s="305"/>
      <c r="S116" s="305"/>
      <c r="T116" s="305"/>
      <c r="U116" s="285" t="s">
        <v>85</v>
      </c>
      <c r="V116" s="285"/>
      <c r="W116" s="285"/>
      <c r="X116" s="285"/>
      <c r="Y116" s="285"/>
      <c r="Z116" s="285"/>
      <c r="AA116" s="285"/>
      <c r="AB116" s="285"/>
      <c r="AC116" s="285"/>
      <c r="AD116" s="285"/>
      <c r="AE116" s="285"/>
      <c r="AF116" s="285"/>
      <c r="AG116" s="285"/>
      <c r="AH116" s="285"/>
      <c r="AI116" s="285"/>
      <c r="AJ116" s="150"/>
      <c r="AK116" s="150"/>
      <c r="AL116" s="155"/>
    </row>
    <row r="117" spans="1:38">
      <c r="A117" s="343" t="str">
        <f>IF(Z66="","",Z66)</f>
        <v>○○</v>
      </c>
      <c r="B117" s="344"/>
      <c r="C117" s="344"/>
      <c r="D117" s="344"/>
      <c r="E117" s="344"/>
      <c r="F117" s="315" t="str">
        <f>IF(A117="","ー","市補助金")</f>
        <v>市補助金</v>
      </c>
      <c r="G117" s="315"/>
      <c r="H117" s="315"/>
      <c r="I117" s="315"/>
      <c r="J117" s="316"/>
      <c r="K117" s="354"/>
      <c r="L117" s="353"/>
      <c r="M117" s="353"/>
      <c r="N117" s="353"/>
      <c r="O117" s="353"/>
      <c r="P117" s="353"/>
      <c r="Q117" s="353"/>
      <c r="R117" s="353"/>
      <c r="S117" s="353"/>
      <c r="T117" s="353"/>
      <c r="U117" s="285" t="s">
        <v>85</v>
      </c>
      <c r="V117" s="285"/>
      <c r="W117" s="285"/>
      <c r="X117" s="285"/>
      <c r="Y117" s="285"/>
      <c r="Z117" s="285"/>
      <c r="AA117" s="285"/>
      <c r="AB117" s="285"/>
      <c r="AC117" s="285"/>
      <c r="AD117" s="285"/>
      <c r="AE117" s="285"/>
      <c r="AF117" s="285"/>
      <c r="AG117" s="285"/>
      <c r="AH117" s="285"/>
      <c r="AI117" s="285"/>
      <c r="AJ117" s="150"/>
      <c r="AK117" s="150"/>
      <c r="AL117" s="155"/>
    </row>
    <row r="118" spans="1:38">
      <c r="A118" s="313"/>
      <c r="B118" s="313"/>
      <c r="C118" s="313"/>
      <c r="D118" s="313"/>
      <c r="E118" s="313"/>
      <c r="F118" s="313"/>
      <c r="G118" s="313"/>
      <c r="H118" s="313"/>
      <c r="I118" s="313"/>
      <c r="J118" s="313"/>
      <c r="K118" s="305"/>
      <c r="L118" s="305"/>
      <c r="M118" s="305"/>
      <c r="N118" s="305"/>
      <c r="O118" s="305"/>
      <c r="P118" s="305"/>
      <c r="Q118" s="305"/>
      <c r="R118" s="305"/>
      <c r="S118" s="305"/>
      <c r="T118" s="305"/>
      <c r="U118" s="285"/>
      <c r="V118" s="285"/>
      <c r="W118" s="285"/>
      <c r="X118" s="285"/>
      <c r="Y118" s="285"/>
      <c r="Z118" s="285"/>
      <c r="AA118" s="285"/>
      <c r="AB118" s="285"/>
      <c r="AC118" s="285"/>
      <c r="AD118" s="285"/>
      <c r="AE118" s="285"/>
      <c r="AF118" s="285"/>
      <c r="AG118" s="285"/>
      <c r="AH118" s="285"/>
      <c r="AI118" s="285"/>
      <c r="AJ118" s="150"/>
      <c r="AK118" s="150"/>
      <c r="AL118" s="155"/>
    </row>
    <row r="119" spans="1:38">
      <c r="A119" s="285"/>
      <c r="B119" s="285"/>
      <c r="C119" s="285"/>
      <c r="D119" s="285"/>
      <c r="E119" s="285"/>
      <c r="F119" s="285"/>
      <c r="G119" s="285"/>
      <c r="H119" s="285"/>
      <c r="I119" s="285"/>
      <c r="J119" s="285"/>
      <c r="K119" s="305"/>
      <c r="L119" s="305"/>
      <c r="M119" s="305"/>
      <c r="N119" s="305"/>
      <c r="O119" s="305"/>
      <c r="P119" s="305"/>
      <c r="Q119" s="305"/>
      <c r="R119" s="305"/>
      <c r="S119" s="305"/>
      <c r="T119" s="305"/>
      <c r="U119" s="285"/>
      <c r="V119" s="285"/>
      <c r="W119" s="285"/>
      <c r="X119" s="285"/>
      <c r="Y119" s="285"/>
      <c r="Z119" s="285"/>
      <c r="AA119" s="285"/>
      <c r="AB119" s="285"/>
      <c r="AC119" s="285"/>
      <c r="AD119" s="285"/>
      <c r="AE119" s="285"/>
      <c r="AF119" s="285"/>
      <c r="AG119" s="285"/>
      <c r="AH119" s="285"/>
      <c r="AI119" s="285"/>
      <c r="AJ119" s="150"/>
      <c r="AK119" s="150"/>
      <c r="AL119" s="155"/>
    </row>
    <row r="120" spans="1:38">
      <c r="A120" s="285"/>
      <c r="B120" s="285"/>
      <c r="C120" s="285"/>
      <c r="D120" s="285"/>
      <c r="E120" s="285"/>
      <c r="F120" s="285"/>
      <c r="G120" s="285"/>
      <c r="H120" s="285"/>
      <c r="I120" s="285"/>
      <c r="J120" s="285"/>
      <c r="K120" s="305"/>
      <c r="L120" s="305"/>
      <c r="M120" s="305"/>
      <c r="N120" s="305"/>
      <c r="O120" s="305"/>
      <c r="P120" s="305"/>
      <c r="Q120" s="305"/>
      <c r="R120" s="305"/>
      <c r="S120" s="305"/>
      <c r="T120" s="305"/>
      <c r="U120" s="285"/>
      <c r="V120" s="285"/>
      <c r="W120" s="285"/>
      <c r="X120" s="285"/>
      <c r="Y120" s="285"/>
      <c r="Z120" s="285"/>
      <c r="AA120" s="285"/>
      <c r="AB120" s="285"/>
      <c r="AC120" s="285"/>
      <c r="AD120" s="285"/>
      <c r="AE120" s="285"/>
      <c r="AF120" s="285"/>
      <c r="AG120" s="285"/>
      <c r="AH120" s="285"/>
      <c r="AI120" s="285"/>
      <c r="AJ120" s="150"/>
      <c r="AK120" s="150"/>
      <c r="AL120" s="155"/>
    </row>
    <row r="121" spans="1:38">
      <c r="A121" s="285"/>
      <c r="B121" s="285"/>
      <c r="C121" s="285"/>
      <c r="D121" s="285"/>
      <c r="E121" s="285"/>
      <c r="F121" s="285"/>
      <c r="G121" s="285"/>
      <c r="H121" s="285"/>
      <c r="I121" s="285"/>
      <c r="J121" s="285"/>
      <c r="K121" s="305"/>
      <c r="L121" s="305"/>
      <c r="M121" s="305"/>
      <c r="N121" s="305"/>
      <c r="O121" s="305"/>
      <c r="P121" s="305"/>
      <c r="Q121" s="305"/>
      <c r="R121" s="305"/>
      <c r="S121" s="305"/>
      <c r="T121" s="305"/>
      <c r="U121" s="285"/>
      <c r="V121" s="285"/>
      <c r="W121" s="285"/>
      <c r="X121" s="285"/>
      <c r="Y121" s="285"/>
      <c r="Z121" s="285"/>
      <c r="AA121" s="285"/>
      <c r="AB121" s="285"/>
      <c r="AC121" s="285"/>
      <c r="AD121" s="285"/>
      <c r="AE121" s="285"/>
      <c r="AF121" s="285"/>
      <c r="AG121" s="285"/>
      <c r="AH121" s="285"/>
      <c r="AI121" s="285"/>
      <c r="AJ121" s="150"/>
      <c r="AK121" s="150"/>
      <c r="AL121" s="155"/>
    </row>
    <row r="122" spans="1:38">
      <c r="A122" s="285"/>
      <c r="B122" s="285"/>
      <c r="C122" s="285"/>
      <c r="D122" s="285"/>
      <c r="E122" s="285"/>
      <c r="F122" s="285"/>
      <c r="G122" s="285"/>
      <c r="H122" s="285"/>
      <c r="I122" s="285"/>
      <c r="J122" s="285"/>
      <c r="K122" s="305"/>
      <c r="L122" s="305"/>
      <c r="M122" s="305"/>
      <c r="N122" s="305"/>
      <c r="O122" s="305"/>
      <c r="P122" s="305"/>
      <c r="Q122" s="305"/>
      <c r="R122" s="305"/>
      <c r="S122" s="305"/>
      <c r="T122" s="305"/>
      <c r="U122" s="285"/>
      <c r="V122" s="285"/>
      <c r="W122" s="285"/>
      <c r="X122" s="285"/>
      <c r="Y122" s="285"/>
      <c r="Z122" s="285"/>
      <c r="AA122" s="285"/>
      <c r="AB122" s="285"/>
      <c r="AC122" s="285"/>
      <c r="AD122" s="285"/>
      <c r="AE122" s="285"/>
      <c r="AF122" s="285"/>
      <c r="AG122" s="285"/>
      <c r="AH122" s="285"/>
      <c r="AI122" s="285"/>
      <c r="AJ122" s="150"/>
      <c r="AK122" s="150"/>
      <c r="AL122" s="155"/>
    </row>
    <row r="123" spans="1:38">
      <c r="A123" s="285"/>
      <c r="B123" s="285"/>
      <c r="C123" s="285"/>
      <c r="D123" s="285"/>
      <c r="E123" s="285"/>
      <c r="F123" s="285"/>
      <c r="G123" s="285"/>
      <c r="H123" s="285"/>
      <c r="I123" s="285"/>
      <c r="J123" s="285"/>
      <c r="K123" s="305"/>
      <c r="L123" s="305"/>
      <c r="M123" s="305"/>
      <c r="N123" s="305"/>
      <c r="O123" s="305"/>
      <c r="P123" s="305"/>
      <c r="Q123" s="305"/>
      <c r="R123" s="305"/>
      <c r="S123" s="305"/>
      <c r="T123" s="305"/>
      <c r="U123" s="285"/>
      <c r="V123" s="285"/>
      <c r="W123" s="285"/>
      <c r="X123" s="285"/>
      <c r="Y123" s="285"/>
      <c r="Z123" s="285"/>
      <c r="AA123" s="285"/>
      <c r="AB123" s="285"/>
      <c r="AC123" s="285"/>
      <c r="AD123" s="285"/>
      <c r="AE123" s="285"/>
      <c r="AF123" s="285"/>
      <c r="AG123" s="285"/>
      <c r="AH123" s="285"/>
      <c r="AI123" s="285"/>
      <c r="AJ123" s="150"/>
      <c r="AK123" s="150"/>
      <c r="AL123" s="155"/>
    </row>
    <row r="124" spans="1:38">
      <c r="A124" s="285"/>
      <c r="B124" s="285"/>
      <c r="C124" s="285"/>
      <c r="D124" s="285"/>
      <c r="E124" s="285"/>
      <c r="F124" s="285"/>
      <c r="G124" s="285"/>
      <c r="H124" s="285"/>
      <c r="I124" s="285"/>
      <c r="J124" s="285"/>
      <c r="K124" s="305"/>
      <c r="L124" s="305"/>
      <c r="M124" s="305"/>
      <c r="N124" s="305"/>
      <c r="O124" s="305"/>
      <c r="P124" s="305"/>
      <c r="Q124" s="305"/>
      <c r="R124" s="305"/>
      <c r="S124" s="305"/>
      <c r="T124" s="305"/>
      <c r="U124" s="285"/>
      <c r="V124" s="285"/>
      <c r="W124" s="285"/>
      <c r="X124" s="285"/>
      <c r="Y124" s="285"/>
      <c r="Z124" s="285"/>
      <c r="AA124" s="285"/>
      <c r="AB124" s="285"/>
      <c r="AC124" s="285"/>
      <c r="AD124" s="285"/>
      <c r="AE124" s="285"/>
      <c r="AF124" s="285"/>
      <c r="AG124" s="285"/>
      <c r="AH124" s="285"/>
      <c r="AI124" s="285"/>
      <c r="AJ124" s="150"/>
      <c r="AK124" s="150"/>
      <c r="AL124" s="155"/>
    </row>
    <row r="125" spans="1:38">
      <c r="A125" s="285"/>
      <c r="B125" s="285"/>
      <c r="C125" s="285"/>
      <c r="D125" s="285"/>
      <c r="E125" s="285"/>
      <c r="F125" s="285"/>
      <c r="G125" s="285"/>
      <c r="H125" s="285"/>
      <c r="I125" s="285"/>
      <c r="J125" s="285"/>
      <c r="K125" s="305"/>
      <c r="L125" s="305"/>
      <c r="M125" s="305"/>
      <c r="N125" s="305"/>
      <c r="O125" s="305"/>
      <c r="P125" s="305"/>
      <c r="Q125" s="305"/>
      <c r="R125" s="305"/>
      <c r="S125" s="305"/>
      <c r="T125" s="305"/>
      <c r="U125" s="285"/>
      <c r="V125" s="285"/>
      <c r="W125" s="285"/>
      <c r="X125" s="285"/>
      <c r="Y125" s="285"/>
      <c r="Z125" s="285"/>
      <c r="AA125" s="285"/>
      <c r="AB125" s="285"/>
      <c r="AC125" s="285"/>
      <c r="AD125" s="285"/>
      <c r="AE125" s="285"/>
      <c r="AF125" s="285"/>
      <c r="AG125" s="285"/>
      <c r="AH125" s="285"/>
      <c r="AI125" s="285"/>
      <c r="AJ125" s="150"/>
      <c r="AK125" s="150"/>
      <c r="AL125" s="155"/>
    </row>
    <row r="126" spans="1:38">
      <c r="A126" s="285"/>
      <c r="B126" s="285"/>
      <c r="C126" s="285"/>
      <c r="D126" s="285"/>
      <c r="E126" s="285"/>
      <c r="F126" s="285"/>
      <c r="G126" s="285"/>
      <c r="H126" s="285"/>
      <c r="I126" s="285"/>
      <c r="J126" s="285"/>
      <c r="K126" s="305"/>
      <c r="L126" s="305"/>
      <c r="M126" s="305"/>
      <c r="N126" s="305"/>
      <c r="O126" s="305"/>
      <c r="P126" s="305"/>
      <c r="Q126" s="305"/>
      <c r="R126" s="305"/>
      <c r="S126" s="305"/>
      <c r="T126" s="305"/>
      <c r="U126" s="285"/>
      <c r="V126" s="285"/>
      <c r="W126" s="285"/>
      <c r="X126" s="285"/>
      <c r="Y126" s="285"/>
      <c r="Z126" s="285"/>
      <c r="AA126" s="285"/>
      <c r="AB126" s="285"/>
      <c r="AC126" s="285"/>
      <c r="AD126" s="285"/>
      <c r="AE126" s="285"/>
      <c r="AF126" s="285"/>
      <c r="AG126" s="285"/>
      <c r="AH126" s="285"/>
      <c r="AI126" s="285"/>
      <c r="AJ126" s="150"/>
      <c r="AK126" s="150"/>
      <c r="AL126" s="155"/>
    </row>
    <row r="127" spans="1:38">
      <c r="A127" s="285"/>
      <c r="B127" s="285"/>
      <c r="C127" s="285"/>
      <c r="D127" s="285"/>
      <c r="E127" s="285"/>
      <c r="F127" s="285"/>
      <c r="G127" s="285"/>
      <c r="H127" s="285"/>
      <c r="I127" s="285"/>
      <c r="J127" s="285"/>
      <c r="K127" s="305"/>
      <c r="L127" s="305"/>
      <c r="M127" s="305"/>
      <c r="N127" s="305"/>
      <c r="O127" s="305"/>
      <c r="P127" s="305"/>
      <c r="Q127" s="305"/>
      <c r="R127" s="305"/>
      <c r="S127" s="305"/>
      <c r="T127" s="305"/>
      <c r="U127" s="285"/>
      <c r="V127" s="285"/>
      <c r="W127" s="285"/>
      <c r="X127" s="285"/>
      <c r="Y127" s="285"/>
      <c r="Z127" s="285"/>
      <c r="AA127" s="285"/>
      <c r="AB127" s="285"/>
      <c r="AC127" s="285"/>
      <c r="AD127" s="285"/>
      <c r="AE127" s="285"/>
      <c r="AF127" s="285"/>
      <c r="AG127" s="285"/>
      <c r="AH127" s="285"/>
      <c r="AI127" s="285"/>
      <c r="AJ127" s="150"/>
      <c r="AK127" s="150"/>
      <c r="AL127" s="155"/>
    </row>
    <row r="128" spans="1:38" ht="18.5" thickBot="1">
      <c r="A128" s="355"/>
      <c r="B128" s="355"/>
      <c r="C128" s="355"/>
      <c r="D128" s="355"/>
      <c r="E128" s="355"/>
      <c r="F128" s="355"/>
      <c r="G128" s="355"/>
      <c r="H128" s="355"/>
      <c r="I128" s="355"/>
      <c r="J128" s="355"/>
      <c r="K128" s="362"/>
      <c r="L128" s="362"/>
      <c r="M128" s="362"/>
      <c r="N128" s="362"/>
      <c r="O128" s="362"/>
      <c r="P128" s="362"/>
      <c r="Q128" s="362"/>
      <c r="R128" s="362"/>
      <c r="S128" s="362"/>
      <c r="T128" s="362"/>
      <c r="U128" s="355"/>
      <c r="V128" s="355"/>
      <c r="W128" s="355"/>
      <c r="X128" s="355"/>
      <c r="Y128" s="355"/>
      <c r="Z128" s="355"/>
      <c r="AA128" s="355"/>
      <c r="AB128" s="355"/>
      <c r="AC128" s="355"/>
      <c r="AD128" s="355"/>
      <c r="AE128" s="355"/>
      <c r="AF128" s="355"/>
      <c r="AG128" s="355"/>
      <c r="AH128" s="355"/>
      <c r="AI128" s="355"/>
      <c r="AJ128" s="150"/>
      <c r="AK128" s="150"/>
      <c r="AL128" s="155"/>
    </row>
    <row r="129" spans="1:38" ht="18.5" thickTop="1">
      <c r="A129" s="313" t="s">
        <v>84</v>
      </c>
      <c r="B129" s="313"/>
      <c r="C129" s="313"/>
      <c r="D129" s="313"/>
      <c r="E129" s="313"/>
      <c r="F129" s="313"/>
      <c r="G129" s="313"/>
      <c r="H129" s="313"/>
      <c r="I129" s="313"/>
      <c r="J129" s="313"/>
      <c r="K129" s="356">
        <f>SUM(K116:T128)</f>
        <v>0</v>
      </c>
      <c r="L129" s="356"/>
      <c r="M129" s="356"/>
      <c r="N129" s="356"/>
      <c r="O129" s="356"/>
      <c r="P129" s="356"/>
      <c r="Q129" s="356"/>
      <c r="R129" s="356"/>
      <c r="S129" s="356"/>
      <c r="T129" s="356"/>
      <c r="U129" s="313"/>
      <c r="V129" s="313"/>
      <c r="W129" s="313"/>
      <c r="X129" s="313"/>
      <c r="Y129" s="313"/>
      <c r="Z129" s="313"/>
      <c r="AA129" s="313"/>
      <c r="AB129" s="313"/>
      <c r="AC129" s="313"/>
      <c r="AD129" s="313"/>
      <c r="AE129" s="313"/>
      <c r="AF129" s="313"/>
      <c r="AG129" s="313"/>
      <c r="AH129" s="313"/>
      <c r="AI129" s="313"/>
      <c r="AJ129" s="150"/>
      <c r="AK129" s="150"/>
      <c r="AL129" s="155"/>
    </row>
    <row r="131" spans="1:38">
      <c r="A131" s="149" t="s">
        <v>83</v>
      </c>
    </row>
    <row r="132" spans="1:38">
      <c r="A132" s="285" t="s">
        <v>81</v>
      </c>
      <c r="B132" s="285"/>
      <c r="C132" s="285"/>
      <c r="D132" s="285"/>
      <c r="E132" s="285"/>
      <c r="F132" s="285"/>
      <c r="G132" s="285"/>
      <c r="H132" s="285"/>
      <c r="I132" s="285"/>
      <c r="J132" s="285"/>
      <c r="K132" s="285" t="s">
        <v>209</v>
      </c>
      <c r="L132" s="285"/>
      <c r="M132" s="285"/>
      <c r="N132" s="285"/>
      <c r="O132" s="285"/>
      <c r="P132" s="285"/>
      <c r="Q132" s="285"/>
      <c r="R132" s="285"/>
      <c r="S132" s="285"/>
      <c r="T132" s="285"/>
      <c r="U132" s="285" t="s">
        <v>82</v>
      </c>
      <c r="V132" s="285"/>
      <c r="W132" s="285"/>
      <c r="X132" s="285"/>
      <c r="Y132" s="285"/>
      <c r="Z132" s="285"/>
      <c r="AA132" s="285"/>
      <c r="AB132" s="285"/>
      <c r="AC132" s="285"/>
      <c r="AD132" s="285"/>
      <c r="AE132" s="285"/>
      <c r="AF132" s="285"/>
      <c r="AG132" s="285"/>
      <c r="AH132" s="285"/>
      <c r="AI132" s="285"/>
      <c r="AJ132" s="150"/>
      <c r="AK132" s="150"/>
      <c r="AL132" s="155"/>
    </row>
    <row r="133" spans="1:38">
      <c r="A133" s="285"/>
      <c r="B133" s="285"/>
      <c r="C133" s="285"/>
      <c r="D133" s="285"/>
      <c r="E133" s="285"/>
      <c r="F133" s="285"/>
      <c r="G133" s="285"/>
      <c r="H133" s="285"/>
      <c r="I133" s="285"/>
      <c r="J133" s="285"/>
      <c r="K133" s="305"/>
      <c r="L133" s="305"/>
      <c r="M133" s="305"/>
      <c r="N133" s="305"/>
      <c r="O133" s="305"/>
      <c r="P133" s="305"/>
      <c r="Q133" s="305"/>
      <c r="R133" s="305"/>
      <c r="S133" s="305"/>
      <c r="T133" s="305"/>
      <c r="U133" s="285"/>
      <c r="V133" s="285"/>
      <c r="W133" s="285"/>
      <c r="X133" s="285"/>
      <c r="Y133" s="285"/>
      <c r="Z133" s="285"/>
      <c r="AA133" s="285"/>
      <c r="AB133" s="285"/>
      <c r="AC133" s="285"/>
      <c r="AD133" s="285"/>
      <c r="AE133" s="285"/>
      <c r="AF133" s="285"/>
      <c r="AG133" s="285"/>
      <c r="AH133" s="285"/>
      <c r="AI133" s="285"/>
      <c r="AJ133" s="150"/>
      <c r="AK133" s="150"/>
      <c r="AL133" s="155"/>
    </row>
    <row r="134" spans="1:38">
      <c r="A134" s="285"/>
      <c r="B134" s="285"/>
      <c r="C134" s="285"/>
      <c r="D134" s="285"/>
      <c r="E134" s="285"/>
      <c r="F134" s="285"/>
      <c r="G134" s="285"/>
      <c r="H134" s="285"/>
      <c r="I134" s="285"/>
      <c r="J134" s="285"/>
      <c r="K134" s="305"/>
      <c r="L134" s="305"/>
      <c r="M134" s="305"/>
      <c r="N134" s="305"/>
      <c r="O134" s="305"/>
      <c r="P134" s="305"/>
      <c r="Q134" s="305"/>
      <c r="R134" s="305"/>
      <c r="S134" s="305"/>
      <c r="T134" s="305"/>
      <c r="U134" s="285"/>
      <c r="V134" s="285"/>
      <c r="W134" s="285"/>
      <c r="X134" s="285"/>
      <c r="Y134" s="285"/>
      <c r="Z134" s="285"/>
      <c r="AA134" s="285"/>
      <c r="AB134" s="285"/>
      <c r="AC134" s="285"/>
      <c r="AD134" s="285"/>
      <c r="AE134" s="285"/>
      <c r="AF134" s="285"/>
      <c r="AG134" s="285"/>
      <c r="AH134" s="285"/>
      <c r="AI134" s="285"/>
      <c r="AJ134" s="150"/>
      <c r="AK134" s="150"/>
      <c r="AL134" s="155"/>
    </row>
    <row r="135" spans="1:38">
      <c r="A135" s="285"/>
      <c r="B135" s="285"/>
      <c r="C135" s="285"/>
      <c r="D135" s="285"/>
      <c r="E135" s="285"/>
      <c r="F135" s="285"/>
      <c r="G135" s="285"/>
      <c r="H135" s="285"/>
      <c r="I135" s="285"/>
      <c r="J135" s="285"/>
      <c r="K135" s="305"/>
      <c r="L135" s="305"/>
      <c r="M135" s="305"/>
      <c r="N135" s="305"/>
      <c r="O135" s="305"/>
      <c r="P135" s="305"/>
      <c r="Q135" s="305"/>
      <c r="R135" s="305"/>
      <c r="S135" s="305"/>
      <c r="T135" s="305"/>
      <c r="U135" s="285"/>
      <c r="V135" s="285"/>
      <c r="W135" s="285"/>
      <c r="X135" s="285"/>
      <c r="Y135" s="285"/>
      <c r="Z135" s="285"/>
      <c r="AA135" s="285"/>
      <c r="AB135" s="285"/>
      <c r="AC135" s="285"/>
      <c r="AD135" s="285"/>
      <c r="AE135" s="285"/>
      <c r="AF135" s="285"/>
      <c r="AG135" s="285"/>
      <c r="AH135" s="285"/>
      <c r="AI135" s="285"/>
      <c r="AJ135" s="150"/>
      <c r="AK135" s="150"/>
      <c r="AL135" s="155"/>
    </row>
    <row r="136" spans="1:38">
      <c r="A136" s="285"/>
      <c r="B136" s="285"/>
      <c r="C136" s="285"/>
      <c r="D136" s="285"/>
      <c r="E136" s="285"/>
      <c r="F136" s="285"/>
      <c r="G136" s="285"/>
      <c r="H136" s="285"/>
      <c r="I136" s="285"/>
      <c r="J136" s="285"/>
      <c r="K136" s="305"/>
      <c r="L136" s="305"/>
      <c r="M136" s="305"/>
      <c r="N136" s="305"/>
      <c r="O136" s="305"/>
      <c r="P136" s="305"/>
      <c r="Q136" s="305"/>
      <c r="R136" s="305"/>
      <c r="S136" s="305"/>
      <c r="T136" s="305"/>
      <c r="U136" s="285"/>
      <c r="V136" s="285"/>
      <c r="W136" s="285"/>
      <c r="X136" s="285"/>
      <c r="Y136" s="285"/>
      <c r="Z136" s="285"/>
      <c r="AA136" s="285"/>
      <c r="AB136" s="285"/>
      <c r="AC136" s="285"/>
      <c r="AD136" s="285"/>
      <c r="AE136" s="285"/>
      <c r="AF136" s="285"/>
      <c r="AG136" s="285"/>
      <c r="AH136" s="285"/>
      <c r="AI136" s="285"/>
      <c r="AJ136" s="150"/>
      <c r="AK136" s="150"/>
      <c r="AL136" s="155"/>
    </row>
    <row r="137" spans="1:38">
      <c r="A137" s="285"/>
      <c r="B137" s="285"/>
      <c r="C137" s="285"/>
      <c r="D137" s="285"/>
      <c r="E137" s="285"/>
      <c r="F137" s="285"/>
      <c r="G137" s="285"/>
      <c r="H137" s="285"/>
      <c r="I137" s="285"/>
      <c r="J137" s="285"/>
      <c r="K137" s="305"/>
      <c r="L137" s="305"/>
      <c r="M137" s="305"/>
      <c r="N137" s="305"/>
      <c r="O137" s="305"/>
      <c r="P137" s="305"/>
      <c r="Q137" s="305"/>
      <c r="R137" s="305"/>
      <c r="S137" s="305"/>
      <c r="T137" s="305"/>
      <c r="U137" s="285"/>
      <c r="V137" s="285"/>
      <c r="W137" s="285"/>
      <c r="X137" s="285"/>
      <c r="Y137" s="285"/>
      <c r="Z137" s="285"/>
      <c r="AA137" s="285"/>
      <c r="AB137" s="285"/>
      <c r="AC137" s="285"/>
      <c r="AD137" s="285"/>
      <c r="AE137" s="285"/>
      <c r="AF137" s="285"/>
      <c r="AG137" s="285"/>
      <c r="AH137" s="285"/>
      <c r="AI137" s="285"/>
      <c r="AJ137" s="150"/>
      <c r="AK137" s="150"/>
      <c r="AL137" s="155"/>
    </row>
    <row r="138" spans="1:38">
      <c r="A138" s="285"/>
      <c r="B138" s="285"/>
      <c r="C138" s="285"/>
      <c r="D138" s="285"/>
      <c r="E138" s="285"/>
      <c r="F138" s="285"/>
      <c r="G138" s="285"/>
      <c r="H138" s="285"/>
      <c r="I138" s="285"/>
      <c r="J138" s="285"/>
      <c r="K138" s="305"/>
      <c r="L138" s="305"/>
      <c r="M138" s="305"/>
      <c r="N138" s="305"/>
      <c r="O138" s="305"/>
      <c r="P138" s="305"/>
      <c r="Q138" s="305"/>
      <c r="R138" s="305"/>
      <c r="S138" s="305"/>
      <c r="T138" s="305"/>
      <c r="U138" s="285"/>
      <c r="V138" s="285"/>
      <c r="W138" s="285"/>
      <c r="X138" s="285"/>
      <c r="Y138" s="285"/>
      <c r="Z138" s="285"/>
      <c r="AA138" s="285"/>
      <c r="AB138" s="285"/>
      <c r="AC138" s="285"/>
      <c r="AD138" s="285"/>
      <c r="AE138" s="285"/>
      <c r="AF138" s="285"/>
      <c r="AG138" s="285"/>
      <c r="AH138" s="285"/>
      <c r="AI138" s="285"/>
      <c r="AJ138" s="150"/>
      <c r="AK138" s="150"/>
      <c r="AL138" s="155"/>
    </row>
    <row r="139" spans="1:38">
      <c r="A139" s="285"/>
      <c r="B139" s="285"/>
      <c r="C139" s="285"/>
      <c r="D139" s="285"/>
      <c r="E139" s="285"/>
      <c r="F139" s="285"/>
      <c r="G139" s="285"/>
      <c r="H139" s="285"/>
      <c r="I139" s="285"/>
      <c r="J139" s="285"/>
      <c r="K139" s="305"/>
      <c r="L139" s="305"/>
      <c r="M139" s="305"/>
      <c r="N139" s="305"/>
      <c r="O139" s="305"/>
      <c r="P139" s="305"/>
      <c r="Q139" s="305"/>
      <c r="R139" s="305"/>
      <c r="S139" s="305"/>
      <c r="T139" s="305"/>
      <c r="U139" s="285"/>
      <c r="V139" s="285"/>
      <c r="W139" s="285"/>
      <c r="X139" s="285"/>
      <c r="Y139" s="285"/>
      <c r="Z139" s="285"/>
      <c r="AA139" s="285"/>
      <c r="AB139" s="285"/>
      <c r="AC139" s="285"/>
      <c r="AD139" s="285"/>
      <c r="AE139" s="285"/>
      <c r="AF139" s="285"/>
      <c r="AG139" s="285"/>
      <c r="AH139" s="285"/>
      <c r="AI139" s="285"/>
      <c r="AJ139" s="150"/>
      <c r="AK139" s="150"/>
      <c r="AL139" s="155"/>
    </row>
    <row r="140" spans="1:38">
      <c r="A140" s="285"/>
      <c r="B140" s="285"/>
      <c r="C140" s="285"/>
      <c r="D140" s="285"/>
      <c r="E140" s="285"/>
      <c r="F140" s="285"/>
      <c r="G140" s="285"/>
      <c r="H140" s="285"/>
      <c r="I140" s="285"/>
      <c r="J140" s="285"/>
      <c r="K140" s="305"/>
      <c r="L140" s="305"/>
      <c r="M140" s="305"/>
      <c r="N140" s="305"/>
      <c r="O140" s="305"/>
      <c r="P140" s="305"/>
      <c r="Q140" s="305"/>
      <c r="R140" s="305"/>
      <c r="S140" s="305"/>
      <c r="T140" s="305"/>
      <c r="U140" s="285"/>
      <c r="V140" s="285"/>
      <c r="W140" s="285"/>
      <c r="X140" s="285"/>
      <c r="Y140" s="285"/>
      <c r="Z140" s="285"/>
      <c r="AA140" s="285"/>
      <c r="AB140" s="285"/>
      <c r="AC140" s="285"/>
      <c r="AD140" s="285"/>
      <c r="AE140" s="285"/>
      <c r="AF140" s="285"/>
      <c r="AG140" s="285"/>
      <c r="AH140" s="285"/>
      <c r="AI140" s="285"/>
      <c r="AJ140" s="150"/>
      <c r="AK140" s="150"/>
      <c r="AL140" s="155"/>
    </row>
    <row r="141" spans="1:38">
      <c r="A141" s="285"/>
      <c r="B141" s="285"/>
      <c r="C141" s="285"/>
      <c r="D141" s="285"/>
      <c r="E141" s="285"/>
      <c r="F141" s="285"/>
      <c r="G141" s="285"/>
      <c r="H141" s="285"/>
      <c r="I141" s="285"/>
      <c r="J141" s="285"/>
      <c r="K141" s="305"/>
      <c r="L141" s="305"/>
      <c r="M141" s="305"/>
      <c r="N141" s="305"/>
      <c r="O141" s="305"/>
      <c r="P141" s="305"/>
      <c r="Q141" s="305"/>
      <c r="R141" s="305"/>
      <c r="S141" s="305"/>
      <c r="T141" s="305"/>
      <c r="U141" s="285"/>
      <c r="V141" s="285"/>
      <c r="W141" s="285"/>
      <c r="X141" s="285"/>
      <c r="Y141" s="285"/>
      <c r="Z141" s="285"/>
      <c r="AA141" s="285"/>
      <c r="AB141" s="285"/>
      <c r="AC141" s="285"/>
      <c r="AD141" s="285"/>
      <c r="AE141" s="285"/>
      <c r="AF141" s="285"/>
      <c r="AG141" s="285"/>
      <c r="AH141" s="285"/>
      <c r="AI141" s="285"/>
      <c r="AJ141" s="150"/>
      <c r="AK141" s="150"/>
      <c r="AL141" s="155"/>
    </row>
    <row r="142" spans="1:38">
      <c r="A142" s="285"/>
      <c r="B142" s="285"/>
      <c r="C142" s="285"/>
      <c r="D142" s="285"/>
      <c r="E142" s="285"/>
      <c r="F142" s="285"/>
      <c r="G142" s="285"/>
      <c r="H142" s="285"/>
      <c r="I142" s="285"/>
      <c r="J142" s="285"/>
      <c r="K142" s="305"/>
      <c r="L142" s="305"/>
      <c r="M142" s="305"/>
      <c r="N142" s="305"/>
      <c r="O142" s="305"/>
      <c r="P142" s="305"/>
      <c r="Q142" s="305"/>
      <c r="R142" s="305"/>
      <c r="S142" s="305"/>
      <c r="T142" s="305"/>
      <c r="U142" s="285"/>
      <c r="V142" s="285"/>
      <c r="W142" s="285"/>
      <c r="X142" s="285"/>
      <c r="Y142" s="285"/>
      <c r="Z142" s="285"/>
      <c r="AA142" s="285"/>
      <c r="AB142" s="285"/>
      <c r="AC142" s="285"/>
      <c r="AD142" s="285"/>
      <c r="AE142" s="285"/>
      <c r="AF142" s="285"/>
      <c r="AG142" s="285"/>
      <c r="AH142" s="285"/>
      <c r="AI142" s="285"/>
      <c r="AJ142" s="150"/>
      <c r="AK142" s="150"/>
      <c r="AL142" s="155"/>
    </row>
    <row r="143" spans="1:38">
      <c r="A143" s="285"/>
      <c r="B143" s="285"/>
      <c r="C143" s="285"/>
      <c r="D143" s="285"/>
      <c r="E143" s="285"/>
      <c r="F143" s="285"/>
      <c r="G143" s="285"/>
      <c r="H143" s="285"/>
      <c r="I143" s="285"/>
      <c r="J143" s="285"/>
      <c r="K143" s="305"/>
      <c r="L143" s="305"/>
      <c r="M143" s="305"/>
      <c r="N143" s="305"/>
      <c r="O143" s="305"/>
      <c r="P143" s="305"/>
      <c r="Q143" s="305"/>
      <c r="R143" s="305"/>
      <c r="S143" s="305"/>
      <c r="T143" s="305"/>
      <c r="U143" s="285"/>
      <c r="V143" s="285"/>
      <c r="W143" s="285"/>
      <c r="X143" s="285"/>
      <c r="Y143" s="285"/>
      <c r="Z143" s="285"/>
      <c r="AA143" s="285"/>
      <c r="AB143" s="285"/>
      <c r="AC143" s="285"/>
      <c r="AD143" s="285"/>
      <c r="AE143" s="285"/>
      <c r="AF143" s="285"/>
      <c r="AG143" s="285"/>
      <c r="AH143" s="285"/>
      <c r="AI143" s="285"/>
      <c r="AJ143" s="150"/>
      <c r="AK143" s="150"/>
      <c r="AL143" s="155"/>
    </row>
    <row r="144" spans="1:38">
      <c r="A144" s="285"/>
      <c r="B144" s="285"/>
      <c r="C144" s="285"/>
      <c r="D144" s="285"/>
      <c r="E144" s="285"/>
      <c r="F144" s="285"/>
      <c r="G144" s="285"/>
      <c r="H144" s="285"/>
      <c r="I144" s="285"/>
      <c r="J144" s="285"/>
      <c r="K144" s="305"/>
      <c r="L144" s="305"/>
      <c r="M144" s="305"/>
      <c r="N144" s="305"/>
      <c r="O144" s="305"/>
      <c r="P144" s="305"/>
      <c r="Q144" s="305"/>
      <c r="R144" s="305"/>
      <c r="S144" s="305"/>
      <c r="T144" s="305"/>
      <c r="U144" s="285"/>
      <c r="V144" s="285"/>
      <c r="W144" s="285"/>
      <c r="X144" s="285"/>
      <c r="Y144" s="285"/>
      <c r="Z144" s="285"/>
      <c r="AA144" s="285"/>
      <c r="AB144" s="285"/>
      <c r="AC144" s="285"/>
      <c r="AD144" s="285"/>
      <c r="AE144" s="285"/>
      <c r="AF144" s="285"/>
      <c r="AG144" s="285"/>
      <c r="AH144" s="285"/>
      <c r="AI144" s="285"/>
      <c r="AJ144" s="150"/>
      <c r="AK144" s="150"/>
      <c r="AL144" s="155"/>
    </row>
    <row r="145" spans="1:38" ht="18.5" thickBot="1">
      <c r="A145" s="355" t="s">
        <v>86</v>
      </c>
      <c r="B145" s="355"/>
      <c r="C145" s="355"/>
      <c r="D145" s="355"/>
      <c r="E145" s="355"/>
      <c r="F145" s="355"/>
      <c r="G145" s="355"/>
      <c r="H145" s="355"/>
      <c r="I145" s="355"/>
      <c r="J145" s="355"/>
      <c r="K145" s="362">
        <f>S94</f>
        <v>0</v>
      </c>
      <c r="L145" s="362"/>
      <c r="M145" s="362"/>
      <c r="N145" s="362"/>
      <c r="O145" s="362"/>
      <c r="P145" s="362"/>
      <c r="Q145" s="362"/>
      <c r="R145" s="362"/>
      <c r="S145" s="362"/>
      <c r="T145" s="362"/>
      <c r="U145" s="355"/>
      <c r="V145" s="355"/>
      <c r="W145" s="355"/>
      <c r="X145" s="355"/>
      <c r="Y145" s="355"/>
      <c r="Z145" s="355"/>
      <c r="AA145" s="355"/>
      <c r="AB145" s="355"/>
      <c r="AC145" s="355"/>
      <c r="AD145" s="355"/>
      <c r="AE145" s="355"/>
      <c r="AF145" s="355"/>
      <c r="AG145" s="355"/>
      <c r="AH145" s="355"/>
      <c r="AI145" s="355"/>
      <c r="AJ145" s="150"/>
      <c r="AK145" s="150"/>
      <c r="AL145" s="155"/>
    </row>
    <row r="146" spans="1:38" ht="18.5" thickTop="1">
      <c r="A146" s="313" t="s">
        <v>84</v>
      </c>
      <c r="B146" s="313"/>
      <c r="C146" s="313"/>
      <c r="D146" s="313"/>
      <c r="E146" s="313"/>
      <c r="F146" s="313"/>
      <c r="G146" s="313"/>
      <c r="H146" s="313"/>
      <c r="I146" s="313"/>
      <c r="J146" s="313"/>
      <c r="K146" s="356">
        <f>SUM(K133:T145)</f>
        <v>0</v>
      </c>
      <c r="L146" s="356"/>
      <c r="M146" s="356"/>
      <c r="N146" s="356"/>
      <c r="O146" s="356"/>
      <c r="P146" s="356"/>
      <c r="Q146" s="356"/>
      <c r="R146" s="356"/>
      <c r="S146" s="356"/>
      <c r="T146" s="356"/>
      <c r="U146" s="313"/>
      <c r="V146" s="313"/>
      <c r="W146" s="313"/>
      <c r="X146" s="313"/>
      <c r="Y146" s="313"/>
      <c r="Z146" s="313"/>
      <c r="AA146" s="313"/>
      <c r="AB146" s="313"/>
      <c r="AC146" s="313"/>
      <c r="AD146" s="313"/>
      <c r="AE146" s="313"/>
      <c r="AF146" s="313"/>
      <c r="AG146" s="313"/>
      <c r="AH146" s="313"/>
      <c r="AI146" s="313"/>
      <c r="AJ146" s="150"/>
      <c r="AK146" s="150"/>
      <c r="AL146" s="155"/>
    </row>
    <row r="147" spans="1:38">
      <c r="A147" s="149" t="s">
        <v>87</v>
      </c>
    </row>
    <row r="151" spans="1:38">
      <c r="A151" s="256"/>
      <c r="B151" s="256"/>
      <c r="C151" s="256"/>
      <c r="D151" s="256"/>
      <c r="E151" s="256"/>
      <c r="F151" s="256"/>
      <c r="G151" s="256"/>
      <c r="H151" s="256"/>
      <c r="I151" s="256"/>
      <c r="J151" s="256"/>
      <c r="K151" s="256"/>
      <c r="L151" s="256"/>
      <c r="M151" s="256"/>
      <c r="N151" s="256"/>
      <c r="O151" s="256"/>
      <c r="P151" s="256"/>
      <c r="Q151" s="256"/>
      <c r="R151" s="256"/>
      <c r="S151" s="256"/>
      <c r="T151" s="256"/>
      <c r="U151" s="256"/>
      <c r="V151" s="256"/>
      <c r="W151" s="256"/>
      <c r="X151" s="256"/>
      <c r="Y151" s="256"/>
      <c r="Z151" s="256"/>
      <c r="AA151" s="256"/>
      <c r="AB151" s="256"/>
      <c r="AC151" s="256"/>
      <c r="AD151" s="256"/>
      <c r="AE151" s="256"/>
      <c r="AF151" s="256"/>
      <c r="AG151" s="256"/>
      <c r="AH151" s="256"/>
      <c r="AI151" s="256"/>
    </row>
    <row r="152" spans="1:38">
      <c r="A152" s="318"/>
      <c r="B152" s="318"/>
      <c r="C152" s="318"/>
      <c r="D152" s="318"/>
      <c r="E152" s="318"/>
      <c r="F152" s="318"/>
      <c r="G152" s="318"/>
      <c r="H152" s="318"/>
      <c r="I152" s="318"/>
      <c r="J152" s="318"/>
      <c r="K152" s="318"/>
      <c r="L152" s="318"/>
      <c r="M152" s="318"/>
      <c r="N152" s="318"/>
      <c r="O152" s="318"/>
      <c r="P152" s="318"/>
      <c r="Q152" s="318"/>
      <c r="R152" s="318"/>
      <c r="S152" s="318"/>
      <c r="T152" s="318"/>
      <c r="U152" s="318"/>
      <c r="V152" s="318"/>
      <c r="W152" s="318"/>
      <c r="X152" s="318"/>
      <c r="Y152" s="318"/>
      <c r="Z152" s="318"/>
      <c r="AA152" s="318"/>
      <c r="AB152" s="318"/>
      <c r="AC152" s="318"/>
      <c r="AD152" s="318"/>
      <c r="AE152" s="318"/>
      <c r="AF152" s="318"/>
      <c r="AG152" s="318"/>
      <c r="AH152" s="318"/>
      <c r="AI152" s="318"/>
      <c r="AJ152" s="150"/>
      <c r="AK152" s="150"/>
      <c r="AL152" s="155"/>
    </row>
    <row r="153" spans="1:38" ht="40" customHeight="1">
      <c r="A153" s="374"/>
      <c r="B153" s="374"/>
      <c r="C153" s="374"/>
      <c r="D153" s="374"/>
      <c r="E153" s="374"/>
      <c r="F153" s="374"/>
      <c r="G153" s="374"/>
      <c r="H153" s="374"/>
      <c r="I153" s="318"/>
      <c r="J153" s="318"/>
      <c r="K153" s="318"/>
      <c r="L153" s="318"/>
      <c r="M153" s="318"/>
      <c r="N153" s="591"/>
      <c r="O153" s="591"/>
      <c r="P153" s="591"/>
      <c r="Q153" s="591"/>
      <c r="R153" s="591"/>
      <c r="S153" s="591"/>
      <c r="T153" s="318"/>
      <c r="U153" s="318"/>
      <c r="V153" s="372"/>
      <c r="W153" s="372"/>
      <c r="X153" s="372"/>
      <c r="Y153" s="372"/>
      <c r="Z153" s="372"/>
      <c r="AA153" s="372"/>
      <c r="AB153" s="372"/>
      <c r="AC153" s="372"/>
      <c r="AD153" s="372"/>
      <c r="AE153" s="372"/>
      <c r="AF153" s="372"/>
      <c r="AG153" s="372"/>
      <c r="AH153" s="372"/>
      <c r="AI153" s="372"/>
      <c r="AJ153" s="46"/>
      <c r="AK153" s="46"/>
      <c r="AL153" s="46"/>
    </row>
    <row r="154" spans="1:38" ht="40" customHeight="1">
      <c r="A154" s="374"/>
      <c r="B154" s="374"/>
      <c r="C154" s="374"/>
      <c r="D154" s="374"/>
      <c r="E154" s="374"/>
      <c r="F154" s="374"/>
      <c r="G154" s="374"/>
      <c r="H154" s="374"/>
      <c r="I154" s="373"/>
      <c r="J154" s="318"/>
      <c r="K154" s="318"/>
      <c r="L154" s="318"/>
      <c r="M154" s="318"/>
      <c r="N154" s="591"/>
      <c r="O154" s="591"/>
      <c r="P154" s="591"/>
      <c r="Q154" s="591"/>
      <c r="R154" s="591"/>
      <c r="S154" s="591"/>
      <c r="T154" s="318"/>
      <c r="U154" s="318"/>
      <c r="V154" s="372"/>
      <c r="W154" s="372"/>
      <c r="X154" s="372"/>
      <c r="Y154" s="372"/>
      <c r="Z154" s="372"/>
      <c r="AA154" s="372"/>
      <c r="AB154" s="372"/>
      <c r="AC154" s="372"/>
      <c r="AD154" s="372"/>
      <c r="AE154" s="372"/>
      <c r="AF154" s="372"/>
      <c r="AG154" s="372"/>
      <c r="AH154" s="372"/>
      <c r="AI154" s="372"/>
      <c r="AJ154" s="46"/>
      <c r="AK154" s="46"/>
      <c r="AL154" s="46"/>
    </row>
    <row r="155" spans="1:38" ht="40" customHeight="1">
      <c r="A155" s="374"/>
      <c r="B155" s="374"/>
      <c r="C155" s="374"/>
      <c r="D155" s="374"/>
      <c r="E155" s="374"/>
      <c r="F155" s="374"/>
      <c r="G155" s="374"/>
      <c r="H155" s="374"/>
      <c r="I155" s="318"/>
      <c r="J155" s="318"/>
      <c r="K155" s="318"/>
      <c r="L155" s="318"/>
      <c r="M155" s="318"/>
      <c r="N155" s="591"/>
      <c r="O155" s="591"/>
      <c r="P155" s="591"/>
      <c r="Q155" s="591"/>
      <c r="R155" s="591"/>
      <c r="S155" s="591"/>
      <c r="T155" s="318"/>
      <c r="U155" s="318"/>
      <c r="V155" s="372"/>
      <c r="W155" s="372"/>
      <c r="X155" s="372"/>
      <c r="Y155" s="372"/>
      <c r="Z155" s="372"/>
      <c r="AA155" s="372"/>
      <c r="AB155" s="372"/>
      <c r="AC155" s="372"/>
      <c r="AD155" s="372"/>
      <c r="AE155" s="372"/>
      <c r="AF155" s="372"/>
      <c r="AG155" s="372"/>
      <c r="AH155" s="372"/>
      <c r="AI155" s="372"/>
      <c r="AJ155" s="46"/>
      <c r="AK155" s="46"/>
      <c r="AL155" s="46"/>
    </row>
    <row r="156" spans="1:38" ht="40" customHeight="1">
      <c r="A156" s="374"/>
      <c r="B156" s="374"/>
      <c r="C156" s="374"/>
      <c r="D156" s="374"/>
      <c r="E156" s="374"/>
      <c r="F156" s="374"/>
      <c r="G156" s="374"/>
      <c r="H156" s="374"/>
      <c r="I156" s="318"/>
      <c r="J156" s="318"/>
      <c r="K156" s="318"/>
      <c r="L156" s="318"/>
      <c r="M156" s="318"/>
      <c r="N156" s="591"/>
      <c r="O156" s="591"/>
      <c r="P156" s="591"/>
      <c r="Q156" s="591"/>
      <c r="R156" s="591"/>
      <c r="S156" s="591"/>
      <c r="T156" s="318"/>
      <c r="U156" s="318"/>
      <c r="V156" s="372"/>
      <c r="W156" s="372"/>
      <c r="X156" s="372"/>
      <c r="Y156" s="372"/>
      <c r="Z156" s="372"/>
      <c r="AA156" s="372"/>
      <c r="AB156" s="372"/>
      <c r="AC156" s="372"/>
      <c r="AD156" s="372"/>
      <c r="AE156" s="372"/>
      <c r="AF156" s="372"/>
      <c r="AG156" s="372"/>
      <c r="AH156" s="372"/>
      <c r="AI156" s="372"/>
      <c r="AJ156" s="46"/>
      <c r="AK156" s="46"/>
      <c r="AL156" s="46"/>
    </row>
    <row r="157" spans="1:38" ht="40" customHeight="1">
      <c r="A157" s="374"/>
      <c r="B157" s="374"/>
      <c r="C157" s="374"/>
      <c r="D157" s="374"/>
      <c r="E157" s="374"/>
      <c r="F157" s="374"/>
      <c r="G157" s="374"/>
      <c r="H157" s="374"/>
      <c r="I157" s="318"/>
      <c r="J157" s="318"/>
      <c r="K157" s="318"/>
      <c r="L157" s="318"/>
      <c r="M157" s="318"/>
      <c r="N157" s="591"/>
      <c r="O157" s="591"/>
      <c r="P157" s="591"/>
      <c r="Q157" s="591"/>
      <c r="R157" s="591"/>
      <c r="S157" s="591"/>
      <c r="T157" s="318"/>
      <c r="U157" s="318"/>
      <c r="V157" s="372"/>
      <c r="W157" s="372"/>
      <c r="X157" s="372"/>
      <c r="Y157" s="372"/>
      <c r="Z157" s="372"/>
      <c r="AA157" s="372"/>
      <c r="AB157" s="372"/>
      <c r="AC157" s="372"/>
      <c r="AD157" s="372"/>
      <c r="AE157" s="372"/>
      <c r="AF157" s="372"/>
      <c r="AG157" s="372"/>
      <c r="AH157" s="372"/>
      <c r="AI157" s="372"/>
      <c r="AJ157" s="46"/>
      <c r="AK157" s="46"/>
      <c r="AL157" s="46"/>
    </row>
    <row r="158" spans="1:38" ht="40" customHeight="1">
      <c r="A158" s="374"/>
      <c r="B158" s="374"/>
      <c r="C158" s="374"/>
      <c r="D158" s="374"/>
      <c r="E158" s="374"/>
      <c r="F158" s="374"/>
      <c r="G158" s="374"/>
      <c r="H158" s="374"/>
      <c r="I158" s="318"/>
      <c r="J158" s="318"/>
      <c r="K158" s="318"/>
      <c r="L158" s="318"/>
      <c r="M158" s="318"/>
      <c r="N158" s="591"/>
      <c r="O158" s="591"/>
      <c r="P158" s="591"/>
      <c r="Q158" s="591"/>
      <c r="R158" s="591"/>
      <c r="S158" s="591"/>
      <c r="T158" s="318"/>
      <c r="U158" s="318"/>
      <c r="V158" s="372"/>
      <c r="W158" s="372"/>
      <c r="X158" s="372"/>
      <c r="Y158" s="372"/>
      <c r="Z158" s="372"/>
      <c r="AA158" s="372"/>
      <c r="AB158" s="372"/>
      <c r="AC158" s="372"/>
      <c r="AD158" s="372"/>
      <c r="AE158" s="372"/>
      <c r="AF158" s="372"/>
      <c r="AG158" s="372"/>
      <c r="AH158" s="372"/>
      <c r="AI158" s="372"/>
      <c r="AJ158" s="46"/>
      <c r="AK158" s="46"/>
      <c r="AL158" s="46"/>
    </row>
    <row r="159" spans="1:38" ht="40" customHeight="1">
      <c r="A159" s="374"/>
      <c r="B159" s="374"/>
      <c r="C159" s="374"/>
      <c r="D159" s="374"/>
      <c r="E159" s="374"/>
      <c r="F159" s="374"/>
      <c r="G159" s="374"/>
      <c r="H159" s="374"/>
      <c r="I159" s="373"/>
      <c r="J159" s="318"/>
      <c r="K159" s="318"/>
      <c r="L159" s="318"/>
      <c r="M159" s="318"/>
      <c r="N159" s="591"/>
      <c r="O159" s="591"/>
      <c r="P159" s="591"/>
      <c r="Q159" s="591"/>
      <c r="R159" s="591"/>
      <c r="S159" s="591"/>
      <c r="T159" s="318"/>
      <c r="U159" s="318"/>
      <c r="V159" s="372"/>
      <c r="W159" s="372"/>
      <c r="X159" s="372"/>
      <c r="Y159" s="372"/>
      <c r="Z159" s="372"/>
      <c r="AA159" s="372"/>
      <c r="AB159" s="372"/>
      <c r="AC159" s="372"/>
      <c r="AD159" s="372"/>
      <c r="AE159" s="372"/>
      <c r="AF159" s="372"/>
      <c r="AG159" s="372"/>
      <c r="AH159" s="372"/>
      <c r="AI159" s="372"/>
      <c r="AJ159" s="46"/>
      <c r="AK159" s="46"/>
      <c r="AL159" s="46"/>
    </row>
    <row r="160" spans="1:38" ht="40" customHeight="1">
      <c r="A160" s="374"/>
      <c r="B160" s="374"/>
      <c r="C160" s="374"/>
      <c r="D160" s="374"/>
      <c r="E160" s="374"/>
      <c r="F160" s="374"/>
      <c r="G160" s="374"/>
      <c r="H160" s="374"/>
      <c r="I160" s="318"/>
      <c r="J160" s="318"/>
      <c r="K160" s="318"/>
      <c r="L160" s="318"/>
      <c r="M160" s="318"/>
      <c r="N160" s="591"/>
      <c r="O160" s="591"/>
      <c r="P160" s="591"/>
      <c r="Q160" s="591"/>
      <c r="R160" s="591"/>
      <c r="S160" s="591"/>
      <c r="T160" s="318"/>
      <c r="U160" s="318"/>
      <c r="V160" s="372"/>
      <c r="W160" s="372"/>
      <c r="X160" s="372"/>
      <c r="Y160" s="372"/>
      <c r="Z160" s="372"/>
      <c r="AA160" s="372"/>
      <c r="AB160" s="372"/>
      <c r="AC160" s="372"/>
      <c r="AD160" s="372"/>
      <c r="AE160" s="372"/>
      <c r="AF160" s="372"/>
      <c r="AG160" s="372"/>
      <c r="AH160" s="372"/>
      <c r="AI160" s="372"/>
      <c r="AJ160" s="46"/>
      <c r="AK160" s="46"/>
      <c r="AL160" s="46"/>
    </row>
    <row r="161" spans="1:38" ht="40" customHeight="1">
      <c r="A161" s="374"/>
      <c r="B161" s="374"/>
      <c r="C161" s="374"/>
      <c r="D161" s="374"/>
      <c r="E161" s="374"/>
      <c r="F161" s="374"/>
      <c r="G161" s="374"/>
      <c r="H161" s="374"/>
      <c r="I161" s="318"/>
      <c r="J161" s="318"/>
      <c r="K161" s="318"/>
      <c r="L161" s="318"/>
      <c r="M161" s="318"/>
      <c r="N161" s="591"/>
      <c r="O161" s="591"/>
      <c r="P161" s="591"/>
      <c r="Q161" s="591"/>
      <c r="R161" s="591"/>
      <c r="S161" s="591"/>
      <c r="T161" s="318"/>
      <c r="U161" s="318"/>
      <c r="V161" s="372"/>
      <c r="W161" s="372"/>
      <c r="X161" s="372"/>
      <c r="Y161" s="372"/>
      <c r="Z161" s="372"/>
      <c r="AA161" s="372"/>
      <c r="AB161" s="372"/>
      <c r="AC161" s="372"/>
      <c r="AD161" s="372"/>
      <c r="AE161" s="372"/>
      <c r="AF161" s="372"/>
      <c r="AG161" s="372"/>
      <c r="AH161" s="372"/>
      <c r="AI161" s="372"/>
      <c r="AJ161" s="46"/>
      <c r="AK161" s="46"/>
      <c r="AL161" s="46"/>
    </row>
    <row r="162" spans="1:38" ht="40" customHeight="1">
      <c r="A162" s="318"/>
      <c r="B162" s="318"/>
      <c r="C162" s="318"/>
      <c r="D162" s="318"/>
      <c r="E162" s="318"/>
      <c r="F162" s="318"/>
      <c r="G162" s="318"/>
      <c r="H162" s="318"/>
      <c r="I162" s="318"/>
      <c r="J162" s="318"/>
      <c r="K162" s="318"/>
      <c r="L162" s="318"/>
      <c r="M162" s="318"/>
      <c r="N162" s="591"/>
      <c r="O162" s="591"/>
      <c r="P162" s="591"/>
      <c r="Q162" s="591"/>
      <c r="R162" s="591"/>
      <c r="S162" s="591"/>
      <c r="T162" s="318"/>
      <c r="U162" s="318"/>
      <c r="V162" s="372"/>
      <c r="W162" s="372"/>
      <c r="X162" s="372"/>
      <c r="Y162" s="372"/>
      <c r="Z162" s="372"/>
      <c r="AA162" s="372"/>
      <c r="AB162" s="372"/>
      <c r="AC162" s="372"/>
      <c r="AD162" s="372"/>
      <c r="AE162" s="372"/>
      <c r="AF162" s="372"/>
      <c r="AG162" s="372"/>
      <c r="AH162" s="372"/>
      <c r="AI162" s="372"/>
      <c r="AJ162" s="46"/>
      <c r="AK162" s="46"/>
      <c r="AL162" s="46"/>
    </row>
    <row r="163" spans="1:38" ht="30.75" customHeight="1">
      <c r="A163" s="318"/>
      <c r="B163" s="318"/>
      <c r="C163" s="318"/>
      <c r="D163" s="318"/>
      <c r="E163" s="318"/>
      <c r="F163" s="318"/>
      <c r="G163" s="318"/>
      <c r="H163" s="318"/>
      <c r="I163" s="318"/>
      <c r="J163" s="318"/>
      <c r="K163" s="318"/>
      <c r="L163" s="318"/>
      <c r="M163" s="318"/>
      <c r="N163" s="317"/>
      <c r="O163" s="318"/>
      <c r="P163" s="318"/>
      <c r="Q163" s="318"/>
      <c r="R163" s="318"/>
      <c r="S163" s="318"/>
      <c r="T163" s="318"/>
      <c r="U163" s="318"/>
      <c r="V163" s="318"/>
      <c r="W163" s="318"/>
      <c r="X163" s="318"/>
      <c r="Y163" s="318"/>
      <c r="Z163" s="318"/>
      <c r="AA163" s="318"/>
      <c r="AB163" s="318"/>
      <c r="AC163" s="318"/>
      <c r="AD163" s="318"/>
      <c r="AE163" s="318"/>
      <c r="AF163" s="318"/>
      <c r="AG163" s="318"/>
      <c r="AH163" s="318"/>
      <c r="AI163" s="318"/>
      <c r="AJ163" s="150"/>
      <c r="AK163" s="150"/>
      <c r="AL163" s="155"/>
    </row>
    <row r="164" spans="1:38">
      <c r="A164" s="256"/>
      <c r="B164" s="256"/>
      <c r="C164" s="256"/>
      <c r="D164" s="256"/>
      <c r="E164" s="256"/>
      <c r="F164" s="256"/>
      <c r="G164" s="256"/>
      <c r="H164" s="256"/>
      <c r="I164" s="256"/>
      <c r="J164" s="256"/>
      <c r="K164" s="256"/>
      <c r="L164" s="256"/>
      <c r="M164" s="256"/>
      <c r="N164" s="256"/>
      <c r="O164" s="256"/>
      <c r="P164" s="256"/>
      <c r="Q164" s="256"/>
      <c r="R164" s="256"/>
      <c r="S164" s="256"/>
      <c r="T164" s="256"/>
      <c r="U164" s="256"/>
      <c r="V164" s="256"/>
      <c r="W164" s="256"/>
      <c r="X164" s="256"/>
      <c r="Y164" s="256"/>
      <c r="Z164" s="256"/>
      <c r="AA164" s="256"/>
      <c r="AB164" s="256"/>
      <c r="AC164" s="256"/>
      <c r="AD164" s="256"/>
      <c r="AE164" s="256"/>
      <c r="AF164" s="256"/>
      <c r="AG164" s="256"/>
      <c r="AH164" s="256"/>
      <c r="AI164" s="256"/>
    </row>
    <row r="165" spans="1:38">
      <c r="A165" s="256"/>
      <c r="B165" s="256"/>
      <c r="C165" s="256"/>
      <c r="D165" s="256"/>
      <c r="E165" s="256"/>
      <c r="F165" s="256"/>
      <c r="G165" s="256"/>
      <c r="H165" s="256"/>
      <c r="I165" s="256"/>
      <c r="J165" s="256"/>
      <c r="K165" s="256"/>
      <c r="L165" s="256"/>
      <c r="M165" s="256"/>
      <c r="N165" s="256"/>
      <c r="O165" s="256"/>
      <c r="P165" s="256"/>
      <c r="Q165" s="256"/>
      <c r="R165" s="256"/>
      <c r="S165" s="256"/>
      <c r="T165" s="256"/>
      <c r="U165" s="256"/>
      <c r="V165" s="256"/>
      <c r="W165" s="256"/>
      <c r="X165" s="256"/>
      <c r="Y165" s="256"/>
      <c r="Z165" s="256"/>
      <c r="AA165" s="256"/>
      <c r="AB165" s="256"/>
      <c r="AC165" s="256"/>
      <c r="AD165" s="256"/>
      <c r="AE165" s="256"/>
      <c r="AF165" s="256"/>
      <c r="AG165" s="256"/>
      <c r="AH165" s="256"/>
      <c r="AI165" s="256"/>
    </row>
    <row r="166" spans="1:38">
      <c r="A166" s="256"/>
      <c r="B166" s="256"/>
      <c r="C166" s="256"/>
      <c r="D166" s="256"/>
      <c r="E166" s="256"/>
      <c r="F166" s="256"/>
      <c r="G166" s="256"/>
      <c r="H166" s="256"/>
      <c r="I166" s="256"/>
      <c r="J166" s="256"/>
      <c r="K166" s="256"/>
      <c r="L166" s="256"/>
      <c r="M166" s="256"/>
      <c r="N166" s="256"/>
      <c r="O166" s="256"/>
      <c r="P166" s="256"/>
      <c r="Q166" s="256"/>
      <c r="R166" s="256"/>
      <c r="S166" s="256"/>
      <c r="T166" s="256"/>
      <c r="U166" s="256"/>
      <c r="V166" s="256"/>
      <c r="W166" s="256"/>
      <c r="X166" s="256"/>
      <c r="Y166" s="256"/>
      <c r="Z166" s="256"/>
      <c r="AA166" s="256"/>
      <c r="AB166" s="256"/>
      <c r="AC166" s="256"/>
      <c r="AD166" s="256"/>
      <c r="AE166" s="256"/>
      <c r="AF166" s="256"/>
      <c r="AG166" s="256"/>
      <c r="AH166" s="256"/>
      <c r="AI166" s="256"/>
    </row>
    <row r="167" spans="1:38">
      <c r="A167" s="256"/>
      <c r="B167" s="256"/>
      <c r="C167" s="256"/>
      <c r="D167" s="256"/>
      <c r="E167" s="256"/>
      <c r="F167" s="256"/>
      <c r="G167" s="256"/>
      <c r="H167" s="256"/>
      <c r="I167" s="256"/>
      <c r="J167" s="256"/>
      <c r="K167" s="256"/>
      <c r="L167" s="256"/>
      <c r="M167" s="256"/>
      <c r="N167" s="256"/>
      <c r="O167" s="256"/>
      <c r="P167" s="256"/>
      <c r="Q167" s="256"/>
      <c r="R167" s="256"/>
      <c r="S167" s="256"/>
      <c r="T167" s="256"/>
      <c r="U167" s="256"/>
      <c r="V167" s="256"/>
      <c r="W167" s="256"/>
      <c r="X167" s="256"/>
      <c r="Y167" s="256"/>
      <c r="Z167" s="256"/>
      <c r="AA167" s="256"/>
      <c r="AB167" s="256"/>
      <c r="AC167" s="256"/>
      <c r="AD167" s="256"/>
      <c r="AE167" s="256"/>
      <c r="AF167" s="256"/>
      <c r="AG167" s="256"/>
      <c r="AH167" s="256"/>
      <c r="AI167" s="256"/>
    </row>
    <row r="168" spans="1:38">
      <c r="A168" s="256"/>
      <c r="B168" s="256"/>
      <c r="C168" s="256"/>
      <c r="D168" s="256"/>
      <c r="E168" s="256"/>
      <c r="F168" s="256"/>
      <c r="G168" s="256"/>
      <c r="H168" s="256"/>
      <c r="I168" s="256"/>
      <c r="J168" s="256"/>
      <c r="K168" s="256"/>
      <c r="L168" s="256"/>
      <c r="M168" s="256"/>
      <c r="N168" s="256"/>
      <c r="O168" s="256"/>
      <c r="P168" s="256"/>
      <c r="Q168" s="256"/>
      <c r="R168" s="256"/>
      <c r="S168" s="256"/>
      <c r="T168" s="256"/>
      <c r="U168" s="256"/>
      <c r="V168" s="256"/>
      <c r="W168" s="256"/>
      <c r="X168" s="256"/>
      <c r="Y168" s="256"/>
      <c r="Z168" s="256"/>
      <c r="AA168" s="256"/>
      <c r="AB168" s="256"/>
      <c r="AC168" s="256"/>
      <c r="AD168" s="256"/>
      <c r="AE168" s="256"/>
      <c r="AF168" s="256"/>
      <c r="AG168" s="256"/>
      <c r="AH168" s="256"/>
      <c r="AI168" s="256"/>
    </row>
  </sheetData>
  <mergeCells count="305">
    <mergeCell ref="AL4:AL5"/>
    <mergeCell ref="AM4:AM5"/>
    <mergeCell ref="Q7:U7"/>
    <mergeCell ref="V7:AI7"/>
    <mergeCell ref="D11:E11"/>
    <mergeCell ref="F9:G9"/>
    <mergeCell ref="G11:H11"/>
    <mergeCell ref="J11:K11"/>
    <mergeCell ref="Q11:S11"/>
    <mergeCell ref="X2:Z2"/>
    <mergeCell ref="AA2:AB2"/>
    <mergeCell ref="AD2:AE2"/>
    <mergeCell ref="AG2:AH2"/>
    <mergeCell ref="V4:AI5"/>
    <mergeCell ref="V6:AI6"/>
    <mergeCell ref="A15:AI15"/>
    <mergeCell ref="C17:AI17"/>
    <mergeCell ref="B29:H29"/>
    <mergeCell ref="I29:AI29"/>
    <mergeCell ref="A12:R12"/>
    <mergeCell ref="B30:H30"/>
    <mergeCell ref="I30:S30"/>
    <mergeCell ref="T30:W30"/>
    <mergeCell ref="X30:AG30"/>
    <mergeCell ref="AH30:AI30"/>
    <mergeCell ref="AG35:AI35"/>
    <mergeCell ref="AG36:AI36"/>
    <mergeCell ref="AG37:AI37"/>
    <mergeCell ref="AG38:AI38"/>
    <mergeCell ref="AG41:AI41"/>
    <mergeCell ref="A45:O50"/>
    <mergeCell ref="P45:AI50"/>
    <mergeCell ref="B31:H31"/>
    <mergeCell ref="I31:AI31"/>
    <mergeCell ref="B32:H32"/>
    <mergeCell ref="I32:S32"/>
    <mergeCell ref="T32:W32"/>
    <mergeCell ref="X32:AG32"/>
    <mergeCell ref="AH32:AI32"/>
    <mergeCell ref="AG40:AI40"/>
    <mergeCell ref="Y51:Z51"/>
    <mergeCell ref="AA51:AB51"/>
    <mergeCell ref="AC51:AD51"/>
    <mergeCell ref="AE51:AF51"/>
    <mergeCell ref="P52:R52"/>
    <mergeCell ref="S52:T52"/>
    <mergeCell ref="U52:V52"/>
    <mergeCell ref="W52:X52"/>
    <mergeCell ref="Y52:Z52"/>
    <mergeCell ref="AA52:AB52"/>
    <mergeCell ref="P51:R51"/>
    <mergeCell ref="S51:T51"/>
    <mergeCell ref="U51:V51"/>
    <mergeCell ref="W51:X51"/>
    <mergeCell ref="AC52:AD52"/>
    <mergeCell ref="AE52:AF52"/>
    <mergeCell ref="U53:V53"/>
    <mergeCell ref="W53:X53"/>
    <mergeCell ref="Y53:Z53"/>
    <mergeCell ref="AA53:AB53"/>
    <mergeCell ref="AC53:AD53"/>
    <mergeCell ref="AE53:AF53"/>
    <mergeCell ref="Y54:Z54"/>
    <mergeCell ref="AA54:AB54"/>
    <mergeCell ref="AC54:AD54"/>
    <mergeCell ref="AE54:AF54"/>
    <mergeCell ref="A61:O61"/>
    <mergeCell ref="P61:R61"/>
    <mergeCell ref="X61:Z61"/>
    <mergeCell ref="AC55:AD55"/>
    <mergeCell ref="AE55:AF55"/>
    <mergeCell ref="H56:O56"/>
    <mergeCell ref="P56:AI56"/>
    <mergeCell ref="A57:O60"/>
    <mergeCell ref="P58:AI58"/>
    <mergeCell ref="P60:AI60"/>
    <mergeCell ref="A51:G56"/>
    <mergeCell ref="H51:O55"/>
    <mergeCell ref="P55:R55"/>
    <mergeCell ref="S55:T55"/>
    <mergeCell ref="U55:V55"/>
    <mergeCell ref="W55:X55"/>
    <mergeCell ref="Y55:Z55"/>
    <mergeCell ref="AA55:AB55"/>
    <mergeCell ref="P54:R54"/>
    <mergeCell ref="S54:T54"/>
    <mergeCell ref="U54:V54"/>
    <mergeCell ref="W54:X54"/>
    <mergeCell ref="P53:R53"/>
    <mergeCell ref="S53:T53"/>
    <mergeCell ref="A68:O69"/>
    <mergeCell ref="P68:T70"/>
    <mergeCell ref="U68:Y70"/>
    <mergeCell ref="Z68:AD70"/>
    <mergeCell ref="AE68:AI70"/>
    <mergeCell ref="B76:E77"/>
    <mergeCell ref="F76:U77"/>
    <mergeCell ref="V76:Y77"/>
    <mergeCell ref="A65:O67"/>
    <mergeCell ref="P65:T67"/>
    <mergeCell ref="U65:AI65"/>
    <mergeCell ref="U66:Y67"/>
    <mergeCell ref="Z66:AD66"/>
    <mergeCell ref="AE66:AI67"/>
    <mergeCell ref="Z67:AD67"/>
    <mergeCell ref="R82:S82"/>
    <mergeCell ref="T82:Z82"/>
    <mergeCell ref="W85:AD85"/>
    <mergeCell ref="W86:AD86"/>
    <mergeCell ref="W87:AD87"/>
    <mergeCell ref="O91:R93"/>
    <mergeCell ref="S91:AE93"/>
    <mergeCell ref="B78:E78"/>
    <mergeCell ref="R79:S79"/>
    <mergeCell ref="T79:Z79"/>
    <mergeCell ref="R80:S80"/>
    <mergeCell ref="T80:Z80"/>
    <mergeCell ref="R81:S81"/>
    <mergeCell ref="T81:Z81"/>
    <mergeCell ref="B98:L98"/>
    <mergeCell ref="M98:W98"/>
    <mergeCell ref="X98:AH98"/>
    <mergeCell ref="B99:L99"/>
    <mergeCell ref="M99:T99"/>
    <mergeCell ref="U99:W99"/>
    <mergeCell ref="X99:AE99"/>
    <mergeCell ref="AF99:AH99"/>
    <mergeCell ref="AF91:AI93"/>
    <mergeCell ref="B94:L95"/>
    <mergeCell ref="M94:N95"/>
    <mergeCell ref="O94:R95"/>
    <mergeCell ref="S94:AC95"/>
    <mergeCell ref="AD94:AE95"/>
    <mergeCell ref="B102:L102"/>
    <mergeCell ref="M102:T102"/>
    <mergeCell ref="U102:W102"/>
    <mergeCell ref="X102:AE102"/>
    <mergeCell ref="AF102:AH102"/>
    <mergeCell ref="W105:AC105"/>
    <mergeCell ref="AD105:AF105"/>
    <mergeCell ref="B100:L100"/>
    <mergeCell ref="M100:T100"/>
    <mergeCell ref="U100:W100"/>
    <mergeCell ref="X100:AE100"/>
    <mergeCell ref="AF100:AH100"/>
    <mergeCell ref="B101:L101"/>
    <mergeCell ref="M101:T101"/>
    <mergeCell ref="U101:W101"/>
    <mergeCell ref="X101:AE101"/>
    <mergeCell ref="AF101:AH101"/>
    <mergeCell ref="AC108:AI109"/>
    <mergeCell ref="A115:J115"/>
    <mergeCell ref="K115:T115"/>
    <mergeCell ref="U115:AI115"/>
    <mergeCell ref="A116:J116"/>
    <mergeCell ref="K116:T116"/>
    <mergeCell ref="U116:AI116"/>
    <mergeCell ref="B106:L107"/>
    <mergeCell ref="M106:N107"/>
    <mergeCell ref="O106:X107"/>
    <mergeCell ref="Y106:Z107"/>
    <mergeCell ref="AA106:AD107"/>
    <mergeCell ref="B108:L109"/>
    <mergeCell ref="M108:N109"/>
    <mergeCell ref="O108:X109"/>
    <mergeCell ref="Y108:Z109"/>
    <mergeCell ref="AA108:AB109"/>
    <mergeCell ref="A119:J119"/>
    <mergeCell ref="K119:T119"/>
    <mergeCell ref="U119:AI119"/>
    <mergeCell ref="A120:J120"/>
    <mergeCell ref="K120:T120"/>
    <mergeCell ref="U120:AI120"/>
    <mergeCell ref="A117:E117"/>
    <mergeCell ref="F117:J117"/>
    <mergeCell ref="K117:T117"/>
    <mergeCell ref="U117:AI117"/>
    <mergeCell ref="A118:J118"/>
    <mergeCell ref="K118:T118"/>
    <mergeCell ref="U118:AI118"/>
    <mergeCell ref="A123:J123"/>
    <mergeCell ref="K123:T123"/>
    <mergeCell ref="U123:AI123"/>
    <mergeCell ref="A124:J124"/>
    <mergeCell ref="K124:T124"/>
    <mergeCell ref="U124:AI124"/>
    <mergeCell ref="A121:J121"/>
    <mergeCell ref="K121:T121"/>
    <mergeCell ref="U121:AI121"/>
    <mergeCell ref="A122:J122"/>
    <mergeCell ref="K122:T122"/>
    <mergeCell ref="U122:AI122"/>
    <mergeCell ref="A127:J127"/>
    <mergeCell ref="K127:T127"/>
    <mergeCell ref="U127:AI127"/>
    <mergeCell ref="A128:J128"/>
    <mergeCell ref="K128:T128"/>
    <mergeCell ref="U128:AI128"/>
    <mergeCell ref="A125:J125"/>
    <mergeCell ref="K125:T125"/>
    <mergeCell ref="U125:AI125"/>
    <mergeCell ref="A126:J126"/>
    <mergeCell ref="K126:T126"/>
    <mergeCell ref="U126:AI126"/>
    <mergeCell ref="A133:J133"/>
    <mergeCell ref="K133:T133"/>
    <mergeCell ref="U133:AI133"/>
    <mergeCell ref="A134:J134"/>
    <mergeCell ref="K134:T134"/>
    <mergeCell ref="U134:AI134"/>
    <mergeCell ref="A129:J129"/>
    <mergeCell ref="K129:T129"/>
    <mergeCell ref="U129:AI129"/>
    <mergeCell ref="A132:J132"/>
    <mergeCell ref="K132:T132"/>
    <mergeCell ref="U132:AI132"/>
    <mergeCell ref="A137:J137"/>
    <mergeCell ref="K137:T137"/>
    <mergeCell ref="U137:AI137"/>
    <mergeCell ref="A138:J138"/>
    <mergeCell ref="K138:T138"/>
    <mergeCell ref="U138:AI138"/>
    <mergeCell ref="A135:J135"/>
    <mergeCell ref="K135:T135"/>
    <mergeCell ref="U135:AI135"/>
    <mergeCell ref="A136:J136"/>
    <mergeCell ref="K136:T136"/>
    <mergeCell ref="U136:AI136"/>
    <mergeCell ref="A141:J141"/>
    <mergeCell ref="K141:T141"/>
    <mergeCell ref="U141:AI141"/>
    <mergeCell ref="A142:J142"/>
    <mergeCell ref="K142:T142"/>
    <mergeCell ref="U142:AI142"/>
    <mergeCell ref="A139:J139"/>
    <mergeCell ref="K139:T139"/>
    <mergeCell ref="U139:AI139"/>
    <mergeCell ref="A140:J140"/>
    <mergeCell ref="K140:T140"/>
    <mergeCell ref="U140:AI140"/>
    <mergeCell ref="A145:J145"/>
    <mergeCell ref="K145:T145"/>
    <mergeCell ref="U145:AI145"/>
    <mergeCell ref="A146:J146"/>
    <mergeCell ref="K146:T146"/>
    <mergeCell ref="U146:AI146"/>
    <mergeCell ref="A143:J143"/>
    <mergeCell ref="K143:T143"/>
    <mergeCell ref="U143:AI143"/>
    <mergeCell ref="A144:J144"/>
    <mergeCell ref="K144:T144"/>
    <mergeCell ref="U144:AI144"/>
    <mergeCell ref="N154:S154"/>
    <mergeCell ref="T154:U154"/>
    <mergeCell ref="V154:AI154"/>
    <mergeCell ref="I155:M155"/>
    <mergeCell ref="N155:S155"/>
    <mergeCell ref="T155:U155"/>
    <mergeCell ref="V155:AI155"/>
    <mergeCell ref="A152:H152"/>
    <mergeCell ref="I152:M152"/>
    <mergeCell ref="N152:U152"/>
    <mergeCell ref="V152:AI152"/>
    <mergeCell ref="A153:H156"/>
    <mergeCell ref="I153:M153"/>
    <mergeCell ref="N153:S153"/>
    <mergeCell ref="T153:U153"/>
    <mergeCell ref="V153:AI153"/>
    <mergeCell ref="I154:M154"/>
    <mergeCell ref="I156:M156"/>
    <mergeCell ref="N156:S156"/>
    <mergeCell ref="T156:U156"/>
    <mergeCell ref="V156:AI156"/>
    <mergeCell ref="A157:H157"/>
    <mergeCell ref="I157:M157"/>
    <mergeCell ref="N157:S157"/>
    <mergeCell ref="T157:U157"/>
    <mergeCell ref="V157:AI157"/>
    <mergeCell ref="A162:H162"/>
    <mergeCell ref="I162:M162"/>
    <mergeCell ref="N162:S162"/>
    <mergeCell ref="T162:U162"/>
    <mergeCell ref="V162:AI162"/>
    <mergeCell ref="A163:H163"/>
    <mergeCell ref="I163:M163"/>
    <mergeCell ref="N163:S163"/>
    <mergeCell ref="T163:U163"/>
    <mergeCell ref="V163:AI163"/>
    <mergeCell ref="I161:M161"/>
    <mergeCell ref="N161:S161"/>
    <mergeCell ref="T161:U161"/>
    <mergeCell ref="V161:AI161"/>
    <mergeCell ref="A158:H161"/>
    <mergeCell ref="I158:M158"/>
    <mergeCell ref="N158:S158"/>
    <mergeCell ref="T158:U158"/>
    <mergeCell ref="V158:AI158"/>
    <mergeCell ref="I159:M159"/>
    <mergeCell ref="N159:S159"/>
    <mergeCell ref="T159:U159"/>
    <mergeCell ref="V159:AI159"/>
    <mergeCell ref="I160:M160"/>
    <mergeCell ref="N160:S160"/>
    <mergeCell ref="T160:U160"/>
    <mergeCell ref="V160:AI160"/>
  </mergeCells>
  <phoneticPr fontId="2"/>
  <conditionalFormatting sqref="A29:B32">
    <cfRule type="cellIs" dxfId="129" priority="28" operator="equal">
      <formula>""</formula>
    </cfRule>
  </conditionalFormatting>
  <conditionalFormatting sqref="A1:XFD10">
    <cfRule type="expression" dxfId="128" priority="1">
      <formula>$AM$4="要"</formula>
    </cfRule>
  </conditionalFormatting>
  <conditionalFormatting sqref="A11:XFD11 A12 S12:XFD12 A13:XFD36 A37:D37 F37:XFD37 A38:XFD1048576">
    <cfRule type="expression" dxfId="127" priority="4">
      <formula>$AM$4="要"</formula>
    </cfRule>
  </conditionalFormatting>
  <conditionalFormatting sqref="C17:AI17 V4:AI7">
    <cfRule type="cellIs" dxfId="126" priority="31" operator="equal">
      <formula>""</formula>
    </cfRule>
  </conditionalFormatting>
  <conditionalFormatting sqref="D11:E11 G11:H11 J11:K11">
    <cfRule type="cellIs" dxfId="125" priority="2" operator="equal">
      <formula>""</formula>
    </cfRule>
  </conditionalFormatting>
  <conditionalFormatting sqref="F9:H9">
    <cfRule type="cellIs" dxfId="124" priority="12" operator="equal">
      <formula>""</formula>
    </cfRule>
  </conditionalFormatting>
  <conditionalFormatting sqref="I29:AI29 I30:T30 X30:AG30">
    <cfRule type="cellIs" dxfId="123" priority="29" operator="equal">
      <formula>""</formula>
    </cfRule>
  </conditionalFormatting>
  <conditionalFormatting sqref="I31:AI31 I32:T32 X32:AG32">
    <cfRule type="cellIs" dxfId="122" priority="26" operator="equal">
      <formula>""</formula>
    </cfRule>
  </conditionalFormatting>
  <conditionalFormatting sqref="K117:T117">
    <cfRule type="cellIs" dxfId="121" priority="16" operator="equal">
      <formula>""</formula>
    </cfRule>
    <cfRule type="expression" dxfId="120" priority="17">
      <formula>IF($A$117="",TRUE,FALSE)</formula>
    </cfRule>
    <cfRule type="expression" dxfId="119" priority="18">
      <formula>$A$117=""</formula>
    </cfRule>
  </conditionalFormatting>
  <conditionalFormatting sqref="P45:AI50 U51:V55 Y51:Z55 AC51:AD55 AH51:AH55 P56:AI56 P58:AI58">
    <cfRule type="cellIs" dxfId="118" priority="23" operator="equal">
      <formula>""</formula>
    </cfRule>
  </conditionalFormatting>
  <conditionalFormatting sqref="Q11:S11">
    <cfRule type="expression" dxfId="117" priority="5">
      <formula>$Q$11=""</formula>
    </cfRule>
  </conditionalFormatting>
  <conditionalFormatting sqref="W85:AD87">
    <cfRule type="cellIs" dxfId="116" priority="22" operator="equal">
      <formula>""</formula>
    </cfRule>
  </conditionalFormatting>
  <conditionalFormatting sqref="Z66:AD66">
    <cfRule type="cellIs" dxfId="115" priority="20" operator="equal">
      <formula>"○○"</formula>
    </cfRule>
    <cfRule type="cellIs" dxfId="114" priority="21" operator="equal">
      <formula>OR("","○○")</formula>
    </cfRule>
  </conditionalFormatting>
  <conditionalFormatting sqref="AA2:AB2 AD2:AE2 AG2:AH2">
    <cfRule type="cellIs" dxfId="113" priority="13" operator="equal">
      <formula>""</formula>
    </cfRule>
  </conditionalFormatting>
  <conditionalFormatting sqref="AG35:AI36">
    <cfRule type="cellIs" dxfId="112" priority="14" operator="equal">
      <formula>FALSE</formula>
    </cfRule>
  </conditionalFormatting>
  <conditionalFormatting sqref="AG36:AI36">
    <cfRule type="expression" dxfId="111" priority="25">
      <formula>"$AL$35=FALSE"</formula>
    </cfRule>
    <cfRule type="cellIs" dxfId="110" priority="30" operator="equal">
      <formula>""</formula>
    </cfRule>
  </conditionalFormatting>
  <conditionalFormatting sqref="AG37:AI37">
    <cfRule type="expression" dxfId="109" priority="6">
      <formula>$AG$37=FALSE</formula>
    </cfRule>
    <cfRule type="cellIs" dxfId="108" priority="7" operator="equal">
      <formula>"FALSE"</formula>
    </cfRule>
  </conditionalFormatting>
  <dataValidations count="1">
    <dataValidation type="list" allowBlank="1" showInputMessage="1" showErrorMessage="1" sqref="P56:AI56" xr:uid="{00000000-0002-0000-0300-000000000000}">
      <formula1>"全国,西日本,東日本,北海道・東北,関東,中部,近畿,中国・四国,九州,国際（日本を含む2カ国以上）"</formula1>
    </dataValidation>
  </dataValidations>
  <pageMargins left="0.7" right="0.7" top="0.75" bottom="0.75" header="0.3" footer="0.3"/>
  <pageSetup paperSize="9" scale="97" orientation="portrait" r:id="rId1"/>
  <rowBreaks count="4" manualBreakCount="4">
    <brk id="41" max="34" man="1"/>
    <brk id="73" max="34" man="1"/>
    <brk id="111" max="34" man="1"/>
    <brk id="150" max="34"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15</xdr:col>
                    <xdr:colOff>165100</xdr:colOff>
                    <xdr:row>59</xdr:row>
                    <xdr:rowOff>279400</xdr:rowOff>
                  </from>
                  <to>
                    <xdr:col>17</xdr:col>
                    <xdr:colOff>95250</xdr:colOff>
                    <xdr:row>61</xdr:row>
                    <xdr:rowOff>12700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32</xdr:col>
                    <xdr:colOff>171450</xdr:colOff>
                    <xdr:row>34</xdr:row>
                    <xdr:rowOff>190500</xdr:rowOff>
                  </from>
                  <to>
                    <xdr:col>34</xdr:col>
                    <xdr:colOff>127000</xdr:colOff>
                    <xdr:row>36</xdr:row>
                    <xdr:rowOff>38100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32</xdr:col>
                    <xdr:colOff>171450</xdr:colOff>
                    <xdr:row>35</xdr:row>
                    <xdr:rowOff>190500</xdr:rowOff>
                  </from>
                  <to>
                    <xdr:col>34</xdr:col>
                    <xdr:colOff>127000</xdr:colOff>
                    <xdr:row>37</xdr:row>
                    <xdr:rowOff>38100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32</xdr:col>
                    <xdr:colOff>171450</xdr:colOff>
                    <xdr:row>36</xdr:row>
                    <xdr:rowOff>190500</xdr:rowOff>
                  </from>
                  <to>
                    <xdr:col>34</xdr:col>
                    <xdr:colOff>127000</xdr:colOff>
                    <xdr:row>38</xdr:row>
                    <xdr:rowOff>38100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32</xdr:col>
                    <xdr:colOff>171450</xdr:colOff>
                    <xdr:row>39</xdr:row>
                    <xdr:rowOff>190500</xdr:rowOff>
                  </from>
                  <to>
                    <xdr:col>34</xdr:col>
                    <xdr:colOff>127000</xdr:colOff>
                    <xdr:row>41</xdr:row>
                    <xdr:rowOff>38100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32</xdr:col>
                    <xdr:colOff>171450</xdr:colOff>
                    <xdr:row>33</xdr:row>
                    <xdr:rowOff>190500</xdr:rowOff>
                  </from>
                  <to>
                    <xdr:col>34</xdr:col>
                    <xdr:colOff>127000</xdr:colOff>
                    <xdr:row>35</xdr:row>
                    <xdr:rowOff>38100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23</xdr:col>
                    <xdr:colOff>165100</xdr:colOff>
                    <xdr:row>59</xdr:row>
                    <xdr:rowOff>279400</xdr:rowOff>
                  </from>
                  <to>
                    <xdr:col>25</xdr:col>
                    <xdr:colOff>114300</xdr:colOff>
                    <xdr:row>61</xdr:row>
                    <xdr:rowOff>12700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32</xdr:col>
                    <xdr:colOff>171450</xdr:colOff>
                    <xdr:row>33</xdr:row>
                    <xdr:rowOff>190500</xdr:rowOff>
                  </from>
                  <to>
                    <xdr:col>34</xdr:col>
                    <xdr:colOff>107950</xdr:colOff>
                    <xdr:row>35</xdr:row>
                    <xdr:rowOff>38100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32</xdr:col>
                    <xdr:colOff>171450</xdr:colOff>
                    <xdr:row>33</xdr:row>
                    <xdr:rowOff>190500</xdr:rowOff>
                  </from>
                  <to>
                    <xdr:col>34</xdr:col>
                    <xdr:colOff>107950</xdr:colOff>
                    <xdr:row>35</xdr:row>
                    <xdr:rowOff>38100</xdr:rowOff>
                  </to>
                </anchor>
              </controlPr>
            </control>
          </mc:Choice>
        </mc:AlternateContent>
        <mc:AlternateContent xmlns:mc="http://schemas.openxmlformats.org/markup-compatibility/2006">
          <mc:Choice Requires="x14">
            <control shapeId="3091" r:id="rId13" name="Check Box 19">
              <controlPr defaultSize="0" autoFill="0" autoLine="0" autoPict="0">
                <anchor moveWithCells="1">
                  <from>
                    <xdr:col>32</xdr:col>
                    <xdr:colOff>171450</xdr:colOff>
                    <xdr:row>35</xdr:row>
                    <xdr:rowOff>190500</xdr:rowOff>
                  </from>
                  <to>
                    <xdr:col>34</xdr:col>
                    <xdr:colOff>127000</xdr:colOff>
                    <xdr:row>37</xdr:row>
                    <xdr:rowOff>38100</xdr:rowOff>
                  </to>
                </anchor>
              </controlPr>
            </control>
          </mc:Choice>
        </mc:AlternateContent>
        <mc:AlternateContent xmlns:mc="http://schemas.openxmlformats.org/markup-compatibility/2006">
          <mc:Choice Requires="x14">
            <control shapeId="3092" r:id="rId14" name="Check Box 20">
              <controlPr defaultSize="0" autoFill="0" autoLine="0" autoPict="0">
                <anchor moveWithCells="1">
                  <from>
                    <xdr:col>32</xdr:col>
                    <xdr:colOff>171450</xdr:colOff>
                    <xdr:row>35</xdr:row>
                    <xdr:rowOff>190500</xdr:rowOff>
                  </from>
                  <to>
                    <xdr:col>34</xdr:col>
                    <xdr:colOff>127000</xdr:colOff>
                    <xdr:row>37</xdr:row>
                    <xdr:rowOff>38100</xdr:rowOff>
                  </to>
                </anchor>
              </controlPr>
            </control>
          </mc:Choice>
        </mc:AlternateContent>
        <mc:AlternateContent xmlns:mc="http://schemas.openxmlformats.org/markup-compatibility/2006">
          <mc:Choice Requires="x14">
            <control shapeId="3093" r:id="rId15" name="Check Box 21">
              <controlPr defaultSize="0" autoFill="0" autoLine="0" autoPict="0">
                <anchor moveWithCells="1">
                  <from>
                    <xdr:col>32</xdr:col>
                    <xdr:colOff>171450</xdr:colOff>
                    <xdr:row>38</xdr:row>
                    <xdr:rowOff>190500</xdr:rowOff>
                  </from>
                  <to>
                    <xdr:col>34</xdr:col>
                    <xdr:colOff>127000</xdr:colOff>
                    <xdr:row>40</xdr:row>
                    <xdr:rowOff>38100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EE0BD-07D9-46DE-9A84-5FDEB0205F0E}">
  <sheetPr>
    <tabColor theme="9" tint="0.79998168889431442"/>
  </sheetPr>
  <dimension ref="A1:AN168"/>
  <sheetViews>
    <sheetView showGridLines="0" view="pageBreakPreview" zoomScale="80" zoomScaleNormal="100" zoomScaleSheetLayoutView="80" workbookViewId="0"/>
  </sheetViews>
  <sheetFormatPr defaultColWidth="8.75" defaultRowHeight="18"/>
  <cols>
    <col min="1" max="36" width="2.25" style="233" customWidth="1"/>
    <col min="37" max="37" width="2.75" style="233" customWidth="1"/>
    <col min="38" max="38" width="15.25" style="233" customWidth="1"/>
    <col min="39" max="39" width="10.5" style="233" bestFit="1" customWidth="1"/>
    <col min="40" max="16384" width="8.75" style="233"/>
  </cols>
  <sheetData>
    <row r="1" spans="1:39" ht="16.5" customHeight="1"/>
    <row r="2" spans="1:39">
      <c r="X2" s="276" t="s">
        <v>49</v>
      </c>
      <c r="Y2" s="276"/>
      <c r="Z2" s="276"/>
      <c r="AA2" s="380">
        <v>8</v>
      </c>
      <c r="AB2" s="380"/>
      <c r="AC2" s="48" t="s">
        <v>121</v>
      </c>
      <c r="AD2" s="381">
        <v>6</v>
      </c>
      <c r="AE2" s="381"/>
      <c r="AF2" s="48" t="s">
        <v>122</v>
      </c>
      <c r="AG2" s="381">
        <v>2</v>
      </c>
      <c r="AH2" s="381"/>
      <c r="AI2" s="48" t="s">
        <v>123</v>
      </c>
      <c r="AJ2" s="48"/>
      <c r="AK2" s="48"/>
      <c r="AL2" s="48"/>
    </row>
    <row r="3" spans="1:39">
      <c r="A3" s="233" t="s">
        <v>0</v>
      </c>
      <c r="G3" s="233" t="s">
        <v>333</v>
      </c>
    </row>
    <row r="4" spans="1:39">
      <c r="Q4" s="233" t="s">
        <v>1</v>
      </c>
      <c r="V4" s="382" t="s">
        <v>268</v>
      </c>
      <c r="W4" s="382"/>
      <c r="X4" s="382"/>
      <c r="Y4" s="382"/>
      <c r="Z4" s="382"/>
      <c r="AA4" s="382"/>
      <c r="AB4" s="382"/>
      <c r="AC4" s="382"/>
      <c r="AD4" s="382"/>
      <c r="AE4" s="382"/>
      <c r="AF4" s="382"/>
      <c r="AG4" s="382"/>
      <c r="AH4" s="382"/>
      <c r="AI4" s="382"/>
      <c r="AJ4" s="138"/>
      <c r="AK4" s="138"/>
      <c r="AL4" s="601" t="s">
        <v>215</v>
      </c>
      <c r="AM4" s="602" t="str">
        <f>【提出2】変更なし・実績報告書!AM4</f>
        <v>不要</v>
      </c>
    </row>
    <row r="5" spans="1:39" ht="18.75" customHeight="1">
      <c r="V5" s="382"/>
      <c r="W5" s="382"/>
      <c r="X5" s="382"/>
      <c r="Y5" s="382"/>
      <c r="Z5" s="382"/>
      <c r="AA5" s="382"/>
      <c r="AB5" s="382"/>
      <c r="AC5" s="382"/>
      <c r="AD5" s="382"/>
      <c r="AE5" s="382"/>
      <c r="AF5" s="382"/>
      <c r="AG5" s="382"/>
      <c r="AH5" s="382"/>
      <c r="AI5" s="382"/>
      <c r="AJ5" s="138"/>
      <c r="AK5" s="138"/>
      <c r="AL5" s="601"/>
      <c r="AM5" s="602"/>
    </row>
    <row r="6" spans="1:39">
      <c r="Q6" s="233" t="s">
        <v>2</v>
      </c>
      <c r="V6" s="378" t="s">
        <v>269</v>
      </c>
      <c r="W6" s="378"/>
      <c r="X6" s="378"/>
      <c r="Y6" s="378"/>
      <c r="Z6" s="378"/>
      <c r="AA6" s="378"/>
      <c r="AB6" s="378"/>
      <c r="AC6" s="378"/>
      <c r="AD6" s="378"/>
      <c r="AE6" s="378"/>
      <c r="AF6" s="378"/>
      <c r="AG6" s="378"/>
      <c r="AH6" s="378"/>
      <c r="AI6" s="378"/>
      <c r="AJ6" s="232"/>
      <c r="AK6" s="232"/>
      <c r="AL6" s="232"/>
      <c r="AM6" s="233" t="s">
        <v>210</v>
      </c>
    </row>
    <row r="7" spans="1:39">
      <c r="Q7" s="311" t="s">
        <v>3</v>
      </c>
      <c r="R7" s="311"/>
      <c r="S7" s="311"/>
      <c r="T7" s="311"/>
      <c r="U7" s="311"/>
      <c r="V7" s="378" t="s">
        <v>270</v>
      </c>
      <c r="W7" s="378"/>
      <c r="X7" s="378"/>
      <c r="Y7" s="378"/>
      <c r="Z7" s="378"/>
      <c r="AA7" s="378"/>
      <c r="AB7" s="378"/>
      <c r="AC7" s="378"/>
      <c r="AD7" s="378"/>
      <c r="AE7" s="378"/>
      <c r="AF7" s="378"/>
      <c r="AG7" s="378"/>
      <c r="AH7" s="378"/>
      <c r="AI7" s="378"/>
      <c r="AJ7" s="232"/>
      <c r="AK7" s="232"/>
      <c r="AL7" s="232"/>
      <c r="AM7" s="233" t="s">
        <v>211</v>
      </c>
    </row>
    <row r="8" spans="1:39" ht="16.5" customHeight="1">
      <c r="AM8" s="233" t="s">
        <v>212</v>
      </c>
    </row>
    <row r="9" spans="1:39">
      <c r="C9" s="233" t="s">
        <v>44</v>
      </c>
      <c r="F9" s="276">
        <v>8</v>
      </c>
      <c r="G9" s="276"/>
      <c r="H9" s="233" t="s">
        <v>315</v>
      </c>
      <c r="AM9" s="233" t="s">
        <v>213</v>
      </c>
    </row>
    <row r="10" spans="1:39" ht="16.5" customHeight="1">
      <c r="AM10" s="233" t="s">
        <v>214</v>
      </c>
    </row>
    <row r="11" spans="1:39" ht="18.75" customHeight="1">
      <c r="A11" s="244"/>
      <c r="B11" s="233" t="s">
        <v>49</v>
      </c>
      <c r="D11" s="314">
        <v>8</v>
      </c>
      <c r="E11" s="314"/>
      <c r="F11" s="233" t="s">
        <v>190</v>
      </c>
      <c r="G11" s="314">
        <v>4</v>
      </c>
      <c r="H11" s="314"/>
      <c r="I11" s="244" t="s">
        <v>122</v>
      </c>
      <c r="J11" s="276">
        <v>1</v>
      </c>
      <c r="K11" s="276"/>
      <c r="L11" s="244" t="s">
        <v>123</v>
      </c>
      <c r="M11" s="233" t="s">
        <v>318</v>
      </c>
      <c r="N11" s="244"/>
      <c r="P11" s="244"/>
      <c r="Q11" s="314">
        <v>10</v>
      </c>
      <c r="R11" s="314"/>
      <c r="S11" s="314"/>
      <c r="T11" s="233" t="s">
        <v>191</v>
      </c>
      <c r="U11" s="232"/>
      <c r="V11" s="232"/>
      <c r="W11" s="232"/>
      <c r="X11" s="232"/>
      <c r="Y11" s="232"/>
      <c r="Z11" s="232"/>
      <c r="AA11" s="232"/>
      <c r="AB11" s="232"/>
      <c r="AC11" s="232"/>
      <c r="AD11" s="232"/>
      <c r="AE11" s="232"/>
      <c r="AF11" s="232"/>
      <c r="AG11" s="232"/>
      <c r="AH11" s="232"/>
      <c r="AI11" s="232"/>
      <c r="AJ11" s="227"/>
      <c r="AK11" s="227"/>
      <c r="AL11" s="227"/>
    </row>
    <row r="12" spans="1:39">
      <c r="A12" s="276" t="str">
        <f>C17</f>
        <v>第１０回日本ABC学会</v>
      </c>
      <c r="B12" s="276"/>
      <c r="C12" s="276"/>
      <c r="D12" s="276"/>
      <c r="E12" s="276"/>
      <c r="F12" s="276"/>
      <c r="G12" s="276"/>
      <c r="H12" s="276"/>
      <c r="I12" s="276"/>
      <c r="J12" s="276"/>
      <c r="K12" s="276"/>
      <c r="L12" s="276"/>
      <c r="M12" s="276"/>
      <c r="N12" s="276"/>
      <c r="O12" s="276"/>
      <c r="P12" s="276"/>
      <c r="Q12" s="276"/>
      <c r="R12" s="276"/>
      <c r="S12" s="233" t="s">
        <v>192</v>
      </c>
    </row>
    <row r="13" spans="1:39">
      <c r="A13" s="233" t="s">
        <v>194</v>
      </c>
      <c r="P13" s="231"/>
      <c r="Q13" s="226"/>
      <c r="R13" s="226"/>
      <c r="S13" s="226"/>
      <c r="T13" s="226"/>
    </row>
    <row r="14" spans="1:39">
      <c r="A14" s="233" t="s">
        <v>193</v>
      </c>
      <c r="P14" s="231"/>
      <c r="Q14" s="226"/>
      <c r="R14" s="226"/>
      <c r="S14" s="226"/>
      <c r="T14" s="226"/>
    </row>
    <row r="15" spans="1:39">
      <c r="A15" s="276" t="s">
        <v>4</v>
      </c>
      <c r="B15" s="276"/>
      <c r="C15" s="276"/>
      <c r="D15" s="276"/>
      <c r="E15" s="276"/>
      <c r="F15" s="276"/>
      <c r="G15" s="276"/>
      <c r="H15" s="276"/>
      <c r="I15" s="276"/>
      <c r="J15" s="276"/>
      <c r="K15" s="276"/>
      <c r="L15" s="276"/>
      <c r="M15" s="276"/>
      <c r="N15" s="276"/>
      <c r="O15" s="276"/>
      <c r="P15" s="276"/>
      <c r="Q15" s="276"/>
      <c r="R15" s="276"/>
      <c r="S15" s="276"/>
      <c r="T15" s="276"/>
      <c r="U15" s="276"/>
      <c r="V15" s="276"/>
      <c r="W15" s="276"/>
      <c r="X15" s="276"/>
      <c r="Y15" s="276"/>
      <c r="Z15" s="276"/>
      <c r="AA15" s="276"/>
      <c r="AB15" s="276"/>
      <c r="AC15" s="276"/>
      <c r="AD15" s="276"/>
      <c r="AE15" s="276"/>
      <c r="AF15" s="276"/>
      <c r="AG15" s="276"/>
      <c r="AH15" s="276"/>
      <c r="AI15" s="276"/>
      <c r="AJ15" s="226"/>
      <c r="AK15" s="226"/>
      <c r="AL15" s="226"/>
    </row>
    <row r="16" spans="1:39">
      <c r="A16" s="233" t="s">
        <v>5</v>
      </c>
    </row>
    <row r="17" spans="1:38">
      <c r="C17" s="378" t="s">
        <v>312</v>
      </c>
      <c r="D17" s="378"/>
      <c r="E17" s="378"/>
      <c r="F17" s="378"/>
      <c r="G17" s="378"/>
      <c r="H17" s="378"/>
      <c r="I17" s="378"/>
      <c r="J17" s="378"/>
      <c r="K17" s="378"/>
      <c r="L17" s="378"/>
      <c r="M17" s="378"/>
      <c r="N17" s="378"/>
      <c r="O17" s="378"/>
      <c r="P17" s="378"/>
      <c r="Q17" s="378"/>
      <c r="R17" s="378"/>
      <c r="S17" s="378"/>
      <c r="T17" s="378"/>
      <c r="U17" s="378"/>
      <c r="V17" s="378"/>
      <c r="W17" s="378"/>
      <c r="X17" s="378"/>
      <c r="Y17" s="378"/>
      <c r="Z17" s="378"/>
      <c r="AA17" s="378"/>
      <c r="AB17" s="378"/>
      <c r="AC17" s="378"/>
      <c r="AD17" s="378"/>
      <c r="AE17" s="378"/>
      <c r="AF17" s="378"/>
      <c r="AG17" s="378"/>
      <c r="AH17" s="378"/>
      <c r="AI17" s="378"/>
      <c r="AJ17" s="232"/>
      <c r="AK17" s="232"/>
      <c r="AL17" s="232"/>
    </row>
    <row r="18" spans="1:38" ht="15" customHeight="1"/>
    <row r="19" spans="1:38">
      <c r="A19" s="233" t="s">
        <v>6</v>
      </c>
    </row>
    <row r="20" spans="1:38">
      <c r="A20" s="233" t="s">
        <v>10</v>
      </c>
    </row>
    <row r="21" spans="1:38" ht="15" customHeight="1"/>
    <row r="22" spans="1:38">
      <c r="A22" s="233" t="s">
        <v>7</v>
      </c>
    </row>
    <row r="23" spans="1:38">
      <c r="A23" s="233" t="s">
        <v>11</v>
      </c>
    </row>
    <row r="24" spans="1:38" ht="15" customHeight="1"/>
    <row r="25" spans="1:38">
      <c r="A25" s="233" t="s">
        <v>195</v>
      </c>
    </row>
    <row r="26" spans="1:38">
      <c r="A26" s="233" t="s">
        <v>14</v>
      </c>
    </row>
    <row r="27" spans="1:38" ht="15" customHeight="1"/>
    <row r="28" spans="1:38">
      <c r="A28" s="233" t="s">
        <v>196</v>
      </c>
    </row>
    <row r="29" spans="1:38">
      <c r="A29" s="233" t="s">
        <v>12</v>
      </c>
      <c r="B29" s="327" t="s">
        <v>116</v>
      </c>
      <c r="C29" s="327"/>
      <c r="D29" s="327"/>
      <c r="E29" s="327"/>
      <c r="F29" s="327"/>
      <c r="G29" s="327"/>
      <c r="H29" s="327"/>
      <c r="I29" s="610" t="s">
        <v>271</v>
      </c>
      <c r="J29" s="610"/>
      <c r="K29" s="610"/>
      <c r="L29" s="610"/>
      <c r="M29" s="610"/>
      <c r="N29" s="610"/>
      <c r="O29" s="610"/>
      <c r="P29" s="610"/>
      <c r="Q29" s="610"/>
      <c r="R29" s="610"/>
      <c r="S29" s="610"/>
      <c r="T29" s="610"/>
      <c r="U29" s="610"/>
      <c r="V29" s="610"/>
      <c r="W29" s="610"/>
      <c r="X29" s="610"/>
      <c r="Y29" s="610"/>
      <c r="Z29" s="610"/>
      <c r="AA29" s="610"/>
      <c r="AB29" s="610"/>
      <c r="AC29" s="610"/>
      <c r="AD29" s="610"/>
      <c r="AE29" s="610"/>
      <c r="AF29" s="610"/>
      <c r="AG29" s="610"/>
      <c r="AH29" s="610"/>
      <c r="AI29" s="610"/>
    </row>
    <row r="30" spans="1:38">
      <c r="A30" s="233" t="s">
        <v>13</v>
      </c>
      <c r="B30" s="327" t="s">
        <v>117</v>
      </c>
      <c r="C30" s="327"/>
      <c r="D30" s="327"/>
      <c r="E30" s="327"/>
      <c r="F30" s="327"/>
      <c r="G30" s="327"/>
      <c r="H30" s="327"/>
      <c r="I30" s="611" t="s">
        <v>272</v>
      </c>
      <c r="J30" s="611"/>
      <c r="K30" s="611"/>
      <c r="L30" s="611"/>
      <c r="M30" s="611"/>
      <c r="N30" s="611"/>
      <c r="O30" s="611"/>
      <c r="P30" s="611"/>
      <c r="Q30" s="611"/>
      <c r="R30" s="611"/>
      <c r="S30" s="611"/>
      <c r="T30" s="276" t="s">
        <v>118</v>
      </c>
      <c r="U30" s="276"/>
      <c r="V30" s="276"/>
      <c r="W30" s="276"/>
      <c r="X30" s="612" t="s">
        <v>273</v>
      </c>
      <c r="Y30" s="611"/>
      <c r="Z30" s="611"/>
      <c r="AA30" s="611"/>
      <c r="AB30" s="611"/>
      <c r="AC30" s="611"/>
      <c r="AD30" s="611"/>
      <c r="AE30" s="611"/>
      <c r="AF30" s="611"/>
      <c r="AG30" s="611"/>
      <c r="AH30" s="276" t="s">
        <v>119</v>
      </c>
      <c r="AI30" s="276"/>
    </row>
    <row r="31" spans="1:38">
      <c r="A31" s="233" t="s">
        <v>12</v>
      </c>
      <c r="B31" s="327" t="s">
        <v>120</v>
      </c>
      <c r="C31" s="327"/>
      <c r="D31" s="327"/>
      <c r="E31" s="327"/>
      <c r="F31" s="327"/>
      <c r="G31" s="327"/>
      <c r="H31" s="327"/>
      <c r="I31" s="610" t="s">
        <v>274</v>
      </c>
      <c r="J31" s="610"/>
      <c r="K31" s="610"/>
      <c r="L31" s="610"/>
      <c r="M31" s="610"/>
      <c r="N31" s="610"/>
      <c r="O31" s="610"/>
      <c r="P31" s="610"/>
      <c r="Q31" s="610"/>
      <c r="R31" s="610"/>
      <c r="S31" s="610"/>
      <c r="T31" s="610"/>
      <c r="U31" s="610"/>
      <c r="V31" s="610"/>
      <c r="W31" s="610"/>
      <c r="X31" s="610"/>
      <c r="Y31" s="610"/>
      <c r="Z31" s="610"/>
      <c r="AA31" s="610"/>
      <c r="AB31" s="610"/>
      <c r="AC31" s="610"/>
      <c r="AD31" s="610"/>
      <c r="AE31" s="610"/>
      <c r="AF31" s="610"/>
      <c r="AG31" s="610"/>
      <c r="AH31" s="610"/>
      <c r="AI31" s="610"/>
    </row>
    <row r="32" spans="1:38">
      <c r="A32" s="233" t="s">
        <v>15</v>
      </c>
      <c r="B32" s="327" t="s">
        <v>117</v>
      </c>
      <c r="C32" s="327"/>
      <c r="D32" s="327"/>
      <c r="E32" s="327"/>
      <c r="F32" s="327"/>
      <c r="G32" s="327"/>
      <c r="H32" s="327"/>
      <c r="I32" s="611" t="s">
        <v>275</v>
      </c>
      <c r="J32" s="611"/>
      <c r="K32" s="611"/>
      <c r="L32" s="611"/>
      <c r="M32" s="611"/>
      <c r="N32" s="611"/>
      <c r="O32" s="611"/>
      <c r="P32" s="611"/>
      <c r="Q32" s="611"/>
      <c r="R32" s="611"/>
      <c r="S32" s="611"/>
      <c r="T32" s="276" t="s">
        <v>118</v>
      </c>
      <c r="U32" s="276"/>
      <c r="V32" s="276"/>
      <c r="W32" s="276"/>
      <c r="X32" s="612" t="s">
        <v>276</v>
      </c>
      <c r="Y32" s="611"/>
      <c r="Z32" s="611"/>
      <c r="AA32" s="611"/>
      <c r="AB32" s="611"/>
      <c r="AC32" s="611"/>
      <c r="AD32" s="611"/>
      <c r="AE32" s="611"/>
      <c r="AF32" s="611"/>
      <c r="AG32" s="611"/>
      <c r="AH32" s="276" t="s">
        <v>119</v>
      </c>
      <c r="AI32" s="276"/>
    </row>
    <row r="33" spans="1:38" ht="15" customHeight="1"/>
    <row r="34" spans="1:38">
      <c r="A34" s="233" t="s">
        <v>16</v>
      </c>
    </row>
    <row r="35" spans="1:38">
      <c r="A35" s="233" t="s">
        <v>17</v>
      </c>
      <c r="AG35" s="323" t="b">
        <v>1</v>
      </c>
      <c r="AH35" s="323"/>
      <c r="AI35" s="323"/>
      <c r="AJ35" s="226"/>
      <c r="AK35" s="226"/>
      <c r="AL35" s="226"/>
    </row>
    <row r="36" spans="1:38">
      <c r="A36" s="233" t="s">
        <v>197</v>
      </c>
      <c r="AG36" s="323" t="b">
        <v>1</v>
      </c>
      <c r="AH36" s="323"/>
      <c r="AI36" s="323"/>
      <c r="AJ36" s="226"/>
      <c r="AK36" s="226"/>
      <c r="AL36" s="226"/>
    </row>
    <row r="37" spans="1:38">
      <c r="A37" s="17" t="s">
        <v>198</v>
      </c>
      <c r="AG37" s="323" t="b">
        <v>1</v>
      </c>
      <c r="AH37" s="323"/>
      <c r="AI37" s="323"/>
      <c r="AJ37" s="226"/>
      <c r="AK37" s="226"/>
      <c r="AL37" s="226"/>
    </row>
    <row r="38" spans="1:38">
      <c r="A38" s="17" t="s">
        <v>199</v>
      </c>
      <c r="B38" s="232"/>
      <c r="C38" s="232"/>
      <c r="D38" s="232"/>
      <c r="E38" s="232"/>
      <c r="F38" s="232"/>
      <c r="G38" s="232"/>
      <c r="H38" s="232"/>
      <c r="I38" s="232"/>
      <c r="J38" s="232"/>
      <c r="K38" s="232"/>
      <c r="L38" s="232"/>
      <c r="M38" s="232"/>
      <c r="N38" s="232"/>
      <c r="O38" s="18"/>
      <c r="P38" s="232"/>
      <c r="Q38" s="232"/>
      <c r="R38" s="232"/>
      <c r="S38" s="232"/>
      <c r="T38" s="232"/>
      <c r="U38" s="232"/>
      <c r="V38" s="232"/>
      <c r="W38" s="232"/>
      <c r="X38" s="232"/>
      <c r="Y38" s="232"/>
      <c r="Z38" s="232"/>
      <c r="AA38" s="232"/>
      <c r="AB38" s="232"/>
      <c r="AC38" s="232"/>
      <c r="AD38" s="232"/>
      <c r="AE38" s="232"/>
      <c r="AF38" s="232"/>
      <c r="AG38" s="276"/>
      <c r="AH38" s="276"/>
      <c r="AI38" s="276"/>
      <c r="AJ38" s="226"/>
      <c r="AK38" s="226"/>
      <c r="AL38" s="226"/>
    </row>
    <row r="39" spans="1:38">
      <c r="A39" s="18" t="s">
        <v>200</v>
      </c>
      <c r="B39" s="232"/>
      <c r="C39" s="232"/>
      <c r="D39" s="232"/>
      <c r="E39" s="232"/>
      <c r="F39" s="232"/>
      <c r="G39" s="232"/>
      <c r="H39" s="232"/>
      <c r="I39" s="232"/>
      <c r="J39" s="232"/>
      <c r="K39" s="232"/>
      <c r="L39" s="232"/>
      <c r="M39" s="232"/>
      <c r="N39" s="232"/>
      <c r="O39" s="232"/>
      <c r="P39" s="232"/>
      <c r="Q39" s="232"/>
      <c r="R39" s="232"/>
      <c r="S39" s="232"/>
      <c r="T39" s="232"/>
      <c r="U39" s="232"/>
      <c r="V39" s="232"/>
      <c r="W39" s="232"/>
      <c r="X39" s="232"/>
      <c r="Y39" s="232"/>
      <c r="Z39" s="232"/>
      <c r="AA39" s="232"/>
      <c r="AB39" s="232"/>
      <c r="AC39" s="232"/>
      <c r="AD39" s="232"/>
      <c r="AE39" s="232"/>
      <c r="AF39" s="232"/>
      <c r="AJ39" s="226"/>
      <c r="AK39" s="226"/>
      <c r="AL39" s="226"/>
    </row>
    <row r="40" spans="1:38">
      <c r="A40" s="18" t="s">
        <v>201</v>
      </c>
      <c r="B40" s="232"/>
      <c r="C40" s="232"/>
      <c r="D40" s="232"/>
      <c r="E40" s="232"/>
      <c r="F40" s="232"/>
      <c r="G40" s="232"/>
      <c r="H40" s="232"/>
      <c r="I40" s="232"/>
      <c r="J40" s="232"/>
      <c r="K40" s="232"/>
      <c r="L40" s="232"/>
      <c r="M40" s="232"/>
      <c r="N40" s="232"/>
      <c r="O40" s="232"/>
      <c r="P40" s="232"/>
      <c r="Q40" s="232"/>
      <c r="R40" s="232"/>
      <c r="S40" s="232"/>
      <c r="T40" s="232"/>
      <c r="U40" s="232"/>
      <c r="V40" s="232"/>
      <c r="W40" s="232"/>
      <c r="X40" s="232"/>
      <c r="Y40" s="232"/>
      <c r="Z40" s="232"/>
      <c r="AA40" s="232"/>
      <c r="AB40" s="232"/>
      <c r="AC40" s="232"/>
      <c r="AD40" s="232"/>
      <c r="AE40" s="232"/>
      <c r="AF40" s="232"/>
      <c r="AG40" s="276"/>
      <c r="AH40" s="276"/>
      <c r="AI40" s="276"/>
      <c r="AJ40" s="226"/>
      <c r="AK40" s="226"/>
      <c r="AL40" s="226"/>
    </row>
    <row r="41" spans="1:38">
      <c r="A41" s="18"/>
      <c r="AG41" s="276"/>
      <c r="AH41" s="276"/>
      <c r="AI41" s="276"/>
    </row>
    <row r="42" spans="1:38" ht="23.25" customHeight="1">
      <c r="A42" s="233" t="s">
        <v>19</v>
      </c>
    </row>
    <row r="43" spans="1:38" ht="23.25" customHeight="1"/>
    <row r="44" spans="1:38" ht="23.25" customHeight="1">
      <c r="A44" s="233" t="s">
        <v>20</v>
      </c>
    </row>
    <row r="45" spans="1:38" ht="23.25" customHeight="1">
      <c r="A45" s="309" t="s">
        <v>21</v>
      </c>
      <c r="B45" s="309"/>
      <c r="C45" s="309"/>
      <c r="D45" s="309"/>
      <c r="E45" s="309"/>
      <c r="F45" s="309"/>
      <c r="G45" s="309"/>
      <c r="H45" s="309"/>
      <c r="I45" s="309"/>
      <c r="J45" s="309"/>
      <c r="K45" s="309"/>
      <c r="L45" s="309"/>
      <c r="M45" s="309"/>
      <c r="N45" s="309"/>
      <c r="O45" s="309"/>
      <c r="P45" s="609" t="s">
        <v>306</v>
      </c>
      <c r="Q45" s="599"/>
      <c r="R45" s="599"/>
      <c r="S45" s="599"/>
      <c r="T45" s="599"/>
      <c r="U45" s="599"/>
      <c r="V45" s="599"/>
      <c r="W45" s="599"/>
      <c r="X45" s="599"/>
      <c r="Y45" s="599"/>
      <c r="Z45" s="599"/>
      <c r="AA45" s="599"/>
      <c r="AB45" s="599"/>
      <c r="AC45" s="599"/>
      <c r="AD45" s="599"/>
      <c r="AE45" s="599"/>
      <c r="AF45" s="599"/>
      <c r="AG45" s="599"/>
      <c r="AH45" s="599"/>
      <c r="AI45" s="599"/>
      <c r="AJ45" s="235"/>
      <c r="AK45" s="235"/>
      <c r="AL45" s="235"/>
    </row>
    <row r="46" spans="1:38" ht="23.25" customHeight="1">
      <c r="A46" s="309"/>
      <c r="B46" s="309"/>
      <c r="C46" s="309"/>
      <c r="D46" s="309"/>
      <c r="E46" s="309"/>
      <c r="F46" s="309"/>
      <c r="G46" s="309"/>
      <c r="H46" s="309"/>
      <c r="I46" s="309"/>
      <c r="J46" s="309"/>
      <c r="K46" s="309"/>
      <c r="L46" s="309"/>
      <c r="M46" s="309"/>
      <c r="N46" s="309"/>
      <c r="O46" s="309"/>
      <c r="P46" s="599"/>
      <c r="Q46" s="599"/>
      <c r="R46" s="599"/>
      <c r="S46" s="599"/>
      <c r="T46" s="599"/>
      <c r="U46" s="599"/>
      <c r="V46" s="599"/>
      <c r="W46" s="599"/>
      <c r="X46" s="599"/>
      <c r="Y46" s="599"/>
      <c r="Z46" s="599"/>
      <c r="AA46" s="599"/>
      <c r="AB46" s="599"/>
      <c r="AC46" s="599"/>
      <c r="AD46" s="599"/>
      <c r="AE46" s="599"/>
      <c r="AF46" s="599"/>
      <c r="AG46" s="599"/>
      <c r="AH46" s="599"/>
      <c r="AI46" s="599"/>
      <c r="AJ46" s="235"/>
      <c r="AK46" s="235"/>
      <c r="AL46" s="235"/>
    </row>
    <row r="47" spans="1:38" ht="23.25" customHeight="1">
      <c r="A47" s="309"/>
      <c r="B47" s="309"/>
      <c r="C47" s="309"/>
      <c r="D47" s="309"/>
      <c r="E47" s="309"/>
      <c r="F47" s="309"/>
      <c r="G47" s="309"/>
      <c r="H47" s="309"/>
      <c r="I47" s="309"/>
      <c r="J47" s="309"/>
      <c r="K47" s="309"/>
      <c r="L47" s="309"/>
      <c r="M47" s="309"/>
      <c r="N47" s="309"/>
      <c r="O47" s="309"/>
      <c r="P47" s="599"/>
      <c r="Q47" s="599"/>
      <c r="R47" s="599"/>
      <c r="S47" s="599"/>
      <c r="T47" s="599"/>
      <c r="U47" s="599"/>
      <c r="V47" s="599"/>
      <c r="W47" s="599"/>
      <c r="X47" s="599"/>
      <c r="Y47" s="599"/>
      <c r="Z47" s="599"/>
      <c r="AA47" s="599"/>
      <c r="AB47" s="599"/>
      <c r="AC47" s="599"/>
      <c r="AD47" s="599"/>
      <c r="AE47" s="599"/>
      <c r="AF47" s="599"/>
      <c r="AG47" s="599"/>
      <c r="AH47" s="599"/>
      <c r="AI47" s="599"/>
      <c r="AJ47" s="235"/>
      <c r="AK47" s="235"/>
      <c r="AL47" s="235"/>
    </row>
    <row r="48" spans="1:38" ht="23.25" customHeight="1">
      <c r="A48" s="309"/>
      <c r="B48" s="309"/>
      <c r="C48" s="309"/>
      <c r="D48" s="309"/>
      <c r="E48" s="309"/>
      <c r="F48" s="309"/>
      <c r="G48" s="309"/>
      <c r="H48" s="309"/>
      <c r="I48" s="309"/>
      <c r="J48" s="309"/>
      <c r="K48" s="309"/>
      <c r="L48" s="309"/>
      <c r="M48" s="309"/>
      <c r="N48" s="309"/>
      <c r="O48" s="309"/>
      <c r="P48" s="599"/>
      <c r="Q48" s="599"/>
      <c r="R48" s="599"/>
      <c r="S48" s="599"/>
      <c r="T48" s="599"/>
      <c r="U48" s="599"/>
      <c r="V48" s="599"/>
      <c r="W48" s="599"/>
      <c r="X48" s="599"/>
      <c r="Y48" s="599"/>
      <c r="Z48" s="599"/>
      <c r="AA48" s="599"/>
      <c r="AB48" s="599"/>
      <c r="AC48" s="599"/>
      <c r="AD48" s="599"/>
      <c r="AE48" s="599"/>
      <c r="AF48" s="599"/>
      <c r="AG48" s="599"/>
      <c r="AH48" s="599"/>
      <c r="AI48" s="599"/>
      <c r="AJ48" s="235"/>
      <c r="AK48" s="235"/>
      <c r="AL48" s="235"/>
    </row>
    <row r="49" spans="1:40" ht="23.25" customHeight="1">
      <c r="A49" s="309"/>
      <c r="B49" s="309"/>
      <c r="C49" s="309"/>
      <c r="D49" s="309"/>
      <c r="E49" s="309"/>
      <c r="F49" s="309"/>
      <c r="G49" s="309"/>
      <c r="H49" s="309"/>
      <c r="I49" s="309"/>
      <c r="J49" s="309"/>
      <c r="K49" s="309"/>
      <c r="L49" s="309"/>
      <c r="M49" s="309"/>
      <c r="N49" s="309"/>
      <c r="O49" s="309"/>
      <c r="P49" s="599"/>
      <c r="Q49" s="599"/>
      <c r="R49" s="599"/>
      <c r="S49" s="599"/>
      <c r="T49" s="599"/>
      <c r="U49" s="599"/>
      <c r="V49" s="599"/>
      <c r="W49" s="599"/>
      <c r="X49" s="599"/>
      <c r="Y49" s="599"/>
      <c r="Z49" s="599"/>
      <c r="AA49" s="599"/>
      <c r="AB49" s="599"/>
      <c r="AC49" s="599"/>
      <c r="AD49" s="599"/>
      <c r="AE49" s="599"/>
      <c r="AF49" s="599"/>
      <c r="AG49" s="599"/>
      <c r="AH49" s="599"/>
      <c r="AI49" s="599"/>
      <c r="AJ49" s="235"/>
      <c r="AK49" s="235"/>
      <c r="AL49" s="235"/>
    </row>
    <row r="50" spans="1:40" ht="23.25" customHeight="1">
      <c r="A50" s="309"/>
      <c r="B50" s="309"/>
      <c r="C50" s="309"/>
      <c r="D50" s="309"/>
      <c r="E50" s="309"/>
      <c r="F50" s="309"/>
      <c r="G50" s="309"/>
      <c r="H50" s="309"/>
      <c r="I50" s="309"/>
      <c r="J50" s="309"/>
      <c r="K50" s="309"/>
      <c r="L50" s="309"/>
      <c r="M50" s="309"/>
      <c r="N50" s="309"/>
      <c r="O50" s="309"/>
      <c r="P50" s="600"/>
      <c r="Q50" s="600"/>
      <c r="R50" s="600"/>
      <c r="S50" s="600"/>
      <c r="T50" s="600"/>
      <c r="U50" s="600"/>
      <c r="V50" s="600"/>
      <c r="W50" s="600"/>
      <c r="X50" s="600"/>
      <c r="Y50" s="600"/>
      <c r="Z50" s="600"/>
      <c r="AA50" s="600"/>
      <c r="AB50" s="600"/>
      <c r="AC50" s="600"/>
      <c r="AD50" s="600"/>
      <c r="AE50" s="600"/>
      <c r="AF50" s="600"/>
      <c r="AG50" s="600"/>
      <c r="AH50" s="600"/>
      <c r="AI50" s="600"/>
      <c r="AJ50" s="235"/>
      <c r="AK50" s="235"/>
      <c r="AL50" s="235"/>
    </row>
    <row r="51" spans="1:40" ht="23.25" customHeight="1">
      <c r="A51" s="285" t="s">
        <v>22</v>
      </c>
      <c r="B51" s="285"/>
      <c r="C51" s="285"/>
      <c r="D51" s="285"/>
      <c r="E51" s="285"/>
      <c r="F51" s="285"/>
      <c r="G51" s="285"/>
      <c r="H51" s="309" t="s">
        <v>23</v>
      </c>
      <c r="I51" s="309"/>
      <c r="J51" s="309"/>
      <c r="K51" s="309"/>
      <c r="L51" s="309"/>
      <c r="M51" s="309"/>
      <c r="N51" s="309"/>
      <c r="O51" s="375"/>
      <c r="P51" s="277" t="s">
        <v>124</v>
      </c>
      <c r="Q51" s="278"/>
      <c r="R51" s="278"/>
      <c r="S51" s="278" t="s">
        <v>49</v>
      </c>
      <c r="T51" s="278"/>
      <c r="U51" s="389">
        <v>8</v>
      </c>
      <c r="V51" s="389"/>
      <c r="W51" s="278" t="s">
        <v>121</v>
      </c>
      <c r="X51" s="278"/>
      <c r="Y51" s="389">
        <v>5</v>
      </c>
      <c r="Z51" s="389"/>
      <c r="AA51" s="278" t="s">
        <v>122</v>
      </c>
      <c r="AB51" s="278"/>
      <c r="AC51" s="389">
        <v>1</v>
      </c>
      <c r="AD51" s="389"/>
      <c r="AE51" s="278" t="s">
        <v>123</v>
      </c>
      <c r="AF51" s="278"/>
      <c r="AG51" s="224" t="s">
        <v>125</v>
      </c>
      <c r="AH51" s="250" t="s">
        <v>316</v>
      </c>
      <c r="AI51" s="225" t="s">
        <v>126</v>
      </c>
      <c r="AJ51" s="235"/>
      <c r="AK51" s="235"/>
      <c r="AL51" s="235"/>
    </row>
    <row r="52" spans="1:40" ht="23.25" customHeight="1">
      <c r="A52" s="285"/>
      <c r="B52" s="285"/>
      <c r="C52" s="285"/>
      <c r="D52" s="285"/>
      <c r="E52" s="285"/>
      <c r="F52" s="285"/>
      <c r="G52" s="285"/>
      <c r="H52" s="309"/>
      <c r="I52" s="309"/>
      <c r="J52" s="309"/>
      <c r="K52" s="309"/>
      <c r="L52" s="309"/>
      <c r="M52" s="309"/>
      <c r="N52" s="309"/>
      <c r="O52" s="309"/>
      <c r="P52" s="277" t="s">
        <v>127</v>
      </c>
      <c r="Q52" s="278"/>
      <c r="R52" s="278"/>
      <c r="S52" s="278" t="s">
        <v>49</v>
      </c>
      <c r="T52" s="278"/>
      <c r="U52" s="389">
        <v>8</v>
      </c>
      <c r="V52" s="389"/>
      <c r="W52" s="278" t="s">
        <v>121</v>
      </c>
      <c r="X52" s="278"/>
      <c r="Y52" s="389">
        <v>5</v>
      </c>
      <c r="Z52" s="389"/>
      <c r="AA52" s="278" t="s">
        <v>122</v>
      </c>
      <c r="AB52" s="278"/>
      <c r="AC52" s="389">
        <v>2</v>
      </c>
      <c r="AD52" s="389"/>
      <c r="AE52" s="278" t="s">
        <v>123</v>
      </c>
      <c r="AF52" s="278"/>
      <c r="AG52" s="224" t="s">
        <v>125</v>
      </c>
      <c r="AH52" s="250" t="s">
        <v>53</v>
      </c>
      <c r="AI52" s="225" t="s">
        <v>126</v>
      </c>
      <c r="AJ52" s="235"/>
      <c r="AK52" s="235"/>
      <c r="AL52" s="235"/>
    </row>
    <row r="53" spans="1:40" ht="23.25" customHeight="1">
      <c r="A53" s="285"/>
      <c r="B53" s="285"/>
      <c r="C53" s="285"/>
      <c r="D53" s="285"/>
      <c r="E53" s="285"/>
      <c r="F53" s="285"/>
      <c r="G53" s="285"/>
      <c r="H53" s="309"/>
      <c r="I53" s="309"/>
      <c r="J53" s="309"/>
      <c r="K53" s="309"/>
      <c r="L53" s="309"/>
      <c r="M53" s="309"/>
      <c r="N53" s="309"/>
      <c r="O53" s="309"/>
      <c r="P53" s="277" t="s">
        <v>128</v>
      </c>
      <c r="Q53" s="278"/>
      <c r="R53" s="278"/>
      <c r="S53" s="278" t="s">
        <v>49</v>
      </c>
      <c r="T53" s="278"/>
      <c r="U53" s="389">
        <v>8</v>
      </c>
      <c r="V53" s="389"/>
      <c r="W53" s="278" t="s">
        <v>121</v>
      </c>
      <c r="X53" s="278"/>
      <c r="Y53" s="389">
        <v>5</v>
      </c>
      <c r="Z53" s="389"/>
      <c r="AA53" s="278" t="s">
        <v>122</v>
      </c>
      <c r="AB53" s="278"/>
      <c r="AC53" s="389">
        <v>3</v>
      </c>
      <c r="AD53" s="389"/>
      <c r="AE53" s="278" t="s">
        <v>123</v>
      </c>
      <c r="AF53" s="278"/>
      <c r="AG53" s="224" t="s">
        <v>125</v>
      </c>
      <c r="AH53" s="250" t="s">
        <v>319</v>
      </c>
      <c r="AI53" s="225" t="s">
        <v>126</v>
      </c>
      <c r="AJ53" s="235"/>
      <c r="AK53" s="235"/>
      <c r="AL53" s="235"/>
    </row>
    <row r="54" spans="1:40" ht="23.25" customHeight="1">
      <c r="A54" s="285"/>
      <c r="B54" s="285"/>
      <c r="C54" s="285"/>
      <c r="D54" s="285"/>
      <c r="E54" s="285"/>
      <c r="F54" s="285"/>
      <c r="G54" s="285"/>
      <c r="H54" s="309"/>
      <c r="I54" s="309"/>
      <c r="J54" s="309"/>
      <c r="K54" s="309"/>
      <c r="L54" s="309"/>
      <c r="M54" s="309"/>
      <c r="N54" s="309"/>
      <c r="O54" s="309"/>
      <c r="P54" s="277" t="s">
        <v>129</v>
      </c>
      <c r="Q54" s="278"/>
      <c r="R54" s="278"/>
      <c r="S54" s="278" t="s">
        <v>49</v>
      </c>
      <c r="T54" s="278"/>
      <c r="U54" s="278"/>
      <c r="V54" s="278"/>
      <c r="W54" s="278" t="s">
        <v>121</v>
      </c>
      <c r="X54" s="278"/>
      <c r="Y54" s="278"/>
      <c r="Z54" s="278"/>
      <c r="AA54" s="278" t="s">
        <v>122</v>
      </c>
      <c r="AB54" s="278"/>
      <c r="AC54" s="278"/>
      <c r="AD54" s="278"/>
      <c r="AE54" s="278" t="s">
        <v>123</v>
      </c>
      <c r="AF54" s="278"/>
      <c r="AG54" s="224" t="s">
        <v>125</v>
      </c>
      <c r="AH54" s="224"/>
      <c r="AI54" s="225" t="s">
        <v>126</v>
      </c>
      <c r="AJ54" s="235"/>
      <c r="AK54" s="235"/>
      <c r="AL54" s="235"/>
    </row>
    <row r="55" spans="1:40" ht="23.25" customHeight="1">
      <c r="A55" s="285"/>
      <c r="B55" s="285"/>
      <c r="C55" s="285"/>
      <c r="D55" s="285"/>
      <c r="E55" s="285"/>
      <c r="F55" s="285"/>
      <c r="G55" s="285"/>
      <c r="H55" s="309"/>
      <c r="I55" s="309"/>
      <c r="J55" s="309"/>
      <c r="K55" s="309"/>
      <c r="L55" s="309"/>
      <c r="M55" s="309"/>
      <c r="N55" s="309"/>
      <c r="O55" s="309"/>
      <c r="P55" s="277" t="s">
        <v>130</v>
      </c>
      <c r="Q55" s="278"/>
      <c r="R55" s="278"/>
      <c r="S55" s="278" t="s">
        <v>49</v>
      </c>
      <c r="T55" s="278"/>
      <c r="U55" s="278"/>
      <c r="V55" s="278"/>
      <c r="W55" s="278" t="s">
        <v>121</v>
      </c>
      <c r="X55" s="278"/>
      <c r="Y55" s="278"/>
      <c r="Z55" s="278"/>
      <c r="AA55" s="278" t="s">
        <v>122</v>
      </c>
      <c r="AB55" s="278"/>
      <c r="AC55" s="278"/>
      <c r="AD55" s="278"/>
      <c r="AE55" s="278" t="s">
        <v>123</v>
      </c>
      <c r="AF55" s="278"/>
      <c r="AG55" s="224" t="s">
        <v>125</v>
      </c>
      <c r="AH55" s="224"/>
      <c r="AI55" s="225" t="s">
        <v>126</v>
      </c>
      <c r="AJ55" s="235"/>
      <c r="AK55" s="235"/>
      <c r="AL55" s="235"/>
    </row>
    <row r="56" spans="1:40" ht="23.25" customHeight="1">
      <c r="A56" s="285"/>
      <c r="B56" s="285"/>
      <c r="C56" s="285"/>
      <c r="D56" s="285"/>
      <c r="E56" s="285"/>
      <c r="F56" s="285"/>
      <c r="G56" s="285"/>
      <c r="H56" s="328" t="s">
        <v>24</v>
      </c>
      <c r="I56" s="328"/>
      <c r="J56" s="328"/>
      <c r="K56" s="328"/>
      <c r="L56" s="328"/>
      <c r="M56" s="328"/>
      <c r="N56" s="328"/>
      <c r="O56" s="328"/>
      <c r="P56" s="390" t="s">
        <v>307</v>
      </c>
      <c r="Q56" s="390"/>
      <c r="R56" s="390"/>
      <c r="S56" s="390"/>
      <c r="T56" s="390"/>
      <c r="U56" s="390"/>
      <c r="V56" s="390"/>
      <c r="W56" s="390"/>
      <c r="X56" s="390"/>
      <c r="Y56" s="390"/>
      <c r="Z56" s="390"/>
      <c r="AA56" s="390"/>
      <c r="AB56" s="390"/>
      <c r="AC56" s="390"/>
      <c r="AD56" s="390"/>
      <c r="AE56" s="390"/>
      <c r="AF56" s="390"/>
      <c r="AG56" s="390"/>
      <c r="AH56" s="390"/>
      <c r="AI56" s="390"/>
      <c r="AJ56" s="235"/>
      <c r="AK56" s="235"/>
      <c r="AL56" s="235"/>
    </row>
    <row r="57" spans="1:40" ht="23.25" customHeight="1">
      <c r="A57" s="285" t="s">
        <v>25</v>
      </c>
      <c r="B57" s="285"/>
      <c r="C57" s="285"/>
      <c r="D57" s="285"/>
      <c r="E57" s="285"/>
      <c r="F57" s="285"/>
      <c r="G57" s="285"/>
      <c r="H57" s="285"/>
      <c r="I57" s="285"/>
      <c r="J57" s="285"/>
      <c r="K57" s="285"/>
      <c r="L57" s="285"/>
      <c r="M57" s="285"/>
      <c r="N57" s="285"/>
      <c r="O57" s="285"/>
      <c r="P57" s="20" t="s">
        <v>26</v>
      </c>
      <c r="Q57" s="21"/>
      <c r="R57" s="21"/>
      <c r="S57" s="21"/>
      <c r="T57" s="21"/>
      <c r="U57" s="21"/>
      <c r="V57" s="21"/>
      <c r="W57" s="21"/>
      <c r="X57" s="21"/>
      <c r="Y57" s="21"/>
      <c r="Z57" s="21"/>
      <c r="AA57" s="21"/>
      <c r="AB57" s="21"/>
      <c r="AC57" s="21"/>
      <c r="AD57" s="21"/>
      <c r="AE57" s="21"/>
      <c r="AF57" s="21"/>
      <c r="AG57" s="21"/>
      <c r="AH57" s="21"/>
      <c r="AI57" s="22"/>
      <c r="AJ57" s="235"/>
      <c r="AK57" s="235"/>
      <c r="AL57" s="235"/>
    </row>
    <row r="58" spans="1:40" ht="23.25" customHeight="1">
      <c r="A58" s="285"/>
      <c r="B58" s="285"/>
      <c r="C58" s="285"/>
      <c r="D58" s="285"/>
      <c r="E58" s="285"/>
      <c r="F58" s="285"/>
      <c r="G58" s="285"/>
      <c r="H58" s="285"/>
      <c r="I58" s="285"/>
      <c r="J58" s="285"/>
      <c r="K58" s="285"/>
      <c r="L58" s="285"/>
      <c r="M58" s="285"/>
      <c r="N58" s="285"/>
      <c r="O58" s="285"/>
      <c r="P58" s="603" t="s">
        <v>279</v>
      </c>
      <c r="Q58" s="604"/>
      <c r="R58" s="604"/>
      <c r="S58" s="604"/>
      <c r="T58" s="604"/>
      <c r="U58" s="604"/>
      <c r="V58" s="604"/>
      <c r="W58" s="604"/>
      <c r="X58" s="604"/>
      <c r="Y58" s="604"/>
      <c r="Z58" s="604"/>
      <c r="AA58" s="604"/>
      <c r="AB58" s="604"/>
      <c r="AC58" s="604"/>
      <c r="AD58" s="604"/>
      <c r="AE58" s="604"/>
      <c r="AF58" s="604"/>
      <c r="AG58" s="604"/>
      <c r="AH58" s="604"/>
      <c r="AI58" s="605"/>
      <c r="AJ58" s="235"/>
      <c r="AK58" s="235"/>
      <c r="AL58" s="235"/>
    </row>
    <row r="59" spans="1:40" ht="23.25" customHeight="1">
      <c r="A59" s="285"/>
      <c r="B59" s="285"/>
      <c r="C59" s="285"/>
      <c r="D59" s="285"/>
      <c r="E59" s="285"/>
      <c r="F59" s="285"/>
      <c r="G59" s="285"/>
      <c r="H59" s="285"/>
      <c r="I59" s="285"/>
      <c r="J59" s="285"/>
      <c r="K59" s="285"/>
      <c r="L59" s="285"/>
      <c r="M59" s="285"/>
      <c r="N59" s="285"/>
      <c r="O59" s="285"/>
      <c r="P59" s="234" t="s">
        <v>27</v>
      </c>
      <c r="Q59" s="235"/>
      <c r="R59" s="235"/>
      <c r="S59" s="235"/>
      <c r="T59" s="235"/>
      <c r="U59" s="235"/>
      <c r="V59" s="235"/>
      <c r="W59" s="235"/>
      <c r="X59" s="235"/>
      <c r="Y59" s="235"/>
      <c r="Z59" s="235"/>
      <c r="AA59" s="235"/>
      <c r="AB59" s="235"/>
      <c r="AC59" s="235"/>
      <c r="AD59" s="235"/>
      <c r="AE59" s="235"/>
      <c r="AF59" s="235"/>
      <c r="AG59" s="235"/>
      <c r="AH59" s="235"/>
      <c r="AI59" s="236"/>
      <c r="AJ59" s="235"/>
      <c r="AK59" s="235"/>
      <c r="AL59" s="235"/>
    </row>
    <row r="60" spans="1:40" ht="23.25" customHeight="1">
      <c r="A60" s="285"/>
      <c r="B60" s="285"/>
      <c r="C60" s="285"/>
      <c r="D60" s="285"/>
      <c r="E60" s="285"/>
      <c r="F60" s="285"/>
      <c r="G60" s="285"/>
      <c r="H60" s="285"/>
      <c r="I60" s="285"/>
      <c r="J60" s="285"/>
      <c r="K60" s="285"/>
      <c r="L60" s="285"/>
      <c r="M60" s="285"/>
      <c r="N60" s="285"/>
      <c r="O60" s="285"/>
      <c r="P60" s="606" t="s">
        <v>280</v>
      </c>
      <c r="Q60" s="607"/>
      <c r="R60" s="607"/>
      <c r="S60" s="607"/>
      <c r="T60" s="607"/>
      <c r="U60" s="607"/>
      <c r="V60" s="607"/>
      <c r="W60" s="607"/>
      <c r="X60" s="607"/>
      <c r="Y60" s="607"/>
      <c r="Z60" s="607"/>
      <c r="AA60" s="607"/>
      <c r="AB60" s="607"/>
      <c r="AC60" s="607"/>
      <c r="AD60" s="607"/>
      <c r="AE60" s="607"/>
      <c r="AF60" s="607"/>
      <c r="AG60" s="607"/>
      <c r="AH60" s="607"/>
      <c r="AI60" s="608"/>
      <c r="AJ60" s="235"/>
      <c r="AK60" s="235"/>
      <c r="AL60" s="235"/>
    </row>
    <row r="61" spans="1:40" ht="23.25" customHeight="1">
      <c r="A61" s="277" t="s">
        <v>28</v>
      </c>
      <c r="B61" s="278"/>
      <c r="C61" s="278"/>
      <c r="D61" s="278"/>
      <c r="E61" s="278"/>
      <c r="F61" s="278"/>
      <c r="G61" s="278"/>
      <c r="H61" s="278"/>
      <c r="I61" s="278"/>
      <c r="J61" s="278"/>
      <c r="K61" s="278"/>
      <c r="L61" s="278"/>
      <c r="M61" s="278"/>
      <c r="N61" s="278"/>
      <c r="O61" s="279"/>
      <c r="P61" s="277"/>
      <c r="Q61" s="278"/>
      <c r="R61" s="278"/>
      <c r="S61" s="240" t="s">
        <v>29</v>
      </c>
      <c r="T61" s="240"/>
      <c r="U61" s="224"/>
      <c r="V61" s="240"/>
      <c r="W61" s="240"/>
      <c r="X61" s="278"/>
      <c r="Y61" s="278"/>
      <c r="Z61" s="278"/>
      <c r="AA61" s="240" t="s">
        <v>30</v>
      </c>
      <c r="AB61" s="240"/>
      <c r="AC61" s="240"/>
      <c r="AD61" s="240"/>
      <c r="AE61" s="224"/>
      <c r="AF61" s="240"/>
      <c r="AG61" s="240"/>
      <c r="AH61" s="240"/>
      <c r="AI61" s="241"/>
      <c r="AJ61" s="235"/>
      <c r="AK61" s="235" t="s">
        <v>29</v>
      </c>
      <c r="AL61" s="235"/>
      <c r="AM61" s="233" t="b">
        <v>1</v>
      </c>
      <c r="AN61" s="235"/>
    </row>
    <row r="62" spans="1:40" ht="23.25" customHeight="1">
      <c r="AK62" s="235" t="s">
        <v>30</v>
      </c>
      <c r="AL62" s="235"/>
      <c r="AM62" s="233" t="b">
        <v>0</v>
      </c>
    </row>
    <row r="63" spans="1:40" ht="23.25" customHeight="1">
      <c r="AK63" s="235"/>
      <c r="AL63" s="235"/>
    </row>
    <row r="64" spans="1:40" ht="23.25" customHeight="1">
      <c r="A64" s="233" t="s">
        <v>36</v>
      </c>
    </row>
    <row r="65" spans="1:38" ht="23.25" customHeight="1">
      <c r="A65" s="285" t="s">
        <v>37</v>
      </c>
      <c r="B65" s="285"/>
      <c r="C65" s="285"/>
      <c r="D65" s="285"/>
      <c r="E65" s="285"/>
      <c r="F65" s="285"/>
      <c r="G65" s="285"/>
      <c r="H65" s="285"/>
      <c r="I65" s="285"/>
      <c r="J65" s="285"/>
      <c r="K65" s="285"/>
      <c r="L65" s="285"/>
      <c r="M65" s="285"/>
      <c r="N65" s="285"/>
      <c r="O65" s="285"/>
      <c r="P65" s="309" t="s">
        <v>38</v>
      </c>
      <c r="Q65" s="285"/>
      <c r="R65" s="285"/>
      <c r="S65" s="285"/>
      <c r="T65" s="285"/>
      <c r="U65" s="285" t="s">
        <v>39</v>
      </c>
      <c r="V65" s="285"/>
      <c r="W65" s="285"/>
      <c r="X65" s="285"/>
      <c r="Y65" s="285"/>
      <c r="Z65" s="285"/>
      <c r="AA65" s="285"/>
      <c r="AB65" s="285"/>
      <c r="AC65" s="285"/>
      <c r="AD65" s="285"/>
      <c r="AE65" s="285"/>
      <c r="AF65" s="285"/>
      <c r="AG65" s="285"/>
      <c r="AH65" s="285"/>
      <c r="AI65" s="285"/>
      <c r="AJ65" s="242"/>
      <c r="AK65" s="242"/>
      <c r="AL65" s="242"/>
    </row>
    <row r="66" spans="1:38" ht="23.25" customHeight="1">
      <c r="A66" s="285"/>
      <c r="B66" s="285"/>
      <c r="C66" s="285"/>
      <c r="D66" s="285"/>
      <c r="E66" s="285"/>
      <c r="F66" s="285"/>
      <c r="G66" s="285"/>
      <c r="H66" s="285"/>
      <c r="I66" s="285"/>
      <c r="J66" s="285"/>
      <c r="K66" s="285"/>
      <c r="L66" s="285"/>
      <c r="M66" s="285"/>
      <c r="N66" s="285"/>
      <c r="O66" s="285"/>
      <c r="P66" s="285"/>
      <c r="Q66" s="285"/>
      <c r="R66" s="285"/>
      <c r="S66" s="285"/>
      <c r="T66" s="285"/>
      <c r="U66" s="328" t="s">
        <v>40</v>
      </c>
      <c r="V66" s="328"/>
      <c r="W66" s="328"/>
      <c r="X66" s="328"/>
      <c r="Y66" s="328"/>
      <c r="Z66" s="401" t="s">
        <v>286</v>
      </c>
      <c r="AA66" s="402"/>
      <c r="AB66" s="402"/>
      <c r="AC66" s="402"/>
      <c r="AD66" s="403"/>
      <c r="AE66" s="309" t="s">
        <v>41</v>
      </c>
      <c r="AF66" s="285"/>
      <c r="AG66" s="285"/>
      <c r="AH66" s="285"/>
      <c r="AI66" s="285"/>
      <c r="AJ66" s="242"/>
      <c r="AK66" s="242"/>
      <c r="AL66" s="242"/>
    </row>
    <row r="67" spans="1:38" ht="23.25" customHeight="1">
      <c r="A67" s="285"/>
      <c r="B67" s="285"/>
      <c r="C67" s="285"/>
      <c r="D67" s="285"/>
      <c r="E67" s="285"/>
      <c r="F67" s="285"/>
      <c r="G67" s="285"/>
      <c r="H67" s="285"/>
      <c r="I67" s="285"/>
      <c r="J67" s="285"/>
      <c r="K67" s="285"/>
      <c r="L67" s="285"/>
      <c r="M67" s="285"/>
      <c r="N67" s="285"/>
      <c r="O67" s="285"/>
      <c r="P67" s="285"/>
      <c r="Q67" s="285"/>
      <c r="R67" s="285"/>
      <c r="S67" s="285"/>
      <c r="T67" s="285"/>
      <c r="U67" s="328"/>
      <c r="V67" s="328"/>
      <c r="W67" s="328"/>
      <c r="X67" s="328"/>
      <c r="Y67" s="328"/>
      <c r="Z67" s="329" t="str">
        <f>IF(Z66="","ー","市補助金")</f>
        <v>市補助金</v>
      </c>
      <c r="AA67" s="330"/>
      <c r="AB67" s="330"/>
      <c r="AC67" s="330"/>
      <c r="AD67" s="331"/>
      <c r="AE67" s="285"/>
      <c r="AF67" s="285"/>
      <c r="AG67" s="285"/>
      <c r="AH67" s="285"/>
      <c r="AI67" s="285"/>
      <c r="AJ67" s="242"/>
      <c r="AK67" s="242"/>
      <c r="AL67" s="242"/>
    </row>
    <row r="68" spans="1:38" ht="23.25" customHeight="1">
      <c r="A68" s="292" t="str">
        <f>C17</f>
        <v>第１０回日本ABC学会</v>
      </c>
      <c r="B68" s="293"/>
      <c r="C68" s="293"/>
      <c r="D68" s="293"/>
      <c r="E68" s="293"/>
      <c r="F68" s="293"/>
      <c r="G68" s="293"/>
      <c r="H68" s="293"/>
      <c r="I68" s="293"/>
      <c r="J68" s="293"/>
      <c r="K68" s="293"/>
      <c r="L68" s="293"/>
      <c r="M68" s="293"/>
      <c r="N68" s="293"/>
      <c r="O68" s="294"/>
      <c r="P68" s="305">
        <f>K129</f>
        <v>23916000</v>
      </c>
      <c r="Q68" s="305"/>
      <c r="R68" s="305"/>
      <c r="S68" s="305"/>
      <c r="T68" s="305"/>
      <c r="U68" s="305">
        <f>F76</f>
        <v>1316000</v>
      </c>
      <c r="V68" s="305"/>
      <c r="W68" s="305"/>
      <c r="X68" s="305"/>
      <c r="Y68" s="305"/>
      <c r="Z68" s="305">
        <f>IF(Z66="","ー",K117)</f>
        <v>1100000</v>
      </c>
      <c r="AA68" s="305"/>
      <c r="AB68" s="305"/>
      <c r="AC68" s="305"/>
      <c r="AD68" s="305"/>
      <c r="AE68" s="305">
        <f>IF(Z68="ー",P68-U68,P68-U68-Z68)</f>
        <v>21500000</v>
      </c>
      <c r="AF68" s="305"/>
      <c r="AG68" s="305"/>
      <c r="AH68" s="305"/>
      <c r="AI68" s="305"/>
      <c r="AJ68" s="245"/>
      <c r="AK68" s="245"/>
      <c r="AL68" s="245"/>
    </row>
    <row r="69" spans="1:38" ht="23.25" customHeight="1">
      <c r="A69" s="295"/>
      <c r="B69" s="296"/>
      <c r="C69" s="296"/>
      <c r="D69" s="296"/>
      <c r="E69" s="296"/>
      <c r="F69" s="296"/>
      <c r="G69" s="296"/>
      <c r="H69" s="296"/>
      <c r="I69" s="296"/>
      <c r="J69" s="296"/>
      <c r="K69" s="296"/>
      <c r="L69" s="296"/>
      <c r="M69" s="296"/>
      <c r="N69" s="296"/>
      <c r="O69" s="297"/>
      <c r="P69" s="305"/>
      <c r="Q69" s="305"/>
      <c r="R69" s="305"/>
      <c r="S69" s="305"/>
      <c r="T69" s="305"/>
      <c r="U69" s="305"/>
      <c r="V69" s="305"/>
      <c r="W69" s="305"/>
      <c r="X69" s="305"/>
      <c r="Y69" s="305"/>
      <c r="Z69" s="305"/>
      <c r="AA69" s="305"/>
      <c r="AB69" s="305"/>
      <c r="AC69" s="305"/>
      <c r="AD69" s="305"/>
      <c r="AE69" s="305"/>
      <c r="AF69" s="305"/>
      <c r="AG69" s="305"/>
      <c r="AH69" s="305"/>
      <c r="AI69" s="305"/>
      <c r="AJ69" s="245"/>
      <c r="AK69" s="245"/>
      <c r="AL69" s="245"/>
    </row>
    <row r="70" spans="1:38" ht="23.25" customHeight="1">
      <c r="A70" s="237" t="s">
        <v>42</v>
      </c>
      <c r="B70" s="238"/>
      <c r="C70" s="238"/>
      <c r="D70" s="238"/>
      <c r="E70" s="238"/>
      <c r="F70" s="238"/>
      <c r="G70" s="238"/>
      <c r="H70" s="238"/>
      <c r="I70" s="238"/>
      <c r="J70" s="238"/>
      <c r="K70" s="238"/>
      <c r="L70" s="238"/>
      <c r="M70" s="238"/>
      <c r="N70" s="238"/>
      <c r="O70" s="239"/>
      <c r="P70" s="305"/>
      <c r="Q70" s="305"/>
      <c r="R70" s="305"/>
      <c r="S70" s="305"/>
      <c r="T70" s="305"/>
      <c r="U70" s="305"/>
      <c r="V70" s="305"/>
      <c r="W70" s="305"/>
      <c r="X70" s="305"/>
      <c r="Y70" s="305"/>
      <c r="Z70" s="305"/>
      <c r="AA70" s="305"/>
      <c r="AB70" s="305"/>
      <c r="AC70" s="305"/>
      <c r="AD70" s="305"/>
      <c r="AE70" s="305"/>
      <c r="AF70" s="305"/>
      <c r="AG70" s="305"/>
      <c r="AH70" s="305"/>
      <c r="AI70" s="305"/>
      <c r="AJ70" s="245"/>
      <c r="AK70" s="245"/>
      <c r="AL70" s="245"/>
    </row>
    <row r="74" spans="1:38">
      <c r="A74" s="233" t="s">
        <v>50</v>
      </c>
    </row>
    <row r="75" spans="1:38">
      <c r="A75" s="233" t="s">
        <v>51</v>
      </c>
    </row>
    <row r="76" spans="1:38">
      <c r="B76" s="298" t="s">
        <v>53</v>
      </c>
      <c r="C76" s="299"/>
      <c r="D76" s="299"/>
      <c r="E76" s="299"/>
      <c r="F76" s="300">
        <f>SUM(T79:Z82)</f>
        <v>1316000</v>
      </c>
      <c r="G76" s="299"/>
      <c r="H76" s="299"/>
      <c r="I76" s="299"/>
      <c r="J76" s="299"/>
      <c r="K76" s="299"/>
      <c r="L76" s="299"/>
      <c r="M76" s="299"/>
      <c r="N76" s="299"/>
      <c r="O76" s="299"/>
      <c r="P76" s="299"/>
      <c r="Q76" s="299"/>
      <c r="R76" s="299"/>
      <c r="S76" s="299"/>
      <c r="T76" s="299"/>
      <c r="U76" s="299"/>
      <c r="V76" s="299" t="s">
        <v>54</v>
      </c>
      <c r="W76" s="299"/>
      <c r="X76" s="299"/>
      <c r="Y76" s="301"/>
    </row>
    <row r="77" spans="1:38">
      <c r="B77" s="280"/>
      <c r="C77" s="281"/>
      <c r="D77" s="281"/>
      <c r="E77" s="281"/>
      <c r="F77" s="281"/>
      <c r="G77" s="281"/>
      <c r="H77" s="281"/>
      <c r="I77" s="281"/>
      <c r="J77" s="281"/>
      <c r="K77" s="281"/>
      <c r="L77" s="281"/>
      <c r="M77" s="281"/>
      <c r="N77" s="281"/>
      <c r="O77" s="281"/>
      <c r="P77" s="281"/>
      <c r="Q77" s="281"/>
      <c r="R77" s="281"/>
      <c r="S77" s="281"/>
      <c r="T77" s="281"/>
      <c r="U77" s="281"/>
      <c r="V77" s="281"/>
      <c r="W77" s="281"/>
      <c r="X77" s="281"/>
      <c r="Y77" s="282"/>
    </row>
    <row r="78" spans="1:38">
      <c r="B78" s="299" t="s">
        <v>55</v>
      </c>
      <c r="C78" s="299"/>
      <c r="D78" s="299"/>
      <c r="E78" s="299"/>
    </row>
    <row r="79" spans="1:38">
      <c r="B79" s="233" t="s">
        <v>56</v>
      </c>
      <c r="R79" s="276" t="s">
        <v>53</v>
      </c>
      <c r="S79" s="276"/>
      <c r="T79" s="306">
        <v>1120000</v>
      </c>
      <c r="U79" s="306"/>
      <c r="V79" s="306"/>
      <c r="W79" s="306"/>
      <c r="X79" s="306"/>
      <c r="Y79" s="306"/>
      <c r="Z79" s="306"/>
      <c r="AA79" s="233" t="s">
        <v>54</v>
      </c>
    </row>
    <row r="80" spans="1:38">
      <c r="B80" s="233" t="s">
        <v>57</v>
      </c>
      <c r="R80" s="276" t="s">
        <v>53</v>
      </c>
      <c r="S80" s="276"/>
      <c r="T80" s="306">
        <f>B94</f>
        <v>166000</v>
      </c>
      <c r="U80" s="306"/>
      <c r="V80" s="306"/>
      <c r="W80" s="306"/>
      <c r="X80" s="306"/>
      <c r="Y80" s="306"/>
      <c r="Z80" s="306"/>
      <c r="AA80" s="233" t="s">
        <v>59</v>
      </c>
    </row>
    <row r="81" spans="1:38">
      <c r="B81" s="233" t="s">
        <v>58</v>
      </c>
      <c r="R81" s="276" t="s">
        <v>52</v>
      </c>
      <c r="S81" s="276"/>
      <c r="T81" s="306">
        <f>X102</f>
        <v>30000</v>
      </c>
      <c r="U81" s="306"/>
      <c r="V81" s="306"/>
      <c r="W81" s="306"/>
      <c r="X81" s="306"/>
      <c r="Y81" s="306"/>
      <c r="Z81" s="306"/>
      <c r="AA81" s="233" t="s">
        <v>54</v>
      </c>
    </row>
    <row r="82" spans="1:38">
      <c r="R82" s="276"/>
      <c r="S82" s="276"/>
      <c r="T82" s="306"/>
      <c r="U82" s="306"/>
      <c r="V82" s="306"/>
      <c r="W82" s="306"/>
      <c r="X82" s="306"/>
      <c r="Y82" s="306"/>
      <c r="Z82" s="306"/>
    </row>
    <row r="84" spans="1:38">
      <c r="A84" s="233" t="s">
        <v>60</v>
      </c>
    </row>
    <row r="85" spans="1:38" ht="22.5" customHeight="1" thickBot="1">
      <c r="B85" s="33" t="s">
        <v>61</v>
      </c>
      <c r="C85" s="240"/>
      <c r="D85" s="21"/>
      <c r="E85" s="21"/>
      <c r="F85" s="21"/>
      <c r="G85" s="21"/>
      <c r="H85" s="21"/>
      <c r="I85" s="21"/>
      <c r="J85" s="21"/>
      <c r="K85" s="21"/>
      <c r="L85" s="21"/>
      <c r="M85" s="21"/>
      <c r="N85" s="21"/>
      <c r="O85" s="21"/>
      <c r="P85" s="21"/>
      <c r="Q85" s="21"/>
      <c r="R85" s="21"/>
      <c r="S85" s="21"/>
      <c r="T85" s="21"/>
      <c r="U85" s="21"/>
      <c r="V85" s="21"/>
      <c r="W85" s="404">
        <v>1540</v>
      </c>
      <c r="X85" s="405"/>
      <c r="Y85" s="405"/>
      <c r="Z85" s="405"/>
      <c r="AA85" s="405"/>
      <c r="AB85" s="405"/>
      <c r="AC85" s="405"/>
      <c r="AD85" s="405"/>
      <c r="AE85" s="21" t="s">
        <v>64</v>
      </c>
      <c r="AF85" s="21"/>
      <c r="AG85" s="22"/>
    </row>
    <row r="86" spans="1:38" ht="22.5" customHeight="1" thickBot="1">
      <c r="B86" s="234"/>
      <c r="C86" s="235"/>
      <c r="D86" s="246" t="s">
        <v>62</v>
      </c>
      <c r="E86" s="247"/>
      <c r="F86" s="247"/>
      <c r="G86" s="247"/>
      <c r="H86" s="247"/>
      <c r="I86" s="247"/>
      <c r="J86" s="247"/>
      <c r="K86" s="247"/>
      <c r="L86" s="247"/>
      <c r="M86" s="247"/>
      <c r="N86" s="247"/>
      <c r="O86" s="247"/>
      <c r="P86" s="247"/>
      <c r="Q86" s="247"/>
      <c r="R86" s="247"/>
      <c r="S86" s="247"/>
      <c r="T86" s="247"/>
      <c r="U86" s="247"/>
      <c r="V86" s="247"/>
      <c r="W86" s="406">
        <v>1450</v>
      </c>
      <c r="X86" s="407"/>
      <c r="Y86" s="407"/>
      <c r="Z86" s="407"/>
      <c r="AA86" s="407"/>
      <c r="AB86" s="407"/>
      <c r="AC86" s="407"/>
      <c r="AD86" s="407"/>
      <c r="AE86" s="247" t="s">
        <v>64</v>
      </c>
      <c r="AF86" s="247"/>
      <c r="AG86" s="36"/>
    </row>
    <row r="87" spans="1:38" ht="22.5" customHeight="1">
      <c r="B87" s="237"/>
      <c r="C87" s="238"/>
      <c r="D87" s="238"/>
      <c r="E87" s="238"/>
      <c r="F87" s="237" t="s">
        <v>63</v>
      </c>
      <c r="G87" s="238"/>
      <c r="H87" s="238"/>
      <c r="I87" s="238"/>
      <c r="J87" s="238"/>
      <c r="K87" s="238"/>
      <c r="L87" s="238"/>
      <c r="M87" s="238"/>
      <c r="N87" s="238"/>
      <c r="O87" s="238"/>
      <c r="P87" s="238"/>
      <c r="Q87" s="238"/>
      <c r="R87" s="238"/>
      <c r="S87" s="238"/>
      <c r="T87" s="238"/>
      <c r="U87" s="238"/>
      <c r="V87" s="238"/>
      <c r="W87" s="408">
        <v>5</v>
      </c>
      <c r="X87" s="409"/>
      <c r="Y87" s="409"/>
      <c r="Z87" s="409"/>
      <c r="AA87" s="409"/>
      <c r="AB87" s="409"/>
      <c r="AC87" s="409"/>
      <c r="AD87" s="409"/>
      <c r="AE87" s="238" t="s">
        <v>64</v>
      </c>
      <c r="AF87" s="238"/>
      <c r="AG87" s="239"/>
    </row>
    <row r="88" spans="1:38">
      <c r="D88" s="233" t="s">
        <v>65</v>
      </c>
    </row>
    <row r="90" spans="1:38">
      <c r="A90" s="233" t="s">
        <v>66</v>
      </c>
    </row>
    <row r="91" spans="1:38">
      <c r="B91" s="233" t="s">
        <v>67</v>
      </c>
      <c r="O91" s="276" t="s">
        <v>70</v>
      </c>
      <c r="P91" s="276"/>
      <c r="Q91" s="276"/>
      <c r="R91" s="276"/>
      <c r="S91" s="276" t="s">
        <v>71</v>
      </c>
      <c r="T91" s="276"/>
      <c r="U91" s="276"/>
      <c r="V91" s="276"/>
      <c r="W91" s="276"/>
      <c r="X91" s="276"/>
      <c r="Y91" s="276"/>
      <c r="Z91" s="276"/>
      <c r="AA91" s="276"/>
      <c r="AB91" s="276"/>
      <c r="AC91" s="276"/>
      <c r="AD91" s="276"/>
      <c r="AE91" s="276"/>
      <c r="AF91" s="276" t="s">
        <v>72</v>
      </c>
      <c r="AG91" s="276"/>
      <c r="AH91" s="276"/>
      <c r="AI91" s="276"/>
      <c r="AJ91" s="226"/>
      <c r="AK91" s="226"/>
      <c r="AL91" s="226"/>
    </row>
    <row r="92" spans="1:38" ht="13.5" customHeight="1">
      <c r="B92" s="37" t="s">
        <v>68</v>
      </c>
      <c r="O92" s="276"/>
      <c r="P92" s="276"/>
      <c r="Q92" s="276"/>
      <c r="R92" s="276"/>
      <c r="S92" s="276"/>
      <c r="T92" s="276"/>
      <c r="U92" s="276"/>
      <c r="V92" s="276"/>
      <c r="W92" s="276"/>
      <c r="X92" s="276"/>
      <c r="Y92" s="276"/>
      <c r="Z92" s="276"/>
      <c r="AA92" s="276"/>
      <c r="AB92" s="276"/>
      <c r="AC92" s="276"/>
      <c r="AD92" s="276"/>
      <c r="AE92" s="276"/>
      <c r="AF92" s="276"/>
      <c r="AG92" s="276"/>
      <c r="AH92" s="276"/>
      <c r="AI92" s="276"/>
      <c r="AJ92" s="226"/>
      <c r="AK92" s="226"/>
      <c r="AL92" s="226"/>
    </row>
    <row r="93" spans="1:38" ht="13.5" customHeight="1">
      <c r="B93" s="37" t="s">
        <v>69</v>
      </c>
      <c r="O93" s="276"/>
      <c r="P93" s="276"/>
      <c r="Q93" s="276"/>
      <c r="R93" s="276"/>
      <c r="S93" s="276"/>
      <c r="T93" s="276"/>
      <c r="U93" s="276"/>
      <c r="V93" s="276"/>
      <c r="W93" s="276"/>
      <c r="X93" s="276"/>
      <c r="Y93" s="276"/>
      <c r="Z93" s="276"/>
      <c r="AA93" s="276"/>
      <c r="AB93" s="276"/>
      <c r="AC93" s="276"/>
      <c r="AD93" s="276"/>
      <c r="AE93" s="276"/>
      <c r="AF93" s="276"/>
      <c r="AG93" s="276"/>
      <c r="AH93" s="276"/>
      <c r="AI93" s="276"/>
      <c r="AJ93" s="226"/>
      <c r="AK93" s="226"/>
      <c r="AL93" s="226"/>
    </row>
    <row r="94" spans="1:38">
      <c r="B94" s="349">
        <f>MIN(ROUNDDOWN(S94/3,-3),1000000)</f>
        <v>166000</v>
      </c>
      <c r="C94" s="350"/>
      <c r="D94" s="350"/>
      <c r="E94" s="350"/>
      <c r="F94" s="350"/>
      <c r="G94" s="350"/>
      <c r="H94" s="350"/>
      <c r="I94" s="350"/>
      <c r="J94" s="350"/>
      <c r="K94" s="350"/>
      <c r="L94" s="350"/>
      <c r="M94" s="299" t="s">
        <v>54</v>
      </c>
      <c r="N94" s="301"/>
      <c r="O94" s="276" t="s">
        <v>70</v>
      </c>
      <c r="P94" s="276"/>
      <c r="Q94" s="276"/>
      <c r="R94" s="276"/>
      <c r="S94" s="415">
        <v>500000</v>
      </c>
      <c r="T94" s="416"/>
      <c r="U94" s="416"/>
      <c r="V94" s="416"/>
      <c r="W94" s="416"/>
      <c r="X94" s="416"/>
      <c r="Y94" s="416"/>
      <c r="Z94" s="416"/>
      <c r="AA94" s="416"/>
      <c r="AB94" s="416"/>
      <c r="AC94" s="416"/>
      <c r="AD94" s="299" t="s">
        <v>54</v>
      </c>
      <c r="AE94" s="301"/>
    </row>
    <row r="95" spans="1:38">
      <c r="B95" s="351"/>
      <c r="C95" s="352"/>
      <c r="D95" s="352"/>
      <c r="E95" s="352"/>
      <c r="F95" s="352"/>
      <c r="G95" s="352"/>
      <c r="H95" s="352"/>
      <c r="I95" s="352"/>
      <c r="J95" s="352"/>
      <c r="K95" s="352"/>
      <c r="L95" s="352"/>
      <c r="M95" s="281"/>
      <c r="N95" s="282"/>
      <c r="O95" s="276"/>
      <c r="P95" s="276"/>
      <c r="Q95" s="276"/>
      <c r="R95" s="276"/>
      <c r="S95" s="417"/>
      <c r="T95" s="418"/>
      <c r="U95" s="418"/>
      <c r="V95" s="418"/>
      <c r="W95" s="418"/>
      <c r="X95" s="418"/>
      <c r="Y95" s="418"/>
      <c r="Z95" s="418"/>
      <c r="AA95" s="418"/>
      <c r="AB95" s="418"/>
      <c r="AC95" s="418"/>
      <c r="AD95" s="281"/>
      <c r="AE95" s="282"/>
    </row>
    <row r="97" spans="1:38">
      <c r="A97" s="233" t="s">
        <v>73</v>
      </c>
    </row>
    <row r="98" spans="1:38" ht="22.5" customHeight="1">
      <c r="B98" s="277" t="s">
        <v>74</v>
      </c>
      <c r="C98" s="278"/>
      <c r="D98" s="278"/>
      <c r="E98" s="278"/>
      <c r="F98" s="278"/>
      <c r="G98" s="278"/>
      <c r="H98" s="278"/>
      <c r="I98" s="278"/>
      <c r="J98" s="278"/>
      <c r="K98" s="278"/>
      <c r="L98" s="279"/>
      <c r="M98" s="277" t="s">
        <v>204</v>
      </c>
      <c r="N98" s="278"/>
      <c r="O98" s="278"/>
      <c r="P98" s="278"/>
      <c r="Q98" s="278"/>
      <c r="R98" s="278"/>
      <c r="S98" s="278"/>
      <c r="T98" s="278"/>
      <c r="U98" s="278"/>
      <c r="V98" s="278"/>
      <c r="W98" s="279"/>
      <c r="X98" s="278" t="s">
        <v>76</v>
      </c>
      <c r="Y98" s="278"/>
      <c r="Z98" s="278"/>
      <c r="AA98" s="278"/>
      <c r="AB98" s="278"/>
      <c r="AC98" s="278"/>
      <c r="AD98" s="278"/>
      <c r="AE98" s="278"/>
      <c r="AF98" s="278"/>
      <c r="AG98" s="278"/>
      <c r="AH98" s="279"/>
    </row>
    <row r="99" spans="1:38" ht="22.5" customHeight="1">
      <c r="B99" s="410" t="s">
        <v>287</v>
      </c>
      <c r="C99" s="411"/>
      <c r="D99" s="411"/>
      <c r="E99" s="411"/>
      <c r="F99" s="411"/>
      <c r="G99" s="411"/>
      <c r="H99" s="411"/>
      <c r="I99" s="411"/>
      <c r="J99" s="411"/>
      <c r="K99" s="411"/>
      <c r="L99" s="412"/>
      <c r="M99" s="413">
        <v>20</v>
      </c>
      <c r="N99" s="414"/>
      <c r="O99" s="414"/>
      <c r="P99" s="414"/>
      <c r="Q99" s="414"/>
      <c r="R99" s="414"/>
      <c r="S99" s="414"/>
      <c r="T99" s="414"/>
      <c r="U99" s="278" t="s">
        <v>64</v>
      </c>
      <c r="V99" s="278"/>
      <c r="W99" s="279"/>
      <c r="X99" s="307">
        <f>IFERROR(MIN(M99*1000,500000,500000*M99/$M$102),"0")</f>
        <v>20000</v>
      </c>
      <c r="Y99" s="300"/>
      <c r="Z99" s="300"/>
      <c r="AA99" s="300"/>
      <c r="AB99" s="300"/>
      <c r="AC99" s="300"/>
      <c r="AD99" s="300"/>
      <c r="AE99" s="300"/>
      <c r="AF99" s="299" t="s">
        <v>54</v>
      </c>
      <c r="AG99" s="299"/>
      <c r="AH99" s="301"/>
    </row>
    <row r="100" spans="1:38" ht="22.5" customHeight="1">
      <c r="B100" s="397" t="s">
        <v>288</v>
      </c>
      <c r="C100" s="389"/>
      <c r="D100" s="389"/>
      <c r="E100" s="389"/>
      <c r="F100" s="389"/>
      <c r="G100" s="389"/>
      <c r="H100" s="389"/>
      <c r="I100" s="389"/>
      <c r="J100" s="389"/>
      <c r="K100" s="389"/>
      <c r="L100" s="419"/>
      <c r="M100" s="413">
        <v>10</v>
      </c>
      <c r="N100" s="414"/>
      <c r="O100" s="414"/>
      <c r="P100" s="414"/>
      <c r="Q100" s="414"/>
      <c r="R100" s="414"/>
      <c r="S100" s="414"/>
      <c r="T100" s="414"/>
      <c r="U100" s="278" t="s">
        <v>64</v>
      </c>
      <c r="V100" s="278"/>
      <c r="W100" s="278"/>
      <c r="X100" s="307">
        <f t="shared" ref="X100" si="0">IFERROR(MIN(M100*1000,500000,500000*M100/$M$102),"0")</f>
        <v>10000</v>
      </c>
      <c r="Y100" s="300"/>
      <c r="Z100" s="300"/>
      <c r="AA100" s="300"/>
      <c r="AB100" s="300"/>
      <c r="AC100" s="300"/>
      <c r="AD100" s="300"/>
      <c r="AE100" s="300"/>
      <c r="AF100" s="278" t="s">
        <v>54</v>
      </c>
      <c r="AG100" s="278"/>
      <c r="AH100" s="279"/>
    </row>
    <row r="101" spans="1:38" ht="22.5" customHeight="1">
      <c r="B101" s="277"/>
      <c r="C101" s="278"/>
      <c r="D101" s="278"/>
      <c r="E101" s="278"/>
      <c r="F101" s="278"/>
      <c r="G101" s="278"/>
      <c r="H101" s="278"/>
      <c r="I101" s="278"/>
      <c r="J101" s="278"/>
      <c r="K101" s="278"/>
      <c r="L101" s="279"/>
      <c r="M101" s="283"/>
      <c r="N101" s="284"/>
      <c r="O101" s="284"/>
      <c r="P101" s="284"/>
      <c r="Q101" s="284"/>
      <c r="R101" s="284"/>
      <c r="S101" s="284"/>
      <c r="T101" s="284"/>
      <c r="U101" s="278" t="s">
        <v>64</v>
      </c>
      <c r="V101" s="278"/>
      <c r="W101" s="279"/>
      <c r="X101" s="307">
        <f>IFERROR(MIN(M101*1000,500000,500000*M101/$M$102),"0")</f>
        <v>0</v>
      </c>
      <c r="Y101" s="300"/>
      <c r="Z101" s="300"/>
      <c r="AA101" s="300"/>
      <c r="AB101" s="300"/>
      <c r="AC101" s="300"/>
      <c r="AD101" s="300"/>
      <c r="AE101" s="300"/>
      <c r="AF101" s="281" t="s">
        <v>54</v>
      </c>
      <c r="AG101" s="281"/>
      <c r="AH101" s="282"/>
    </row>
    <row r="102" spans="1:38" ht="22.5" customHeight="1">
      <c r="B102" s="280" t="s">
        <v>77</v>
      </c>
      <c r="C102" s="281"/>
      <c r="D102" s="281"/>
      <c r="E102" s="281"/>
      <c r="F102" s="281"/>
      <c r="G102" s="281"/>
      <c r="H102" s="281"/>
      <c r="I102" s="281"/>
      <c r="J102" s="281"/>
      <c r="K102" s="281"/>
      <c r="L102" s="282"/>
      <c r="M102" s="283">
        <f>SUM(M99:T101)</f>
        <v>30</v>
      </c>
      <c r="N102" s="284"/>
      <c r="O102" s="284"/>
      <c r="P102" s="284"/>
      <c r="Q102" s="284"/>
      <c r="R102" s="284"/>
      <c r="S102" s="284"/>
      <c r="T102" s="284"/>
      <c r="U102" s="278" t="s">
        <v>64</v>
      </c>
      <c r="V102" s="278"/>
      <c r="W102" s="279"/>
      <c r="X102" s="283">
        <f>SUM(X99:AE101)</f>
        <v>30000</v>
      </c>
      <c r="Y102" s="284"/>
      <c r="Z102" s="284"/>
      <c r="AA102" s="284"/>
      <c r="AB102" s="284"/>
      <c r="AC102" s="284"/>
      <c r="AD102" s="284"/>
      <c r="AE102" s="284"/>
      <c r="AF102" s="278" t="s">
        <v>54</v>
      </c>
      <c r="AG102" s="278"/>
      <c r="AH102" s="279"/>
    </row>
    <row r="104" spans="1:38">
      <c r="A104" s="256"/>
      <c r="B104" s="256"/>
      <c r="C104" s="256"/>
      <c r="D104" s="256"/>
      <c r="E104" s="256"/>
      <c r="F104" s="256"/>
      <c r="G104" s="256"/>
      <c r="H104" s="256"/>
      <c r="I104" s="256"/>
      <c r="J104" s="256"/>
      <c r="K104" s="256"/>
      <c r="L104" s="256"/>
      <c r="M104" s="256"/>
      <c r="N104" s="256"/>
      <c r="O104" s="256"/>
      <c r="P104" s="256"/>
      <c r="Q104" s="256"/>
      <c r="R104" s="256"/>
      <c r="S104" s="256"/>
      <c r="T104" s="256"/>
      <c r="U104" s="256"/>
      <c r="V104" s="256"/>
      <c r="W104" s="256"/>
      <c r="X104" s="256"/>
      <c r="Y104" s="256"/>
      <c r="Z104" s="256"/>
      <c r="AA104" s="256"/>
      <c r="AB104" s="256"/>
      <c r="AC104" s="256"/>
      <c r="AD104" s="256"/>
      <c r="AE104" s="256"/>
      <c r="AF104" s="256"/>
      <c r="AG104" s="256"/>
      <c r="AH104" s="256"/>
      <c r="AI104" s="256"/>
    </row>
    <row r="105" spans="1:38">
      <c r="A105" s="256"/>
      <c r="B105" s="256"/>
      <c r="C105" s="256"/>
      <c r="D105" s="256"/>
      <c r="E105" s="256"/>
      <c r="F105" s="256"/>
      <c r="G105" s="256"/>
      <c r="H105" s="256"/>
      <c r="I105" s="256"/>
      <c r="J105" s="256"/>
      <c r="K105" s="256"/>
      <c r="L105" s="256"/>
      <c r="M105" s="256"/>
      <c r="N105" s="256"/>
      <c r="O105" s="256"/>
      <c r="P105" s="256"/>
      <c r="Q105" s="256"/>
      <c r="R105" s="256"/>
      <c r="S105" s="256"/>
      <c r="T105" s="256"/>
      <c r="U105" s="256"/>
      <c r="V105" s="256"/>
      <c r="W105" s="317"/>
      <c r="X105" s="318"/>
      <c r="Y105" s="318"/>
      <c r="Z105" s="318"/>
      <c r="AA105" s="318"/>
      <c r="AB105" s="318"/>
      <c r="AC105" s="318"/>
      <c r="AD105" s="318"/>
      <c r="AE105" s="318"/>
      <c r="AF105" s="318"/>
      <c r="AG105" s="256"/>
      <c r="AH105" s="256"/>
      <c r="AI105" s="256"/>
    </row>
    <row r="106" spans="1:38">
      <c r="A106" s="256"/>
      <c r="B106" s="373"/>
      <c r="C106" s="373"/>
      <c r="D106" s="373"/>
      <c r="E106" s="373"/>
      <c r="F106" s="373"/>
      <c r="G106" s="373"/>
      <c r="H106" s="373"/>
      <c r="I106" s="373"/>
      <c r="J106" s="373"/>
      <c r="K106" s="373"/>
      <c r="L106" s="373"/>
      <c r="M106" s="318"/>
      <c r="N106" s="318"/>
      <c r="O106" s="317"/>
      <c r="P106" s="318"/>
      <c r="Q106" s="318"/>
      <c r="R106" s="318"/>
      <c r="S106" s="318"/>
      <c r="T106" s="318"/>
      <c r="U106" s="318"/>
      <c r="V106" s="318"/>
      <c r="W106" s="318"/>
      <c r="X106" s="318"/>
      <c r="Y106" s="318"/>
      <c r="Z106" s="318"/>
      <c r="AA106" s="318"/>
      <c r="AB106" s="318"/>
      <c r="AC106" s="318"/>
      <c r="AD106" s="318"/>
      <c r="AE106" s="256"/>
      <c r="AF106" s="256"/>
      <c r="AG106" s="256"/>
      <c r="AH106" s="256"/>
      <c r="AI106" s="256"/>
    </row>
    <row r="107" spans="1:38">
      <c r="A107" s="256"/>
      <c r="B107" s="373"/>
      <c r="C107" s="373"/>
      <c r="D107" s="373"/>
      <c r="E107" s="373"/>
      <c r="F107" s="373"/>
      <c r="G107" s="373"/>
      <c r="H107" s="373"/>
      <c r="I107" s="373"/>
      <c r="J107" s="373"/>
      <c r="K107" s="373"/>
      <c r="L107" s="373"/>
      <c r="M107" s="318"/>
      <c r="N107" s="318"/>
      <c r="O107" s="318"/>
      <c r="P107" s="318"/>
      <c r="Q107" s="318"/>
      <c r="R107" s="318"/>
      <c r="S107" s="318"/>
      <c r="T107" s="318"/>
      <c r="U107" s="318"/>
      <c r="V107" s="318"/>
      <c r="W107" s="318"/>
      <c r="X107" s="318"/>
      <c r="Y107" s="318"/>
      <c r="Z107" s="318"/>
      <c r="AA107" s="318"/>
      <c r="AB107" s="318"/>
      <c r="AC107" s="318"/>
      <c r="AD107" s="318"/>
      <c r="AE107" s="256"/>
      <c r="AF107" s="256"/>
      <c r="AG107" s="256"/>
      <c r="AH107" s="256"/>
      <c r="AI107" s="256"/>
    </row>
    <row r="108" spans="1:38">
      <c r="A108" s="256"/>
      <c r="B108" s="373"/>
      <c r="C108" s="373"/>
      <c r="D108" s="373"/>
      <c r="E108" s="373"/>
      <c r="F108" s="373"/>
      <c r="G108" s="373"/>
      <c r="H108" s="373"/>
      <c r="I108" s="373"/>
      <c r="J108" s="373"/>
      <c r="K108" s="373"/>
      <c r="L108" s="373"/>
      <c r="M108" s="318"/>
      <c r="N108" s="318"/>
      <c r="O108" s="317"/>
      <c r="P108" s="318"/>
      <c r="Q108" s="318"/>
      <c r="R108" s="318"/>
      <c r="S108" s="318"/>
      <c r="T108" s="318"/>
      <c r="U108" s="318"/>
      <c r="V108" s="318"/>
      <c r="W108" s="318"/>
      <c r="X108" s="318"/>
      <c r="Y108" s="318"/>
      <c r="Z108" s="318"/>
      <c r="AA108" s="318"/>
      <c r="AB108" s="318"/>
      <c r="AC108" s="347"/>
      <c r="AD108" s="348"/>
      <c r="AE108" s="348"/>
      <c r="AF108" s="348"/>
      <c r="AG108" s="348"/>
      <c r="AH108" s="348"/>
      <c r="AI108" s="348"/>
      <c r="AJ108" s="243"/>
      <c r="AK108" s="243"/>
      <c r="AL108" s="243"/>
    </row>
    <row r="109" spans="1:38">
      <c r="A109" s="256"/>
      <c r="B109" s="373"/>
      <c r="C109" s="373"/>
      <c r="D109" s="373"/>
      <c r="E109" s="373"/>
      <c r="F109" s="373"/>
      <c r="G109" s="373"/>
      <c r="H109" s="373"/>
      <c r="I109" s="373"/>
      <c r="J109" s="373"/>
      <c r="K109" s="373"/>
      <c r="L109" s="373"/>
      <c r="M109" s="318"/>
      <c r="N109" s="318"/>
      <c r="O109" s="318"/>
      <c r="P109" s="318"/>
      <c r="Q109" s="318"/>
      <c r="R109" s="318"/>
      <c r="S109" s="318"/>
      <c r="T109" s="318"/>
      <c r="U109" s="318"/>
      <c r="V109" s="318"/>
      <c r="W109" s="318"/>
      <c r="X109" s="318"/>
      <c r="Y109" s="318"/>
      <c r="Z109" s="318"/>
      <c r="AA109" s="318"/>
      <c r="AB109" s="318"/>
      <c r="AC109" s="348"/>
      <c r="AD109" s="348"/>
      <c r="AE109" s="348"/>
      <c r="AF109" s="348"/>
      <c r="AG109" s="348"/>
      <c r="AH109" s="348"/>
      <c r="AI109" s="348"/>
      <c r="AJ109" s="243"/>
      <c r="AK109" s="243"/>
      <c r="AL109" s="243"/>
    </row>
    <row r="110" spans="1:38">
      <c r="A110" s="256"/>
      <c r="B110" s="256"/>
      <c r="C110" s="256"/>
      <c r="D110" s="256"/>
      <c r="E110" s="256"/>
      <c r="F110" s="256"/>
      <c r="G110" s="256"/>
      <c r="H110" s="256"/>
      <c r="I110" s="256"/>
      <c r="J110" s="256"/>
      <c r="K110" s="256"/>
      <c r="L110" s="256"/>
      <c r="M110" s="256"/>
      <c r="N110" s="256"/>
      <c r="O110" s="256"/>
      <c r="P110" s="256"/>
      <c r="Q110" s="256"/>
      <c r="R110" s="256"/>
      <c r="S110" s="256"/>
      <c r="T110" s="256"/>
      <c r="U110" s="256"/>
      <c r="V110" s="256"/>
      <c r="W110" s="256"/>
      <c r="X110" s="256"/>
      <c r="Y110" s="256"/>
      <c r="Z110" s="256"/>
      <c r="AA110" s="256"/>
      <c r="AB110" s="256"/>
      <c r="AC110" s="256"/>
      <c r="AD110" s="256"/>
      <c r="AE110" s="256"/>
      <c r="AF110" s="256"/>
      <c r="AG110" s="256"/>
      <c r="AH110" s="256"/>
      <c r="AI110" s="256"/>
    </row>
    <row r="112" spans="1:38">
      <c r="A112" s="233" t="s">
        <v>208</v>
      </c>
    </row>
    <row r="114" spans="1:39">
      <c r="A114" s="233" t="s">
        <v>80</v>
      </c>
    </row>
    <row r="115" spans="1:39">
      <c r="A115" s="285" t="s">
        <v>81</v>
      </c>
      <c r="B115" s="285"/>
      <c r="C115" s="285"/>
      <c r="D115" s="285"/>
      <c r="E115" s="285"/>
      <c r="F115" s="285"/>
      <c r="G115" s="285"/>
      <c r="H115" s="285"/>
      <c r="I115" s="285"/>
      <c r="J115" s="285"/>
      <c r="K115" s="285" t="s">
        <v>209</v>
      </c>
      <c r="L115" s="285"/>
      <c r="M115" s="285"/>
      <c r="N115" s="285"/>
      <c r="O115" s="285"/>
      <c r="P115" s="285"/>
      <c r="Q115" s="285"/>
      <c r="R115" s="285"/>
      <c r="S115" s="285"/>
      <c r="T115" s="285"/>
      <c r="U115" s="285" t="s">
        <v>82</v>
      </c>
      <c r="V115" s="285"/>
      <c r="W115" s="285"/>
      <c r="X115" s="285"/>
      <c r="Y115" s="285"/>
      <c r="Z115" s="285"/>
      <c r="AA115" s="285"/>
      <c r="AB115" s="285"/>
      <c r="AC115" s="285"/>
      <c r="AD115" s="285"/>
      <c r="AE115" s="285"/>
      <c r="AF115" s="285"/>
      <c r="AG115" s="285"/>
      <c r="AH115" s="285"/>
      <c r="AI115" s="285"/>
      <c r="AJ115" s="242"/>
      <c r="AK115" s="242"/>
      <c r="AL115" s="242"/>
    </row>
    <row r="116" spans="1:39">
      <c r="A116" s="312" t="s">
        <v>40</v>
      </c>
      <c r="B116" s="312"/>
      <c r="C116" s="312"/>
      <c r="D116" s="312"/>
      <c r="E116" s="312"/>
      <c r="F116" s="312"/>
      <c r="G116" s="312"/>
      <c r="H116" s="312"/>
      <c r="I116" s="312"/>
      <c r="J116" s="312"/>
      <c r="K116" s="423">
        <f>F76</f>
        <v>1316000</v>
      </c>
      <c r="L116" s="423"/>
      <c r="M116" s="423"/>
      <c r="N116" s="423"/>
      <c r="O116" s="423"/>
      <c r="P116" s="423"/>
      <c r="Q116" s="423"/>
      <c r="R116" s="423"/>
      <c r="S116" s="423"/>
      <c r="T116" s="423"/>
      <c r="U116" s="285" t="s">
        <v>85</v>
      </c>
      <c r="V116" s="285"/>
      <c r="W116" s="285"/>
      <c r="X116" s="285"/>
      <c r="Y116" s="285"/>
      <c r="Z116" s="285"/>
      <c r="AA116" s="285"/>
      <c r="AB116" s="285"/>
      <c r="AC116" s="285"/>
      <c r="AD116" s="285"/>
      <c r="AE116" s="285"/>
      <c r="AF116" s="285"/>
      <c r="AG116" s="285"/>
      <c r="AH116" s="285"/>
      <c r="AI116" s="285"/>
      <c r="AJ116" s="242"/>
      <c r="AK116" s="242"/>
      <c r="AL116" s="242"/>
    </row>
    <row r="117" spans="1:39">
      <c r="A117" s="343" t="str">
        <f>IF(Z66="","",Z66)</f>
        <v>金沢</v>
      </c>
      <c r="B117" s="344"/>
      <c r="C117" s="344"/>
      <c r="D117" s="344"/>
      <c r="E117" s="344"/>
      <c r="F117" s="315" t="str">
        <f>IF(A117="","ー","市補助金")</f>
        <v>市補助金</v>
      </c>
      <c r="G117" s="315"/>
      <c r="H117" s="315"/>
      <c r="I117" s="315"/>
      <c r="J117" s="316"/>
      <c r="K117" s="421">
        <v>1100000</v>
      </c>
      <c r="L117" s="420"/>
      <c r="M117" s="420"/>
      <c r="N117" s="420"/>
      <c r="O117" s="420"/>
      <c r="P117" s="420"/>
      <c r="Q117" s="420"/>
      <c r="R117" s="420"/>
      <c r="S117" s="420"/>
      <c r="T117" s="420"/>
      <c r="U117" s="422" t="s">
        <v>289</v>
      </c>
      <c r="V117" s="422"/>
      <c r="W117" s="422"/>
      <c r="X117" s="422"/>
      <c r="Y117" s="422"/>
      <c r="Z117" s="422"/>
      <c r="AA117" s="422"/>
      <c r="AB117" s="422"/>
      <c r="AC117" s="422"/>
      <c r="AD117" s="422"/>
      <c r="AE117" s="422"/>
      <c r="AF117" s="422"/>
      <c r="AG117" s="422"/>
      <c r="AH117" s="422"/>
      <c r="AI117" s="422"/>
      <c r="AJ117" s="242"/>
      <c r="AK117" s="242"/>
      <c r="AL117" s="242"/>
    </row>
    <row r="118" spans="1:39">
      <c r="A118" s="399" t="s">
        <v>290</v>
      </c>
      <c r="B118" s="399"/>
      <c r="C118" s="399"/>
      <c r="D118" s="399"/>
      <c r="E118" s="399"/>
      <c r="F118" s="399"/>
      <c r="G118" s="399"/>
      <c r="H118" s="399"/>
      <c r="I118" s="399"/>
      <c r="J118" s="399"/>
      <c r="K118" s="423">
        <v>15400000</v>
      </c>
      <c r="L118" s="423"/>
      <c r="M118" s="423"/>
      <c r="N118" s="423"/>
      <c r="O118" s="423"/>
      <c r="P118" s="423"/>
      <c r="Q118" s="423"/>
      <c r="R118" s="423"/>
      <c r="S118" s="423"/>
      <c r="T118" s="423"/>
      <c r="U118" s="390" t="s">
        <v>309</v>
      </c>
      <c r="V118" s="390"/>
      <c r="W118" s="390"/>
      <c r="X118" s="390"/>
      <c r="Y118" s="390"/>
      <c r="Z118" s="390"/>
      <c r="AA118" s="390"/>
      <c r="AB118" s="390"/>
      <c r="AC118" s="390"/>
      <c r="AD118" s="390"/>
      <c r="AE118" s="390"/>
      <c r="AF118" s="390"/>
      <c r="AG118" s="390"/>
      <c r="AH118" s="390"/>
      <c r="AI118" s="390"/>
      <c r="AJ118" s="242"/>
      <c r="AK118" s="242"/>
      <c r="AL118" s="242"/>
    </row>
    <row r="119" spans="1:39">
      <c r="A119" s="390" t="s">
        <v>308</v>
      </c>
      <c r="B119" s="390"/>
      <c r="C119" s="390"/>
      <c r="D119" s="390"/>
      <c r="E119" s="390"/>
      <c r="F119" s="390"/>
      <c r="G119" s="390"/>
      <c r="H119" s="390"/>
      <c r="I119" s="390"/>
      <c r="J119" s="390"/>
      <c r="K119" s="423">
        <v>6100000</v>
      </c>
      <c r="L119" s="423"/>
      <c r="M119" s="423"/>
      <c r="N119" s="423"/>
      <c r="O119" s="423"/>
      <c r="P119" s="423"/>
      <c r="Q119" s="423"/>
      <c r="R119" s="423"/>
      <c r="S119" s="423"/>
      <c r="T119" s="423"/>
      <c r="U119" s="285"/>
      <c r="V119" s="285"/>
      <c r="W119" s="285"/>
      <c r="X119" s="285"/>
      <c r="Y119" s="285"/>
      <c r="Z119" s="285"/>
      <c r="AA119" s="285"/>
      <c r="AB119" s="285"/>
      <c r="AC119" s="285"/>
      <c r="AD119" s="285"/>
      <c r="AE119" s="285"/>
      <c r="AF119" s="285"/>
      <c r="AG119" s="285"/>
      <c r="AH119" s="285"/>
      <c r="AI119" s="285"/>
      <c r="AJ119" s="242"/>
      <c r="AK119" s="242"/>
      <c r="AL119" s="242"/>
    </row>
    <row r="120" spans="1:39">
      <c r="A120" s="285"/>
      <c r="B120" s="285"/>
      <c r="C120" s="285"/>
      <c r="D120" s="285"/>
      <c r="E120" s="285"/>
      <c r="F120" s="285"/>
      <c r="G120" s="285"/>
      <c r="H120" s="285"/>
      <c r="I120" s="285"/>
      <c r="J120" s="285"/>
      <c r="K120" s="305"/>
      <c r="L120" s="305"/>
      <c r="M120" s="305"/>
      <c r="N120" s="305"/>
      <c r="O120" s="305"/>
      <c r="P120" s="305"/>
      <c r="Q120" s="305"/>
      <c r="R120" s="305"/>
      <c r="S120" s="305"/>
      <c r="T120" s="305"/>
      <c r="U120" s="285"/>
      <c r="V120" s="285"/>
      <c r="W120" s="285"/>
      <c r="X120" s="285"/>
      <c r="Y120" s="285"/>
      <c r="Z120" s="285"/>
      <c r="AA120" s="285"/>
      <c r="AB120" s="285"/>
      <c r="AC120" s="285"/>
      <c r="AD120" s="285"/>
      <c r="AE120" s="285"/>
      <c r="AF120" s="285"/>
      <c r="AG120" s="285"/>
      <c r="AH120" s="285"/>
      <c r="AI120" s="285"/>
      <c r="AJ120" s="242"/>
      <c r="AK120" s="242"/>
      <c r="AL120" s="242"/>
    </row>
    <row r="121" spans="1:39">
      <c r="A121" s="285"/>
      <c r="B121" s="285"/>
      <c r="C121" s="285"/>
      <c r="D121" s="285"/>
      <c r="E121" s="285"/>
      <c r="F121" s="285"/>
      <c r="G121" s="285"/>
      <c r="H121" s="285"/>
      <c r="I121" s="285"/>
      <c r="J121" s="285"/>
      <c r="K121" s="305"/>
      <c r="L121" s="305"/>
      <c r="M121" s="305"/>
      <c r="N121" s="305"/>
      <c r="O121" s="305"/>
      <c r="P121" s="305"/>
      <c r="Q121" s="305"/>
      <c r="R121" s="305"/>
      <c r="S121" s="305"/>
      <c r="T121" s="305"/>
      <c r="U121" s="285"/>
      <c r="V121" s="285"/>
      <c r="W121" s="285"/>
      <c r="X121" s="285"/>
      <c r="Y121" s="285"/>
      <c r="Z121" s="285"/>
      <c r="AA121" s="285"/>
      <c r="AB121" s="285"/>
      <c r="AC121" s="285"/>
      <c r="AD121" s="285"/>
      <c r="AE121" s="285"/>
      <c r="AF121" s="285"/>
      <c r="AG121" s="285"/>
      <c r="AH121" s="285"/>
      <c r="AI121" s="285"/>
      <c r="AJ121" s="242"/>
      <c r="AK121" s="242"/>
      <c r="AL121" s="242"/>
    </row>
    <row r="122" spans="1:39">
      <c r="A122" s="285"/>
      <c r="B122" s="285"/>
      <c r="C122" s="285"/>
      <c r="D122" s="285"/>
      <c r="E122" s="285"/>
      <c r="F122" s="285"/>
      <c r="G122" s="285"/>
      <c r="H122" s="285"/>
      <c r="I122" s="285"/>
      <c r="J122" s="285"/>
      <c r="K122" s="305"/>
      <c r="L122" s="305"/>
      <c r="M122" s="305"/>
      <c r="N122" s="305"/>
      <c r="O122" s="305"/>
      <c r="P122" s="305"/>
      <c r="Q122" s="305"/>
      <c r="R122" s="305"/>
      <c r="S122" s="305"/>
      <c r="T122" s="305"/>
      <c r="U122" s="285"/>
      <c r="V122" s="285"/>
      <c r="W122" s="285"/>
      <c r="X122" s="285"/>
      <c r="Y122" s="285"/>
      <c r="Z122" s="285"/>
      <c r="AA122" s="285"/>
      <c r="AB122" s="285"/>
      <c r="AC122" s="285"/>
      <c r="AD122" s="285"/>
      <c r="AE122" s="285"/>
      <c r="AF122" s="285"/>
      <c r="AG122" s="285"/>
      <c r="AH122" s="285"/>
      <c r="AI122" s="285"/>
      <c r="AJ122" s="242"/>
      <c r="AK122" s="242"/>
      <c r="AL122" s="242"/>
    </row>
    <row r="123" spans="1:39">
      <c r="A123" s="285"/>
      <c r="B123" s="285"/>
      <c r="C123" s="285"/>
      <c r="D123" s="285"/>
      <c r="E123" s="285"/>
      <c r="F123" s="285"/>
      <c r="G123" s="285"/>
      <c r="H123" s="285"/>
      <c r="I123" s="285"/>
      <c r="J123" s="285"/>
      <c r="K123" s="305"/>
      <c r="L123" s="305"/>
      <c r="M123" s="305"/>
      <c r="N123" s="305"/>
      <c r="O123" s="305"/>
      <c r="P123" s="305"/>
      <c r="Q123" s="305"/>
      <c r="R123" s="305"/>
      <c r="S123" s="305"/>
      <c r="T123" s="305"/>
      <c r="U123" s="285"/>
      <c r="V123" s="285"/>
      <c r="W123" s="285"/>
      <c r="X123" s="285"/>
      <c r="Y123" s="285"/>
      <c r="Z123" s="285"/>
      <c r="AA123" s="285"/>
      <c r="AB123" s="285"/>
      <c r="AC123" s="285"/>
      <c r="AD123" s="285"/>
      <c r="AE123" s="285"/>
      <c r="AF123" s="285"/>
      <c r="AG123" s="285"/>
      <c r="AH123" s="285"/>
      <c r="AI123" s="285"/>
      <c r="AJ123" s="242"/>
      <c r="AK123" s="242"/>
      <c r="AL123" s="242"/>
    </row>
    <row r="124" spans="1:39">
      <c r="A124" s="285"/>
      <c r="B124" s="285"/>
      <c r="C124" s="285"/>
      <c r="D124" s="285"/>
      <c r="E124" s="285"/>
      <c r="F124" s="285"/>
      <c r="G124" s="285"/>
      <c r="H124" s="285"/>
      <c r="I124" s="285"/>
      <c r="J124" s="285"/>
      <c r="K124" s="305"/>
      <c r="L124" s="305"/>
      <c r="M124" s="305"/>
      <c r="N124" s="305"/>
      <c r="O124" s="305"/>
      <c r="P124" s="305"/>
      <c r="Q124" s="305"/>
      <c r="R124" s="305"/>
      <c r="S124" s="305"/>
      <c r="T124" s="305"/>
      <c r="U124" s="285"/>
      <c r="V124" s="285"/>
      <c r="W124" s="285"/>
      <c r="X124" s="285"/>
      <c r="Y124" s="285"/>
      <c r="Z124" s="285"/>
      <c r="AA124" s="285"/>
      <c r="AB124" s="285"/>
      <c r="AC124" s="285"/>
      <c r="AD124" s="285"/>
      <c r="AE124" s="285"/>
      <c r="AF124" s="285"/>
      <c r="AG124" s="285"/>
      <c r="AH124" s="285"/>
      <c r="AI124" s="285"/>
      <c r="AJ124" s="242"/>
      <c r="AK124" s="242"/>
      <c r="AL124" s="242"/>
    </row>
    <row r="125" spans="1:39">
      <c r="A125" s="285"/>
      <c r="B125" s="285"/>
      <c r="C125" s="285"/>
      <c r="D125" s="285"/>
      <c r="E125" s="285"/>
      <c r="F125" s="285"/>
      <c r="G125" s="285"/>
      <c r="H125" s="285"/>
      <c r="I125" s="285"/>
      <c r="J125" s="285"/>
      <c r="K125" s="305"/>
      <c r="L125" s="305"/>
      <c r="M125" s="305"/>
      <c r="N125" s="305"/>
      <c r="O125" s="305"/>
      <c r="P125" s="305"/>
      <c r="Q125" s="305"/>
      <c r="R125" s="305"/>
      <c r="S125" s="305"/>
      <c r="T125" s="305"/>
      <c r="U125" s="285"/>
      <c r="V125" s="285"/>
      <c r="W125" s="285"/>
      <c r="X125" s="285"/>
      <c r="Y125" s="285"/>
      <c r="Z125" s="285"/>
      <c r="AA125" s="285"/>
      <c r="AB125" s="285"/>
      <c r="AC125" s="285"/>
      <c r="AD125" s="285"/>
      <c r="AE125" s="285"/>
      <c r="AF125" s="285"/>
      <c r="AG125" s="285"/>
      <c r="AH125" s="285"/>
      <c r="AI125" s="285"/>
      <c r="AJ125" s="242"/>
      <c r="AK125" s="242"/>
      <c r="AL125" s="242"/>
    </row>
    <row r="126" spans="1:39">
      <c r="A126" s="285"/>
      <c r="B126" s="285"/>
      <c r="C126" s="285"/>
      <c r="D126" s="285"/>
      <c r="E126" s="285"/>
      <c r="F126" s="285"/>
      <c r="G126" s="285"/>
      <c r="H126" s="285"/>
      <c r="I126" s="285"/>
      <c r="J126" s="285"/>
      <c r="K126" s="305"/>
      <c r="L126" s="305"/>
      <c r="M126" s="305"/>
      <c r="N126" s="305"/>
      <c r="O126" s="305"/>
      <c r="P126" s="305"/>
      <c r="Q126" s="305"/>
      <c r="R126" s="305"/>
      <c r="S126" s="305"/>
      <c r="T126" s="305"/>
      <c r="U126" s="285"/>
      <c r="V126" s="285"/>
      <c r="W126" s="285"/>
      <c r="X126" s="285"/>
      <c r="Y126" s="285"/>
      <c r="Z126" s="285"/>
      <c r="AA126" s="285"/>
      <c r="AB126" s="285"/>
      <c r="AC126" s="285"/>
      <c r="AD126" s="285"/>
      <c r="AE126" s="285"/>
      <c r="AF126" s="285"/>
      <c r="AG126" s="285"/>
      <c r="AH126" s="285"/>
      <c r="AI126" s="285"/>
      <c r="AJ126" s="242"/>
      <c r="AK126" s="242"/>
      <c r="AL126" s="242"/>
      <c r="AM126" s="265"/>
    </row>
    <row r="127" spans="1:39">
      <c r="A127" s="285"/>
      <c r="B127" s="285"/>
      <c r="C127" s="285"/>
      <c r="D127" s="285"/>
      <c r="E127" s="285"/>
      <c r="F127" s="285"/>
      <c r="G127" s="285"/>
      <c r="H127" s="285"/>
      <c r="I127" s="285"/>
      <c r="J127" s="285"/>
      <c r="K127" s="305"/>
      <c r="L127" s="305"/>
      <c r="M127" s="305"/>
      <c r="N127" s="305"/>
      <c r="O127" s="305"/>
      <c r="P127" s="305"/>
      <c r="Q127" s="305"/>
      <c r="R127" s="305"/>
      <c r="S127" s="305"/>
      <c r="T127" s="305"/>
      <c r="U127" s="285"/>
      <c r="V127" s="285"/>
      <c r="W127" s="285"/>
      <c r="X127" s="285"/>
      <c r="Y127" s="285"/>
      <c r="Z127" s="285"/>
      <c r="AA127" s="285"/>
      <c r="AB127" s="285"/>
      <c r="AC127" s="285"/>
      <c r="AD127" s="285"/>
      <c r="AE127" s="285"/>
      <c r="AF127" s="285"/>
      <c r="AG127" s="285"/>
      <c r="AH127" s="285"/>
      <c r="AI127" s="285"/>
      <c r="AJ127" s="242"/>
      <c r="AK127" s="242"/>
      <c r="AL127" s="242"/>
    </row>
    <row r="128" spans="1:39" ht="18.5" thickBot="1">
      <c r="A128" s="355"/>
      <c r="B128" s="355"/>
      <c r="C128" s="355"/>
      <c r="D128" s="355"/>
      <c r="E128" s="355"/>
      <c r="F128" s="355"/>
      <c r="G128" s="355"/>
      <c r="H128" s="355"/>
      <c r="I128" s="355"/>
      <c r="J128" s="355"/>
      <c r="K128" s="362"/>
      <c r="L128" s="362"/>
      <c r="M128" s="362"/>
      <c r="N128" s="362"/>
      <c r="O128" s="362"/>
      <c r="P128" s="362"/>
      <c r="Q128" s="362"/>
      <c r="R128" s="362"/>
      <c r="S128" s="362"/>
      <c r="T128" s="362"/>
      <c r="U128" s="355"/>
      <c r="V128" s="355"/>
      <c r="W128" s="355"/>
      <c r="X128" s="355"/>
      <c r="Y128" s="355"/>
      <c r="Z128" s="355"/>
      <c r="AA128" s="355"/>
      <c r="AB128" s="355"/>
      <c r="AC128" s="355"/>
      <c r="AD128" s="355"/>
      <c r="AE128" s="355"/>
      <c r="AF128" s="355"/>
      <c r="AG128" s="355"/>
      <c r="AH128" s="355"/>
      <c r="AI128" s="355"/>
      <c r="AJ128" s="242"/>
      <c r="AK128" s="242"/>
      <c r="AL128" s="242"/>
      <c r="AM128" s="263"/>
    </row>
    <row r="129" spans="1:38" ht="18.5" thickTop="1">
      <c r="A129" s="313" t="s">
        <v>84</v>
      </c>
      <c r="B129" s="313"/>
      <c r="C129" s="313"/>
      <c r="D129" s="313"/>
      <c r="E129" s="313"/>
      <c r="F129" s="313"/>
      <c r="G129" s="313"/>
      <c r="H129" s="313"/>
      <c r="I129" s="313"/>
      <c r="J129" s="313"/>
      <c r="K129" s="356">
        <f>SUM(K116:T128)</f>
        <v>23916000</v>
      </c>
      <c r="L129" s="356"/>
      <c r="M129" s="356"/>
      <c r="N129" s="356"/>
      <c r="O129" s="356"/>
      <c r="P129" s="356"/>
      <c r="Q129" s="356"/>
      <c r="R129" s="356"/>
      <c r="S129" s="356"/>
      <c r="T129" s="356"/>
      <c r="U129" s="313"/>
      <c r="V129" s="313"/>
      <c r="W129" s="313"/>
      <c r="X129" s="313"/>
      <c r="Y129" s="313"/>
      <c r="Z129" s="313"/>
      <c r="AA129" s="313"/>
      <c r="AB129" s="313"/>
      <c r="AC129" s="313"/>
      <c r="AD129" s="313"/>
      <c r="AE129" s="313"/>
      <c r="AF129" s="313"/>
      <c r="AG129" s="313"/>
      <c r="AH129" s="313"/>
      <c r="AI129" s="313"/>
      <c r="AJ129" s="242"/>
      <c r="AK129" s="242"/>
      <c r="AL129" s="242"/>
    </row>
    <row r="131" spans="1:38">
      <c r="A131" s="233" t="s">
        <v>83</v>
      </c>
    </row>
    <row r="132" spans="1:38">
      <c r="A132" s="285" t="s">
        <v>81</v>
      </c>
      <c r="B132" s="285"/>
      <c r="C132" s="285"/>
      <c r="D132" s="285"/>
      <c r="E132" s="285"/>
      <c r="F132" s="285"/>
      <c r="G132" s="285"/>
      <c r="H132" s="285"/>
      <c r="I132" s="285"/>
      <c r="J132" s="285"/>
      <c r="K132" s="285" t="s">
        <v>209</v>
      </c>
      <c r="L132" s="285"/>
      <c r="M132" s="285"/>
      <c r="N132" s="285"/>
      <c r="O132" s="285"/>
      <c r="P132" s="285"/>
      <c r="Q132" s="285"/>
      <c r="R132" s="285"/>
      <c r="S132" s="285"/>
      <c r="T132" s="285"/>
      <c r="U132" s="285" t="s">
        <v>82</v>
      </c>
      <c r="V132" s="285"/>
      <c r="W132" s="285"/>
      <c r="X132" s="285"/>
      <c r="Y132" s="285"/>
      <c r="Z132" s="285"/>
      <c r="AA132" s="285"/>
      <c r="AB132" s="285"/>
      <c r="AC132" s="285"/>
      <c r="AD132" s="285"/>
      <c r="AE132" s="285"/>
      <c r="AF132" s="285"/>
      <c r="AG132" s="285"/>
      <c r="AH132" s="285"/>
      <c r="AI132" s="285"/>
      <c r="AJ132" s="242"/>
      <c r="AK132" s="242"/>
      <c r="AL132" s="242"/>
    </row>
    <row r="133" spans="1:38">
      <c r="A133" s="390" t="s">
        <v>112</v>
      </c>
      <c r="B133" s="390"/>
      <c r="C133" s="390"/>
      <c r="D133" s="390"/>
      <c r="E133" s="390"/>
      <c r="F133" s="390"/>
      <c r="G133" s="390"/>
      <c r="H133" s="390"/>
      <c r="I133" s="390"/>
      <c r="J133" s="390"/>
      <c r="K133" s="423">
        <v>4750000</v>
      </c>
      <c r="L133" s="423"/>
      <c r="M133" s="423"/>
      <c r="N133" s="423"/>
      <c r="O133" s="423"/>
      <c r="P133" s="423"/>
      <c r="Q133" s="423"/>
      <c r="R133" s="423"/>
      <c r="S133" s="423"/>
      <c r="T133" s="423"/>
      <c r="U133" s="422" t="s">
        <v>299</v>
      </c>
      <c r="V133" s="422"/>
      <c r="W133" s="422"/>
      <c r="X133" s="422"/>
      <c r="Y133" s="422"/>
      <c r="Z133" s="422"/>
      <c r="AA133" s="422"/>
      <c r="AB133" s="422"/>
      <c r="AC133" s="422"/>
      <c r="AD133" s="422"/>
      <c r="AE133" s="422"/>
      <c r="AF133" s="422"/>
      <c r="AG133" s="422"/>
      <c r="AH133" s="422"/>
      <c r="AI133" s="422"/>
      <c r="AJ133" s="242"/>
      <c r="AK133" s="242"/>
      <c r="AL133" s="242"/>
    </row>
    <row r="134" spans="1:38">
      <c r="A134" s="390" t="s">
        <v>293</v>
      </c>
      <c r="B134" s="390"/>
      <c r="C134" s="390"/>
      <c r="D134" s="390"/>
      <c r="E134" s="390"/>
      <c r="F134" s="390"/>
      <c r="G134" s="390"/>
      <c r="H134" s="390"/>
      <c r="I134" s="390"/>
      <c r="J134" s="390"/>
      <c r="K134" s="423">
        <v>3500000</v>
      </c>
      <c r="L134" s="423"/>
      <c r="M134" s="423"/>
      <c r="N134" s="423"/>
      <c r="O134" s="423"/>
      <c r="P134" s="423"/>
      <c r="Q134" s="423"/>
      <c r="R134" s="423"/>
      <c r="S134" s="423"/>
      <c r="T134" s="423"/>
      <c r="U134" s="422" t="s">
        <v>300</v>
      </c>
      <c r="V134" s="422"/>
      <c r="W134" s="422"/>
      <c r="X134" s="422"/>
      <c r="Y134" s="422"/>
      <c r="Z134" s="422"/>
      <c r="AA134" s="422"/>
      <c r="AB134" s="422"/>
      <c r="AC134" s="422"/>
      <c r="AD134" s="422"/>
      <c r="AE134" s="422"/>
      <c r="AF134" s="422"/>
      <c r="AG134" s="422"/>
      <c r="AH134" s="422"/>
      <c r="AI134" s="422"/>
      <c r="AJ134" s="242"/>
      <c r="AK134" s="242"/>
      <c r="AL134" s="242"/>
    </row>
    <row r="135" spans="1:38">
      <c r="A135" s="390" t="s">
        <v>294</v>
      </c>
      <c r="B135" s="390"/>
      <c r="C135" s="390"/>
      <c r="D135" s="390"/>
      <c r="E135" s="390"/>
      <c r="F135" s="390"/>
      <c r="G135" s="390"/>
      <c r="H135" s="390"/>
      <c r="I135" s="390"/>
      <c r="J135" s="390"/>
      <c r="K135" s="423">
        <v>4550000</v>
      </c>
      <c r="L135" s="423"/>
      <c r="M135" s="423"/>
      <c r="N135" s="423"/>
      <c r="O135" s="423"/>
      <c r="P135" s="423"/>
      <c r="Q135" s="423"/>
      <c r="R135" s="423"/>
      <c r="S135" s="423"/>
      <c r="T135" s="423"/>
      <c r="U135" s="422" t="s">
        <v>301</v>
      </c>
      <c r="V135" s="422"/>
      <c r="W135" s="422"/>
      <c r="X135" s="422"/>
      <c r="Y135" s="422"/>
      <c r="Z135" s="422"/>
      <c r="AA135" s="422"/>
      <c r="AB135" s="422"/>
      <c r="AC135" s="422"/>
      <c r="AD135" s="422"/>
      <c r="AE135" s="422"/>
      <c r="AF135" s="422"/>
      <c r="AG135" s="422"/>
      <c r="AH135" s="422"/>
      <c r="AI135" s="422"/>
      <c r="AJ135" s="242"/>
      <c r="AK135" s="242"/>
      <c r="AL135" s="242"/>
    </row>
    <row r="136" spans="1:38">
      <c r="A136" s="390" t="s">
        <v>295</v>
      </c>
      <c r="B136" s="390"/>
      <c r="C136" s="390"/>
      <c r="D136" s="390"/>
      <c r="E136" s="390"/>
      <c r="F136" s="390"/>
      <c r="G136" s="390"/>
      <c r="H136" s="390"/>
      <c r="I136" s="390"/>
      <c r="J136" s="390"/>
      <c r="K136" s="423">
        <v>1200000</v>
      </c>
      <c r="L136" s="423"/>
      <c r="M136" s="423"/>
      <c r="N136" s="423"/>
      <c r="O136" s="423"/>
      <c r="P136" s="423"/>
      <c r="Q136" s="423"/>
      <c r="R136" s="423"/>
      <c r="S136" s="423"/>
      <c r="T136" s="423"/>
      <c r="U136" s="422" t="s">
        <v>302</v>
      </c>
      <c r="V136" s="422"/>
      <c r="W136" s="422"/>
      <c r="X136" s="422"/>
      <c r="Y136" s="422"/>
      <c r="Z136" s="422"/>
      <c r="AA136" s="422"/>
      <c r="AB136" s="422"/>
      <c r="AC136" s="422"/>
      <c r="AD136" s="422"/>
      <c r="AE136" s="422"/>
      <c r="AF136" s="422"/>
      <c r="AG136" s="422"/>
      <c r="AH136" s="422"/>
      <c r="AI136" s="422"/>
      <c r="AJ136" s="242"/>
      <c r="AK136" s="242"/>
      <c r="AL136" s="242"/>
    </row>
    <row r="137" spans="1:38">
      <c r="A137" s="390" t="s">
        <v>296</v>
      </c>
      <c r="B137" s="390"/>
      <c r="C137" s="390"/>
      <c r="D137" s="390"/>
      <c r="E137" s="390"/>
      <c r="F137" s="390"/>
      <c r="G137" s="390"/>
      <c r="H137" s="390"/>
      <c r="I137" s="390"/>
      <c r="J137" s="390"/>
      <c r="K137" s="423">
        <v>2600000</v>
      </c>
      <c r="L137" s="423"/>
      <c r="M137" s="423"/>
      <c r="N137" s="423"/>
      <c r="O137" s="423"/>
      <c r="P137" s="423"/>
      <c r="Q137" s="423"/>
      <c r="R137" s="423"/>
      <c r="S137" s="423"/>
      <c r="T137" s="423"/>
      <c r="U137" s="422" t="s">
        <v>303</v>
      </c>
      <c r="V137" s="422"/>
      <c r="W137" s="422"/>
      <c r="X137" s="422"/>
      <c r="Y137" s="422"/>
      <c r="Z137" s="422"/>
      <c r="AA137" s="422"/>
      <c r="AB137" s="422"/>
      <c r="AC137" s="422"/>
      <c r="AD137" s="422"/>
      <c r="AE137" s="422"/>
      <c r="AF137" s="422"/>
      <c r="AG137" s="422"/>
      <c r="AH137" s="422"/>
      <c r="AI137" s="422"/>
      <c r="AJ137" s="242"/>
      <c r="AK137" s="242"/>
      <c r="AL137" s="242"/>
    </row>
    <row r="138" spans="1:38">
      <c r="A138" s="390" t="s">
        <v>297</v>
      </c>
      <c r="B138" s="390"/>
      <c r="C138" s="390"/>
      <c r="D138" s="390"/>
      <c r="E138" s="390"/>
      <c r="F138" s="390"/>
      <c r="G138" s="390"/>
      <c r="H138" s="390"/>
      <c r="I138" s="390"/>
      <c r="J138" s="390"/>
      <c r="K138" s="423">
        <v>6560000</v>
      </c>
      <c r="L138" s="423"/>
      <c r="M138" s="423"/>
      <c r="N138" s="423"/>
      <c r="O138" s="423"/>
      <c r="P138" s="423"/>
      <c r="Q138" s="423"/>
      <c r="R138" s="423"/>
      <c r="S138" s="423"/>
      <c r="T138" s="423"/>
      <c r="U138" s="422"/>
      <c r="V138" s="422"/>
      <c r="W138" s="422"/>
      <c r="X138" s="422"/>
      <c r="Y138" s="422"/>
      <c r="Z138" s="422"/>
      <c r="AA138" s="422"/>
      <c r="AB138" s="422"/>
      <c r="AC138" s="422"/>
      <c r="AD138" s="422"/>
      <c r="AE138" s="422"/>
      <c r="AF138" s="422"/>
      <c r="AG138" s="422"/>
      <c r="AH138" s="422"/>
      <c r="AI138" s="422"/>
      <c r="AJ138" s="242"/>
      <c r="AK138" s="242"/>
      <c r="AL138" s="242"/>
    </row>
    <row r="139" spans="1:38">
      <c r="A139" s="390" t="s">
        <v>298</v>
      </c>
      <c r="B139" s="390"/>
      <c r="C139" s="390"/>
      <c r="D139" s="390"/>
      <c r="E139" s="390"/>
      <c r="F139" s="390"/>
      <c r="G139" s="390"/>
      <c r="H139" s="390"/>
      <c r="I139" s="390"/>
      <c r="J139" s="390"/>
      <c r="K139" s="423">
        <v>256000</v>
      </c>
      <c r="L139" s="423"/>
      <c r="M139" s="423"/>
      <c r="N139" s="423"/>
      <c r="O139" s="423"/>
      <c r="P139" s="423"/>
      <c r="Q139" s="423"/>
      <c r="R139" s="423"/>
      <c r="S139" s="423"/>
      <c r="T139" s="423"/>
      <c r="U139" s="422" t="s">
        <v>304</v>
      </c>
      <c r="V139" s="422"/>
      <c r="W139" s="422"/>
      <c r="X139" s="422"/>
      <c r="Y139" s="422"/>
      <c r="Z139" s="422"/>
      <c r="AA139" s="422"/>
      <c r="AB139" s="422"/>
      <c r="AC139" s="422"/>
      <c r="AD139" s="422"/>
      <c r="AE139" s="422"/>
      <c r="AF139" s="422"/>
      <c r="AG139" s="422"/>
      <c r="AH139" s="422"/>
      <c r="AI139" s="422"/>
      <c r="AJ139" s="242"/>
      <c r="AK139" s="242"/>
      <c r="AL139" s="242"/>
    </row>
    <row r="140" spans="1:38">
      <c r="A140" s="285"/>
      <c r="B140" s="285"/>
      <c r="C140" s="285"/>
      <c r="D140" s="285"/>
      <c r="E140" s="285"/>
      <c r="F140" s="285"/>
      <c r="G140" s="285"/>
      <c r="H140" s="285"/>
      <c r="I140" s="285"/>
      <c r="J140" s="285"/>
      <c r="K140" s="305"/>
      <c r="L140" s="305"/>
      <c r="M140" s="305"/>
      <c r="N140" s="305"/>
      <c r="O140" s="305"/>
      <c r="P140" s="305"/>
      <c r="Q140" s="305"/>
      <c r="R140" s="305"/>
      <c r="S140" s="305"/>
      <c r="T140" s="305"/>
      <c r="U140" s="285"/>
      <c r="V140" s="285"/>
      <c r="W140" s="285"/>
      <c r="X140" s="285"/>
      <c r="Y140" s="285"/>
      <c r="Z140" s="285"/>
      <c r="AA140" s="285"/>
      <c r="AB140" s="285"/>
      <c r="AC140" s="285"/>
      <c r="AD140" s="285"/>
      <c r="AE140" s="285"/>
      <c r="AF140" s="285"/>
      <c r="AG140" s="285"/>
      <c r="AH140" s="285"/>
      <c r="AI140" s="285"/>
      <c r="AJ140" s="242"/>
      <c r="AK140" s="242"/>
      <c r="AL140" s="242"/>
    </row>
    <row r="141" spans="1:38">
      <c r="A141" s="285"/>
      <c r="B141" s="285"/>
      <c r="C141" s="285"/>
      <c r="D141" s="285"/>
      <c r="E141" s="285"/>
      <c r="F141" s="285"/>
      <c r="G141" s="285"/>
      <c r="H141" s="285"/>
      <c r="I141" s="285"/>
      <c r="J141" s="285"/>
      <c r="K141" s="305"/>
      <c r="L141" s="305"/>
      <c r="M141" s="305"/>
      <c r="N141" s="305"/>
      <c r="O141" s="305"/>
      <c r="P141" s="305"/>
      <c r="Q141" s="305"/>
      <c r="R141" s="305"/>
      <c r="S141" s="305"/>
      <c r="T141" s="305"/>
      <c r="U141" s="285"/>
      <c r="V141" s="285"/>
      <c r="W141" s="285"/>
      <c r="X141" s="285"/>
      <c r="Y141" s="285"/>
      <c r="Z141" s="285"/>
      <c r="AA141" s="285"/>
      <c r="AB141" s="285"/>
      <c r="AC141" s="285"/>
      <c r="AD141" s="285"/>
      <c r="AE141" s="285"/>
      <c r="AF141" s="285"/>
      <c r="AG141" s="285"/>
      <c r="AH141" s="285"/>
      <c r="AI141" s="285"/>
      <c r="AJ141" s="242"/>
      <c r="AK141" s="242"/>
      <c r="AL141" s="242"/>
    </row>
    <row r="142" spans="1:38">
      <c r="A142" s="285"/>
      <c r="B142" s="285"/>
      <c r="C142" s="285"/>
      <c r="D142" s="285"/>
      <c r="E142" s="285"/>
      <c r="F142" s="285"/>
      <c r="G142" s="285"/>
      <c r="H142" s="285"/>
      <c r="I142" s="285"/>
      <c r="J142" s="285"/>
      <c r="K142" s="305"/>
      <c r="L142" s="305"/>
      <c r="M142" s="305"/>
      <c r="N142" s="305"/>
      <c r="O142" s="305"/>
      <c r="P142" s="305"/>
      <c r="Q142" s="305"/>
      <c r="R142" s="305"/>
      <c r="S142" s="305"/>
      <c r="T142" s="305"/>
      <c r="U142" s="285"/>
      <c r="V142" s="285"/>
      <c r="W142" s="285"/>
      <c r="X142" s="285"/>
      <c r="Y142" s="285"/>
      <c r="Z142" s="285"/>
      <c r="AA142" s="285"/>
      <c r="AB142" s="285"/>
      <c r="AC142" s="285"/>
      <c r="AD142" s="285"/>
      <c r="AE142" s="285"/>
      <c r="AF142" s="285"/>
      <c r="AG142" s="285"/>
      <c r="AH142" s="285"/>
      <c r="AI142" s="285"/>
      <c r="AJ142" s="242"/>
      <c r="AK142" s="242"/>
      <c r="AL142" s="242"/>
    </row>
    <row r="143" spans="1:38">
      <c r="A143" s="285"/>
      <c r="B143" s="285"/>
      <c r="C143" s="285"/>
      <c r="D143" s="285"/>
      <c r="E143" s="285"/>
      <c r="F143" s="285"/>
      <c r="G143" s="285"/>
      <c r="H143" s="285"/>
      <c r="I143" s="285"/>
      <c r="J143" s="285"/>
      <c r="K143" s="305"/>
      <c r="L143" s="305"/>
      <c r="M143" s="305"/>
      <c r="N143" s="305"/>
      <c r="O143" s="305"/>
      <c r="P143" s="305"/>
      <c r="Q143" s="305"/>
      <c r="R143" s="305"/>
      <c r="S143" s="305"/>
      <c r="T143" s="305"/>
      <c r="U143" s="285"/>
      <c r="V143" s="285"/>
      <c r="W143" s="285"/>
      <c r="X143" s="285"/>
      <c r="Y143" s="285"/>
      <c r="Z143" s="285"/>
      <c r="AA143" s="285"/>
      <c r="AB143" s="285"/>
      <c r="AC143" s="285"/>
      <c r="AD143" s="285"/>
      <c r="AE143" s="285"/>
      <c r="AF143" s="285"/>
      <c r="AG143" s="285"/>
      <c r="AH143" s="285"/>
      <c r="AI143" s="285"/>
      <c r="AJ143" s="242"/>
      <c r="AK143" s="242"/>
      <c r="AL143" s="242"/>
    </row>
    <row r="144" spans="1:38">
      <c r="A144" s="285"/>
      <c r="B144" s="285"/>
      <c r="C144" s="285"/>
      <c r="D144" s="285"/>
      <c r="E144" s="285"/>
      <c r="F144" s="285"/>
      <c r="G144" s="285"/>
      <c r="H144" s="285"/>
      <c r="I144" s="285"/>
      <c r="J144" s="285"/>
      <c r="K144" s="305"/>
      <c r="L144" s="305"/>
      <c r="M144" s="305"/>
      <c r="N144" s="305"/>
      <c r="O144" s="305"/>
      <c r="P144" s="305"/>
      <c r="Q144" s="305"/>
      <c r="R144" s="305"/>
      <c r="S144" s="305"/>
      <c r="T144" s="305"/>
      <c r="U144" s="422"/>
      <c r="V144" s="422"/>
      <c r="W144" s="422"/>
      <c r="X144" s="422"/>
      <c r="Y144" s="422"/>
      <c r="Z144" s="422"/>
      <c r="AA144" s="422"/>
      <c r="AB144" s="422"/>
      <c r="AC144" s="422"/>
      <c r="AD144" s="422"/>
      <c r="AE144" s="422"/>
      <c r="AF144" s="422"/>
      <c r="AG144" s="422"/>
      <c r="AH144" s="422"/>
      <c r="AI144" s="422"/>
      <c r="AJ144" s="242"/>
      <c r="AK144" s="242"/>
      <c r="AL144" s="242"/>
    </row>
    <row r="145" spans="1:38" ht="18.5" thickBot="1">
      <c r="A145" s="355" t="s">
        <v>86</v>
      </c>
      <c r="B145" s="355"/>
      <c r="C145" s="355"/>
      <c r="D145" s="355"/>
      <c r="E145" s="355"/>
      <c r="F145" s="355"/>
      <c r="G145" s="355"/>
      <c r="H145" s="355"/>
      <c r="I145" s="355"/>
      <c r="J145" s="355"/>
      <c r="K145" s="362">
        <f>S94</f>
        <v>500000</v>
      </c>
      <c r="L145" s="362"/>
      <c r="M145" s="362"/>
      <c r="N145" s="362"/>
      <c r="O145" s="362"/>
      <c r="P145" s="362"/>
      <c r="Q145" s="362"/>
      <c r="R145" s="362"/>
      <c r="S145" s="362"/>
      <c r="T145" s="362"/>
      <c r="U145" s="355"/>
      <c r="V145" s="355"/>
      <c r="W145" s="355"/>
      <c r="X145" s="355"/>
      <c r="Y145" s="355"/>
      <c r="Z145" s="355"/>
      <c r="AA145" s="355"/>
      <c r="AB145" s="355"/>
      <c r="AC145" s="355"/>
      <c r="AD145" s="355"/>
      <c r="AE145" s="355"/>
      <c r="AF145" s="355"/>
      <c r="AG145" s="355"/>
      <c r="AH145" s="355"/>
      <c r="AI145" s="355"/>
      <c r="AJ145" s="242"/>
      <c r="AK145" s="242"/>
      <c r="AL145" s="242"/>
    </row>
    <row r="146" spans="1:38" ht="18.5" thickTop="1">
      <c r="A146" s="313" t="s">
        <v>84</v>
      </c>
      <c r="B146" s="313"/>
      <c r="C146" s="313"/>
      <c r="D146" s="313"/>
      <c r="E146" s="313"/>
      <c r="F146" s="313"/>
      <c r="G146" s="313"/>
      <c r="H146" s="313"/>
      <c r="I146" s="313"/>
      <c r="J146" s="313"/>
      <c r="K146" s="356">
        <f>SUM(K133:T145)</f>
        <v>23916000</v>
      </c>
      <c r="L146" s="356"/>
      <c r="M146" s="356"/>
      <c r="N146" s="356"/>
      <c r="O146" s="356"/>
      <c r="P146" s="356"/>
      <c r="Q146" s="356"/>
      <c r="R146" s="356"/>
      <c r="S146" s="356"/>
      <c r="T146" s="356"/>
      <c r="U146" s="313"/>
      <c r="V146" s="313"/>
      <c r="W146" s="313"/>
      <c r="X146" s="313"/>
      <c r="Y146" s="313"/>
      <c r="Z146" s="313"/>
      <c r="AA146" s="313"/>
      <c r="AB146" s="313"/>
      <c r="AC146" s="313"/>
      <c r="AD146" s="313"/>
      <c r="AE146" s="313"/>
      <c r="AF146" s="313"/>
      <c r="AG146" s="313"/>
      <c r="AH146" s="313"/>
      <c r="AI146" s="313"/>
      <c r="AJ146" s="242"/>
      <c r="AK146" s="242"/>
      <c r="AL146" s="242"/>
    </row>
    <row r="147" spans="1:38">
      <c r="A147" s="233" t="s">
        <v>87</v>
      </c>
    </row>
    <row r="151" spans="1:38">
      <c r="A151" s="256"/>
      <c r="B151" s="256"/>
      <c r="C151" s="256"/>
      <c r="D151" s="256"/>
      <c r="E151" s="256"/>
      <c r="F151" s="256"/>
      <c r="G151" s="256"/>
      <c r="H151" s="256"/>
      <c r="I151" s="256"/>
      <c r="J151" s="256"/>
      <c r="K151" s="256"/>
      <c r="L151" s="256"/>
      <c r="M151" s="256"/>
      <c r="N151" s="256"/>
      <c r="O151" s="256"/>
      <c r="P151" s="256"/>
      <c r="Q151" s="256"/>
      <c r="R151" s="256"/>
      <c r="S151" s="256"/>
      <c r="T151" s="256"/>
      <c r="U151" s="256"/>
      <c r="V151" s="256"/>
      <c r="W151" s="256"/>
      <c r="X151" s="256"/>
      <c r="Y151" s="256"/>
      <c r="Z151" s="256"/>
      <c r="AA151" s="256"/>
      <c r="AB151" s="256"/>
      <c r="AC151" s="256"/>
      <c r="AD151" s="256"/>
      <c r="AE151" s="256"/>
      <c r="AF151" s="256"/>
      <c r="AG151" s="256"/>
      <c r="AH151" s="256"/>
      <c r="AI151" s="256"/>
    </row>
    <row r="152" spans="1:38">
      <c r="A152" s="318"/>
      <c r="B152" s="318"/>
      <c r="C152" s="318"/>
      <c r="D152" s="318"/>
      <c r="E152" s="318"/>
      <c r="F152" s="318"/>
      <c r="G152" s="318"/>
      <c r="H152" s="318"/>
      <c r="I152" s="318"/>
      <c r="J152" s="318"/>
      <c r="K152" s="318"/>
      <c r="L152" s="318"/>
      <c r="M152" s="318"/>
      <c r="N152" s="318"/>
      <c r="O152" s="318"/>
      <c r="P152" s="318"/>
      <c r="Q152" s="318"/>
      <c r="R152" s="318"/>
      <c r="S152" s="318"/>
      <c r="T152" s="318"/>
      <c r="U152" s="318"/>
      <c r="V152" s="318"/>
      <c r="W152" s="318"/>
      <c r="X152" s="318"/>
      <c r="Y152" s="318"/>
      <c r="Z152" s="318"/>
      <c r="AA152" s="318"/>
      <c r="AB152" s="318"/>
      <c r="AC152" s="318"/>
      <c r="AD152" s="318"/>
      <c r="AE152" s="318"/>
      <c r="AF152" s="318"/>
      <c r="AG152" s="318"/>
      <c r="AH152" s="318"/>
      <c r="AI152" s="318"/>
      <c r="AJ152" s="242"/>
      <c r="AK152" s="242"/>
      <c r="AL152" s="242"/>
    </row>
    <row r="153" spans="1:38" ht="40" customHeight="1">
      <c r="A153" s="374"/>
      <c r="B153" s="374"/>
      <c r="C153" s="374"/>
      <c r="D153" s="374"/>
      <c r="E153" s="374"/>
      <c r="F153" s="374"/>
      <c r="G153" s="374"/>
      <c r="H153" s="374"/>
      <c r="I153" s="318"/>
      <c r="J153" s="318"/>
      <c r="K153" s="318"/>
      <c r="L153" s="318"/>
      <c r="M153" s="318"/>
      <c r="N153" s="430"/>
      <c r="O153" s="430"/>
      <c r="P153" s="430"/>
      <c r="Q153" s="430"/>
      <c r="R153" s="430"/>
      <c r="S153" s="430"/>
      <c r="T153" s="318"/>
      <c r="U153" s="318"/>
      <c r="V153" s="372"/>
      <c r="W153" s="372"/>
      <c r="X153" s="372"/>
      <c r="Y153" s="372"/>
      <c r="Z153" s="372"/>
      <c r="AA153" s="372"/>
      <c r="AB153" s="372"/>
      <c r="AC153" s="372"/>
      <c r="AD153" s="372"/>
      <c r="AE153" s="372"/>
      <c r="AF153" s="372"/>
      <c r="AG153" s="372"/>
      <c r="AH153" s="372"/>
      <c r="AI153" s="372"/>
      <c r="AJ153" s="46"/>
      <c r="AK153" s="46"/>
      <c r="AL153" s="46"/>
    </row>
    <row r="154" spans="1:38" ht="40" customHeight="1">
      <c r="A154" s="374"/>
      <c r="B154" s="374"/>
      <c r="C154" s="374"/>
      <c r="D154" s="374"/>
      <c r="E154" s="374"/>
      <c r="F154" s="374"/>
      <c r="G154" s="374"/>
      <c r="H154" s="374"/>
      <c r="I154" s="373"/>
      <c r="J154" s="318"/>
      <c r="K154" s="318"/>
      <c r="L154" s="318"/>
      <c r="M154" s="318"/>
      <c r="N154" s="430"/>
      <c r="O154" s="430"/>
      <c r="P154" s="430"/>
      <c r="Q154" s="430"/>
      <c r="R154" s="430"/>
      <c r="S154" s="430"/>
      <c r="T154" s="318"/>
      <c r="U154" s="318"/>
      <c r="V154" s="431"/>
      <c r="W154" s="431"/>
      <c r="X154" s="431"/>
      <c r="Y154" s="431"/>
      <c r="Z154" s="431"/>
      <c r="AA154" s="431"/>
      <c r="AB154" s="431"/>
      <c r="AC154" s="431"/>
      <c r="AD154" s="431"/>
      <c r="AE154" s="431"/>
      <c r="AF154" s="431"/>
      <c r="AG154" s="431"/>
      <c r="AH154" s="431"/>
      <c r="AI154" s="431"/>
      <c r="AJ154" s="46"/>
      <c r="AK154" s="46"/>
      <c r="AL154" s="46"/>
    </row>
    <row r="155" spans="1:38" ht="40" customHeight="1">
      <c r="A155" s="374"/>
      <c r="B155" s="374"/>
      <c r="C155" s="374"/>
      <c r="D155" s="374"/>
      <c r="E155" s="374"/>
      <c r="F155" s="374"/>
      <c r="G155" s="374"/>
      <c r="H155" s="374"/>
      <c r="I155" s="318"/>
      <c r="J155" s="318"/>
      <c r="K155" s="318"/>
      <c r="L155" s="318"/>
      <c r="M155" s="318"/>
      <c r="N155" s="430"/>
      <c r="O155" s="430"/>
      <c r="P155" s="430"/>
      <c r="Q155" s="430"/>
      <c r="R155" s="430"/>
      <c r="S155" s="430"/>
      <c r="T155" s="318"/>
      <c r="U155" s="318"/>
      <c r="V155" s="372"/>
      <c r="W155" s="372"/>
      <c r="X155" s="372"/>
      <c r="Y155" s="372"/>
      <c r="Z155" s="372"/>
      <c r="AA155" s="372"/>
      <c r="AB155" s="372"/>
      <c r="AC155" s="372"/>
      <c r="AD155" s="372"/>
      <c r="AE155" s="372"/>
      <c r="AF155" s="372"/>
      <c r="AG155" s="372"/>
      <c r="AH155" s="372"/>
      <c r="AI155" s="372"/>
      <c r="AJ155" s="46"/>
      <c r="AK155" s="46"/>
      <c r="AL155" s="46"/>
    </row>
    <row r="156" spans="1:38" ht="40" customHeight="1">
      <c r="A156" s="374"/>
      <c r="B156" s="374"/>
      <c r="C156" s="374"/>
      <c r="D156" s="374"/>
      <c r="E156" s="374"/>
      <c r="F156" s="374"/>
      <c r="G156" s="374"/>
      <c r="H156" s="374"/>
      <c r="I156" s="318"/>
      <c r="J156" s="318"/>
      <c r="K156" s="318"/>
      <c r="L156" s="318"/>
      <c r="M156" s="318"/>
      <c r="N156" s="430"/>
      <c r="O156" s="430"/>
      <c r="P156" s="430"/>
      <c r="Q156" s="430"/>
      <c r="R156" s="430"/>
      <c r="S156" s="430"/>
      <c r="T156" s="318"/>
      <c r="U156" s="318"/>
      <c r="V156" s="431"/>
      <c r="W156" s="431"/>
      <c r="X156" s="431"/>
      <c r="Y156" s="431"/>
      <c r="Z156" s="431"/>
      <c r="AA156" s="431"/>
      <c r="AB156" s="431"/>
      <c r="AC156" s="431"/>
      <c r="AD156" s="431"/>
      <c r="AE156" s="431"/>
      <c r="AF156" s="431"/>
      <c r="AG156" s="431"/>
      <c r="AH156" s="431"/>
      <c r="AI156" s="431"/>
      <c r="AJ156" s="46"/>
      <c r="AK156" s="46"/>
      <c r="AL156" s="46"/>
    </row>
    <row r="157" spans="1:38" ht="40" customHeight="1">
      <c r="A157" s="374"/>
      <c r="B157" s="374"/>
      <c r="C157" s="374"/>
      <c r="D157" s="374"/>
      <c r="E157" s="374"/>
      <c r="F157" s="374"/>
      <c r="G157" s="374"/>
      <c r="H157" s="374"/>
      <c r="I157" s="318"/>
      <c r="J157" s="318"/>
      <c r="K157" s="318"/>
      <c r="L157" s="318"/>
      <c r="M157" s="318"/>
      <c r="N157" s="430"/>
      <c r="O157" s="430"/>
      <c r="P157" s="430"/>
      <c r="Q157" s="430"/>
      <c r="R157" s="430"/>
      <c r="S157" s="430"/>
      <c r="T157" s="318"/>
      <c r="U157" s="318"/>
      <c r="V157" s="431"/>
      <c r="W157" s="431"/>
      <c r="X157" s="431"/>
      <c r="Y157" s="431"/>
      <c r="Z157" s="431"/>
      <c r="AA157" s="431"/>
      <c r="AB157" s="431"/>
      <c r="AC157" s="431"/>
      <c r="AD157" s="431"/>
      <c r="AE157" s="431"/>
      <c r="AF157" s="431"/>
      <c r="AG157" s="431"/>
      <c r="AH157" s="431"/>
      <c r="AI157" s="431"/>
      <c r="AJ157" s="46"/>
      <c r="AK157" s="46"/>
      <c r="AL157" s="46"/>
    </row>
    <row r="158" spans="1:38" ht="40" customHeight="1">
      <c r="A158" s="374"/>
      <c r="B158" s="374"/>
      <c r="C158" s="374"/>
      <c r="D158" s="374"/>
      <c r="E158" s="374"/>
      <c r="F158" s="374"/>
      <c r="G158" s="374"/>
      <c r="H158" s="374"/>
      <c r="I158" s="318"/>
      <c r="J158" s="318"/>
      <c r="K158" s="318"/>
      <c r="L158" s="318"/>
      <c r="M158" s="318"/>
      <c r="N158" s="430"/>
      <c r="O158" s="430"/>
      <c r="P158" s="430"/>
      <c r="Q158" s="430"/>
      <c r="R158" s="430"/>
      <c r="S158" s="430"/>
      <c r="T158" s="318"/>
      <c r="U158" s="318"/>
      <c r="V158" s="431"/>
      <c r="W158" s="431"/>
      <c r="X158" s="431"/>
      <c r="Y158" s="431"/>
      <c r="Z158" s="431"/>
      <c r="AA158" s="431"/>
      <c r="AB158" s="431"/>
      <c r="AC158" s="431"/>
      <c r="AD158" s="431"/>
      <c r="AE158" s="431"/>
      <c r="AF158" s="431"/>
      <c r="AG158" s="431"/>
      <c r="AH158" s="431"/>
      <c r="AI158" s="431"/>
      <c r="AJ158" s="46"/>
      <c r="AK158" s="46"/>
      <c r="AL158" s="46"/>
    </row>
    <row r="159" spans="1:38" ht="40" customHeight="1">
      <c r="A159" s="374"/>
      <c r="B159" s="374"/>
      <c r="C159" s="374"/>
      <c r="D159" s="374"/>
      <c r="E159" s="374"/>
      <c r="F159" s="374"/>
      <c r="G159" s="374"/>
      <c r="H159" s="374"/>
      <c r="I159" s="373"/>
      <c r="J159" s="318"/>
      <c r="K159" s="318"/>
      <c r="L159" s="318"/>
      <c r="M159" s="318"/>
      <c r="N159" s="430"/>
      <c r="O159" s="430"/>
      <c r="P159" s="430"/>
      <c r="Q159" s="430"/>
      <c r="R159" s="430"/>
      <c r="S159" s="430"/>
      <c r="T159" s="318"/>
      <c r="U159" s="318"/>
      <c r="V159" s="431"/>
      <c r="W159" s="431"/>
      <c r="X159" s="431"/>
      <c r="Y159" s="431"/>
      <c r="Z159" s="431"/>
      <c r="AA159" s="431"/>
      <c r="AB159" s="431"/>
      <c r="AC159" s="431"/>
      <c r="AD159" s="431"/>
      <c r="AE159" s="431"/>
      <c r="AF159" s="431"/>
      <c r="AG159" s="431"/>
      <c r="AH159" s="431"/>
      <c r="AI159" s="431"/>
      <c r="AJ159" s="46"/>
      <c r="AK159" s="46"/>
      <c r="AL159" s="46"/>
    </row>
    <row r="160" spans="1:38" ht="40" customHeight="1">
      <c r="A160" s="374"/>
      <c r="B160" s="374"/>
      <c r="C160" s="374"/>
      <c r="D160" s="374"/>
      <c r="E160" s="374"/>
      <c r="F160" s="374"/>
      <c r="G160" s="374"/>
      <c r="H160" s="374"/>
      <c r="I160" s="318"/>
      <c r="J160" s="318"/>
      <c r="K160" s="318"/>
      <c r="L160" s="318"/>
      <c r="M160" s="318"/>
      <c r="N160" s="430"/>
      <c r="O160" s="430"/>
      <c r="P160" s="430"/>
      <c r="Q160" s="430"/>
      <c r="R160" s="430"/>
      <c r="S160" s="430"/>
      <c r="T160" s="318"/>
      <c r="U160" s="318"/>
      <c r="V160" s="372"/>
      <c r="W160" s="372"/>
      <c r="X160" s="372"/>
      <c r="Y160" s="372"/>
      <c r="Z160" s="372"/>
      <c r="AA160" s="372"/>
      <c r="AB160" s="372"/>
      <c r="AC160" s="372"/>
      <c r="AD160" s="372"/>
      <c r="AE160" s="372"/>
      <c r="AF160" s="372"/>
      <c r="AG160" s="372"/>
      <c r="AH160" s="372"/>
      <c r="AI160" s="372"/>
      <c r="AJ160" s="46"/>
      <c r="AK160" s="46"/>
      <c r="AL160" s="46"/>
    </row>
    <row r="161" spans="1:38" ht="40" customHeight="1">
      <c r="A161" s="374"/>
      <c r="B161" s="374"/>
      <c r="C161" s="374"/>
      <c r="D161" s="374"/>
      <c r="E161" s="374"/>
      <c r="F161" s="374"/>
      <c r="G161" s="374"/>
      <c r="H161" s="374"/>
      <c r="I161" s="318"/>
      <c r="J161" s="318"/>
      <c r="K161" s="318"/>
      <c r="L161" s="318"/>
      <c r="M161" s="318"/>
      <c r="N161" s="430"/>
      <c r="O161" s="430"/>
      <c r="P161" s="430"/>
      <c r="Q161" s="430"/>
      <c r="R161" s="430"/>
      <c r="S161" s="430"/>
      <c r="T161" s="318"/>
      <c r="U161" s="318"/>
      <c r="V161" s="372"/>
      <c r="W161" s="372"/>
      <c r="X161" s="372"/>
      <c r="Y161" s="372"/>
      <c r="Z161" s="372"/>
      <c r="AA161" s="372"/>
      <c r="AB161" s="372"/>
      <c r="AC161" s="372"/>
      <c r="AD161" s="372"/>
      <c r="AE161" s="372"/>
      <c r="AF161" s="372"/>
      <c r="AG161" s="372"/>
      <c r="AH161" s="372"/>
      <c r="AI161" s="372"/>
      <c r="AJ161" s="46"/>
      <c r="AK161" s="46"/>
      <c r="AL161" s="46"/>
    </row>
    <row r="162" spans="1:38" ht="40" customHeight="1">
      <c r="A162" s="318"/>
      <c r="B162" s="318"/>
      <c r="C162" s="318"/>
      <c r="D162" s="318"/>
      <c r="E162" s="318"/>
      <c r="F162" s="318"/>
      <c r="G162" s="318"/>
      <c r="H162" s="318"/>
      <c r="I162" s="318"/>
      <c r="J162" s="318"/>
      <c r="K162" s="318"/>
      <c r="L162" s="318"/>
      <c r="M162" s="318"/>
      <c r="N162" s="430"/>
      <c r="O162" s="430"/>
      <c r="P162" s="430"/>
      <c r="Q162" s="430"/>
      <c r="R162" s="430"/>
      <c r="S162" s="430"/>
      <c r="T162" s="318"/>
      <c r="U162" s="318"/>
      <c r="V162" s="372"/>
      <c r="W162" s="372"/>
      <c r="X162" s="372"/>
      <c r="Y162" s="372"/>
      <c r="Z162" s="372"/>
      <c r="AA162" s="372"/>
      <c r="AB162" s="372"/>
      <c r="AC162" s="372"/>
      <c r="AD162" s="372"/>
      <c r="AE162" s="372"/>
      <c r="AF162" s="372"/>
      <c r="AG162" s="372"/>
      <c r="AH162" s="372"/>
      <c r="AI162" s="372"/>
      <c r="AJ162" s="46"/>
      <c r="AK162" s="46"/>
      <c r="AL162" s="46"/>
    </row>
    <row r="163" spans="1:38" ht="30.75" customHeight="1">
      <c r="A163" s="318"/>
      <c r="B163" s="318"/>
      <c r="C163" s="318"/>
      <c r="D163" s="318"/>
      <c r="E163" s="318"/>
      <c r="F163" s="318"/>
      <c r="G163" s="318"/>
      <c r="H163" s="318"/>
      <c r="I163" s="318"/>
      <c r="J163" s="318"/>
      <c r="K163" s="318"/>
      <c r="L163" s="318"/>
      <c r="M163" s="318"/>
      <c r="N163" s="317"/>
      <c r="O163" s="318"/>
      <c r="P163" s="318"/>
      <c r="Q163" s="318"/>
      <c r="R163" s="318"/>
      <c r="S163" s="318"/>
      <c r="T163" s="318"/>
      <c r="U163" s="318"/>
      <c r="V163" s="318"/>
      <c r="W163" s="318"/>
      <c r="X163" s="318"/>
      <c r="Y163" s="318"/>
      <c r="Z163" s="318"/>
      <c r="AA163" s="318"/>
      <c r="AB163" s="318"/>
      <c r="AC163" s="318"/>
      <c r="AD163" s="318"/>
      <c r="AE163" s="318"/>
      <c r="AF163" s="318"/>
      <c r="AG163" s="318"/>
      <c r="AH163" s="318"/>
      <c r="AI163" s="318"/>
      <c r="AJ163" s="242"/>
      <c r="AK163" s="242"/>
      <c r="AL163" s="242"/>
    </row>
    <row r="164" spans="1:38">
      <c r="A164" s="256"/>
      <c r="B164" s="256"/>
      <c r="C164" s="256"/>
      <c r="D164" s="256"/>
      <c r="E164" s="256"/>
      <c r="F164" s="256"/>
      <c r="G164" s="256"/>
      <c r="H164" s="256"/>
      <c r="I164" s="256"/>
      <c r="J164" s="256"/>
      <c r="K164" s="256"/>
      <c r="L164" s="256"/>
      <c r="M164" s="256"/>
      <c r="N164" s="256"/>
      <c r="O164" s="256"/>
      <c r="P164" s="256"/>
      <c r="Q164" s="256"/>
      <c r="R164" s="256"/>
      <c r="S164" s="256"/>
      <c r="T164" s="256"/>
      <c r="U164" s="256"/>
      <c r="V164" s="256"/>
      <c r="W164" s="256"/>
      <c r="X164" s="256"/>
      <c r="Y164" s="256"/>
      <c r="Z164" s="256"/>
      <c r="AA164" s="256"/>
      <c r="AB164" s="256"/>
      <c r="AC164" s="256"/>
      <c r="AD164" s="256"/>
      <c r="AE164" s="256"/>
      <c r="AF164" s="256"/>
      <c r="AG164" s="256"/>
      <c r="AH164" s="256"/>
      <c r="AI164" s="256"/>
    </row>
    <row r="165" spans="1:38">
      <c r="A165" s="256"/>
      <c r="B165" s="256"/>
      <c r="C165" s="256"/>
      <c r="D165" s="256"/>
      <c r="E165" s="256"/>
      <c r="F165" s="256"/>
      <c r="G165" s="256"/>
      <c r="H165" s="256"/>
      <c r="I165" s="256"/>
      <c r="J165" s="256"/>
      <c r="K165" s="256"/>
      <c r="L165" s="256"/>
      <c r="M165" s="256"/>
      <c r="N165" s="256"/>
      <c r="O165" s="256"/>
      <c r="P165" s="256"/>
      <c r="Q165" s="256"/>
      <c r="R165" s="256"/>
      <c r="S165" s="256"/>
      <c r="T165" s="256"/>
      <c r="U165" s="256"/>
      <c r="V165" s="256"/>
      <c r="W165" s="256"/>
      <c r="X165" s="256"/>
      <c r="Y165" s="256"/>
      <c r="Z165" s="256"/>
      <c r="AA165" s="256"/>
      <c r="AB165" s="256"/>
      <c r="AC165" s="256"/>
      <c r="AD165" s="256"/>
      <c r="AE165" s="256"/>
      <c r="AF165" s="256"/>
      <c r="AG165" s="256"/>
      <c r="AH165" s="256"/>
      <c r="AI165" s="256"/>
    </row>
    <row r="166" spans="1:38">
      <c r="A166" s="256"/>
      <c r="B166" s="256"/>
      <c r="C166" s="256"/>
      <c r="D166" s="256"/>
      <c r="E166" s="256"/>
      <c r="F166" s="256"/>
      <c r="G166" s="256"/>
      <c r="H166" s="256"/>
      <c r="I166" s="256"/>
      <c r="J166" s="256"/>
      <c r="K166" s="256"/>
      <c r="L166" s="256"/>
      <c r="M166" s="256"/>
      <c r="N166" s="256"/>
      <c r="O166" s="256"/>
      <c r="P166" s="256"/>
      <c r="Q166" s="256"/>
      <c r="R166" s="256"/>
      <c r="S166" s="256"/>
      <c r="T166" s="256"/>
      <c r="U166" s="256"/>
      <c r="V166" s="256"/>
      <c r="W166" s="256"/>
      <c r="X166" s="256"/>
      <c r="Y166" s="256"/>
      <c r="Z166" s="256"/>
      <c r="AA166" s="256"/>
      <c r="AB166" s="256"/>
      <c r="AC166" s="256"/>
      <c r="AD166" s="256"/>
      <c r="AE166" s="256"/>
      <c r="AF166" s="256"/>
      <c r="AG166" s="256"/>
      <c r="AH166" s="256"/>
      <c r="AI166" s="256"/>
    </row>
    <row r="167" spans="1:38">
      <c r="A167" s="256"/>
      <c r="B167" s="256"/>
      <c r="C167" s="256"/>
      <c r="D167" s="256"/>
      <c r="E167" s="256"/>
      <c r="F167" s="256"/>
      <c r="G167" s="256"/>
      <c r="H167" s="256"/>
      <c r="I167" s="256"/>
      <c r="J167" s="256"/>
      <c r="K167" s="256"/>
      <c r="L167" s="256"/>
      <c r="M167" s="256"/>
      <c r="N167" s="256"/>
      <c r="O167" s="256"/>
      <c r="P167" s="256"/>
      <c r="Q167" s="256"/>
      <c r="R167" s="256"/>
      <c r="S167" s="256"/>
      <c r="T167" s="256"/>
      <c r="U167" s="256"/>
      <c r="V167" s="256"/>
      <c r="W167" s="256"/>
      <c r="X167" s="256"/>
      <c r="Y167" s="256"/>
      <c r="Z167" s="256"/>
      <c r="AA167" s="256"/>
      <c r="AB167" s="256"/>
      <c r="AC167" s="256"/>
      <c r="AD167" s="256"/>
      <c r="AE167" s="256"/>
      <c r="AF167" s="256"/>
      <c r="AG167" s="256"/>
      <c r="AH167" s="256"/>
      <c r="AI167" s="256"/>
    </row>
    <row r="168" spans="1:38">
      <c r="A168" s="256"/>
      <c r="B168" s="256"/>
      <c r="C168" s="256"/>
      <c r="D168" s="256"/>
      <c r="E168" s="256"/>
      <c r="F168" s="256"/>
      <c r="G168" s="256"/>
      <c r="H168" s="256"/>
      <c r="I168" s="256"/>
      <c r="J168" s="256"/>
      <c r="K168" s="256"/>
      <c r="L168" s="256"/>
      <c r="M168" s="256"/>
      <c r="N168" s="256"/>
      <c r="O168" s="256"/>
      <c r="P168" s="256"/>
      <c r="Q168" s="256"/>
      <c r="R168" s="256"/>
      <c r="S168" s="256"/>
      <c r="T168" s="256"/>
      <c r="U168" s="256"/>
      <c r="V168" s="256"/>
      <c r="W168" s="256"/>
      <c r="X168" s="256"/>
      <c r="Y168" s="256"/>
      <c r="Z168" s="256"/>
      <c r="AA168" s="256"/>
      <c r="AB168" s="256"/>
      <c r="AC168" s="256"/>
      <c r="AD168" s="256"/>
      <c r="AE168" s="256"/>
      <c r="AF168" s="256"/>
      <c r="AG168" s="256"/>
      <c r="AH168" s="256"/>
      <c r="AI168" s="256"/>
    </row>
  </sheetData>
  <mergeCells count="305">
    <mergeCell ref="X2:Z2"/>
    <mergeCell ref="AA2:AB2"/>
    <mergeCell ref="AD2:AE2"/>
    <mergeCell ref="AG2:AH2"/>
    <mergeCell ref="V4:AI5"/>
    <mergeCell ref="AL4:AL5"/>
    <mergeCell ref="AM4:AM5"/>
    <mergeCell ref="V6:AI6"/>
    <mergeCell ref="Q7:U7"/>
    <mergeCell ref="V7:AI7"/>
    <mergeCell ref="F9:G9"/>
    <mergeCell ref="D11:E11"/>
    <mergeCell ref="G11:H11"/>
    <mergeCell ref="J11:K11"/>
    <mergeCell ref="Q11:S11"/>
    <mergeCell ref="A12:R12"/>
    <mergeCell ref="A15:AI15"/>
    <mergeCell ref="C17:AI17"/>
    <mergeCell ref="B29:H29"/>
    <mergeCell ref="I29:AI29"/>
    <mergeCell ref="B30:H30"/>
    <mergeCell ref="I30:S30"/>
    <mergeCell ref="T30:W30"/>
    <mergeCell ref="X30:AG30"/>
    <mergeCell ref="AH30:AI30"/>
    <mergeCell ref="AG35:AI35"/>
    <mergeCell ref="AG36:AI36"/>
    <mergeCell ref="AG37:AI37"/>
    <mergeCell ref="AG38:AI38"/>
    <mergeCell ref="AG40:AI40"/>
    <mergeCell ref="AG41:AI41"/>
    <mergeCell ref="B31:H31"/>
    <mergeCell ref="I31:AI31"/>
    <mergeCell ref="B32:H32"/>
    <mergeCell ref="I32:S32"/>
    <mergeCell ref="T32:W32"/>
    <mergeCell ref="X32:AG32"/>
    <mergeCell ref="AH32:AI32"/>
    <mergeCell ref="A45:O50"/>
    <mergeCell ref="P45:AI50"/>
    <mergeCell ref="A51:G56"/>
    <mergeCell ref="H51:O55"/>
    <mergeCell ref="P51:R51"/>
    <mergeCell ref="S51:T51"/>
    <mergeCell ref="U51:V51"/>
    <mergeCell ref="W51:X51"/>
    <mergeCell ref="Y51:Z51"/>
    <mergeCell ref="AA51:AB51"/>
    <mergeCell ref="AC51:AD51"/>
    <mergeCell ref="AE51:AF51"/>
    <mergeCell ref="P52:R52"/>
    <mergeCell ref="S52:T52"/>
    <mergeCell ref="U52:V52"/>
    <mergeCell ref="W52:X52"/>
    <mergeCell ref="Y52:Z52"/>
    <mergeCell ref="AA52:AB52"/>
    <mergeCell ref="AC52:AD52"/>
    <mergeCell ref="AE52:AF52"/>
    <mergeCell ref="AC53:AD53"/>
    <mergeCell ref="AE53:AF53"/>
    <mergeCell ref="P54:R54"/>
    <mergeCell ref="S54:T54"/>
    <mergeCell ref="U54:V54"/>
    <mergeCell ref="W54:X54"/>
    <mergeCell ref="Y54:Z54"/>
    <mergeCell ref="AA54:AB54"/>
    <mergeCell ref="AC54:AD54"/>
    <mergeCell ref="AE54:AF54"/>
    <mergeCell ref="P53:R53"/>
    <mergeCell ref="S53:T53"/>
    <mergeCell ref="U53:V53"/>
    <mergeCell ref="W53:X53"/>
    <mergeCell ref="Y53:Z53"/>
    <mergeCell ref="AA53:AB53"/>
    <mergeCell ref="AC55:AD55"/>
    <mergeCell ref="AE55:AF55"/>
    <mergeCell ref="H56:O56"/>
    <mergeCell ref="P56:AI56"/>
    <mergeCell ref="A57:O60"/>
    <mergeCell ref="P58:AI58"/>
    <mergeCell ref="P60:AI60"/>
    <mergeCell ref="P55:R55"/>
    <mergeCell ref="S55:T55"/>
    <mergeCell ref="U55:V55"/>
    <mergeCell ref="W55:X55"/>
    <mergeCell ref="Y55:Z55"/>
    <mergeCell ref="AA55:AB55"/>
    <mergeCell ref="A68:O69"/>
    <mergeCell ref="P68:T70"/>
    <mergeCell ref="U68:Y70"/>
    <mergeCell ref="Z68:AD70"/>
    <mergeCell ref="AE68:AI70"/>
    <mergeCell ref="B76:E77"/>
    <mergeCell ref="F76:U77"/>
    <mergeCell ref="V76:Y77"/>
    <mergeCell ref="A61:O61"/>
    <mergeCell ref="P61:R61"/>
    <mergeCell ref="X61:Z61"/>
    <mergeCell ref="A65:O67"/>
    <mergeCell ref="P65:T67"/>
    <mergeCell ref="U65:AI65"/>
    <mergeCell ref="U66:Y67"/>
    <mergeCell ref="Z66:AD66"/>
    <mergeCell ref="AE66:AI67"/>
    <mergeCell ref="Z67:AD67"/>
    <mergeCell ref="R82:S82"/>
    <mergeCell ref="T82:Z82"/>
    <mergeCell ref="W85:AD85"/>
    <mergeCell ref="W86:AD86"/>
    <mergeCell ref="W87:AD87"/>
    <mergeCell ref="O91:R93"/>
    <mergeCell ref="S91:AE93"/>
    <mergeCell ref="B78:E78"/>
    <mergeCell ref="R79:S79"/>
    <mergeCell ref="T79:Z79"/>
    <mergeCell ref="R80:S80"/>
    <mergeCell ref="T80:Z80"/>
    <mergeCell ref="R81:S81"/>
    <mergeCell ref="T81:Z81"/>
    <mergeCell ref="B98:L98"/>
    <mergeCell ref="M98:W98"/>
    <mergeCell ref="X98:AH98"/>
    <mergeCell ref="B99:L99"/>
    <mergeCell ref="M99:T99"/>
    <mergeCell ref="U99:W99"/>
    <mergeCell ref="X99:AE99"/>
    <mergeCell ref="AF99:AH99"/>
    <mergeCell ref="AF91:AI93"/>
    <mergeCell ref="B94:L95"/>
    <mergeCell ref="M94:N95"/>
    <mergeCell ref="O94:R95"/>
    <mergeCell ref="S94:AC95"/>
    <mergeCell ref="AD94:AE95"/>
    <mergeCell ref="B102:L102"/>
    <mergeCell ref="M102:T102"/>
    <mergeCell ref="U102:W102"/>
    <mergeCell ref="X102:AE102"/>
    <mergeCell ref="AF102:AH102"/>
    <mergeCell ref="W105:AC105"/>
    <mergeCell ref="AD105:AF105"/>
    <mergeCell ref="B100:L100"/>
    <mergeCell ref="M100:T100"/>
    <mergeCell ref="U100:W100"/>
    <mergeCell ref="X100:AE100"/>
    <mergeCell ref="AF100:AH100"/>
    <mergeCell ref="B101:L101"/>
    <mergeCell ref="M101:T101"/>
    <mergeCell ref="U101:W101"/>
    <mergeCell ref="X101:AE101"/>
    <mergeCell ref="AF101:AH101"/>
    <mergeCell ref="AC108:AI109"/>
    <mergeCell ref="A115:J115"/>
    <mergeCell ref="K115:T115"/>
    <mergeCell ref="U115:AI115"/>
    <mergeCell ref="A116:J116"/>
    <mergeCell ref="K116:T116"/>
    <mergeCell ref="U116:AI116"/>
    <mergeCell ref="B106:L107"/>
    <mergeCell ref="M106:N107"/>
    <mergeCell ref="O106:X107"/>
    <mergeCell ref="Y106:Z107"/>
    <mergeCell ref="AA106:AD107"/>
    <mergeCell ref="B108:L109"/>
    <mergeCell ref="M108:N109"/>
    <mergeCell ref="O108:X109"/>
    <mergeCell ref="Y108:Z109"/>
    <mergeCell ref="AA108:AB109"/>
    <mergeCell ref="A119:J119"/>
    <mergeCell ref="K119:T119"/>
    <mergeCell ref="U119:AI119"/>
    <mergeCell ref="A120:J120"/>
    <mergeCell ref="K120:T120"/>
    <mergeCell ref="U120:AI120"/>
    <mergeCell ref="A117:E117"/>
    <mergeCell ref="F117:J117"/>
    <mergeCell ref="K117:T117"/>
    <mergeCell ref="U117:AI117"/>
    <mergeCell ref="A118:J118"/>
    <mergeCell ref="K118:T118"/>
    <mergeCell ref="U118:AI118"/>
    <mergeCell ref="A123:J123"/>
    <mergeCell ref="K123:T123"/>
    <mergeCell ref="U123:AI123"/>
    <mergeCell ref="A124:J124"/>
    <mergeCell ref="K124:T124"/>
    <mergeCell ref="U124:AI124"/>
    <mergeCell ref="A121:J121"/>
    <mergeCell ref="K121:T121"/>
    <mergeCell ref="U121:AI121"/>
    <mergeCell ref="A122:J122"/>
    <mergeCell ref="K122:T122"/>
    <mergeCell ref="U122:AI122"/>
    <mergeCell ref="A127:J127"/>
    <mergeCell ref="K127:T127"/>
    <mergeCell ref="U127:AI127"/>
    <mergeCell ref="A128:J128"/>
    <mergeCell ref="K128:T128"/>
    <mergeCell ref="U128:AI128"/>
    <mergeCell ref="A125:J125"/>
    <mergeCell ref="K125:T125"/>
    <mergeCell ref="U125:AI125"/>
    <mergeCell ref="A126:J126"/>
    <mergeCell ref="K126:T126"/>
    <mergeCell ref="U126:AI126"/>
    <mergeCell ref="A133:J133"/>
    <mergeCell ref="K133:T133"/>
    <mergeCell ref="U133:AI133"/>
    <mergeCell ref="A134:J134"/>
    <mergeCell ref="K134:T134"/>
    <mergeCell ref="U134:AI134"/>
    <mergeCell ref="A129:J129"/>
    <mergeCell ref="K129:T129"/>
    <mergeCell ref="U129:AI129"/>
    <mergeCell ref="A132:J132"/>
    <mergeCell ref="K132:T132"/>
    <mergeCell ref="U132:AI132"/>
    <mergeCell ref="A137:J137"/>
    <mergeCell ref="K137:T137"/>
    <mergeCell ref="U137:AI137"/>
    <mergeCell ref="A138:J138"/>
    <mergeCell ref="K138:T138"/>
    <mergeCell ref="U138:AI138"/>
    <mergeCell ref="A135:J135"/>
    <mergeCell ref="K135:T135"/>
    <mergeCell ref="U135:AI135"/>
    <mergeCell ref="A136:J136"/>
    <mergeCell ref="K136:T136"/>
    <mergeCell ref="U136:AI136"/>
    <mergeCell ref="A141:J141"/>
    <mergeCell ref="K141:T141"/>
    <mergeCell ref="U141:AI141"/>
    <mergeCell ref="A142:J142"/>
    <mergeCell ref="K142:T142"/>
    <mergeCell ref="U142:AI142"/>
    <mergeCell ref="A139:J139"/>
    <mergeCell ref="K139:T139"/>
    <mergeCell ref="U139:AI139"/>
    <mergeCell ref="A140:J140"/>
    <mergeCell ref="K140:T140"/>
    <mergeCell ref="U140:AI140"/>
    <mergeCell ref="A145:J145"/>
    <mergeCell ref="K145:T145"/>
    <mergeCell ref="U145:AI145"/>
    <mergeCell ref="A146:J146"/>
    <mergeCell ref="K146:T146"/>
    <mergeCell ref="U146:AI146"/>
    <mergeCell ref="A143:J143"/>
    <mergeCell ref="K143:T143"/>
    <mergeCell ref="U143:AI143"/>
    <mergeCell ref="A144:J144"/>
    <mergeCell ref="K144:T144"/>
    <mergeCell ref="U144:AI144"/>
    <mergeCell ref="N154:S154"/>
    <mergeCell ref="T154:U154"/>
    <mergeCell ref="V154:AI154"/>
    <mergeCell ref="I155:M155"/>
    <mergeCell ref="N155:S155"/>
    <mergeCell ref="T155:U155"/>
    <mergeCell ref="V155:AI155"/>
    <mergeCell ref="A152:H152"/>
    <mergeCell ref="I152:M152"/>
    <mergeCell ref="N152:U152"/>
    <mergeCell ref="V152:AI152"/>
    <mergeCell ref="A153:H156"/>
    <mergeCell ref="I153:M153"/>
    <mergeCell ref="N153:S153"/>
    <mergeCell ref="T153:U153"/>
    <mergeCell ref="V153:AI153"/>
    <mergeCell ref="I154:M154"/>
    <mergeCell ref="I156:M156"/>
    <mergeCell ref="N156:S156"/>
    <mergeCell ref="T156:U156"/>
    <mergeCell ref="V156:AI156"/>
    <mergeCell ref="A157:H157"/>
    <mergeCell ref="I157:M157"/>
    <mergeCell ref="N157:S157"/>
    <mergeCell ref="T157:U157"/>
    <mergeCell ref="V157:AI157"/>
    <mergeCell ref="N160:S160"/>
    <mergeCell ref="T160:U160"/>
    <mergeCell ref="V160:AI160"/>
    <mergeCell ref="I161:M161"/>
    <mergeCell ref="N161:S161"/>
    <mergeCell ref="T161:U161"/>
    <mergeCell ref="V161:AI161"/>
    <mergeCell ref="A158:H161"/>
    <mergeCell ref="I158:M158"/>
    <mergeCell ref="N158:S158"/>
    <mergeCell ref="T158:U158"/>
    <mergeCell ref="V158:AI158"/>
    <mergeCell ref="I159:M159"/>
    <mergeCell ref="N159:S159"/>
    <mergeCell ref="T159:U159"/>
    <mergeCell ref="V159:AI159"/>
    <mergeCell ref="I160:M160"/>
    <mergeCell ref="A162:H162"/>
    <mergeCell ref="I162:M162"/>
    <mergeCell ref="N162:S162"/>
    <mergeCell ref="T162:U162"/>
    <mergeCell ref="V162:AI162"/>
    <mergeCell ref="A163:H163"/>
    <mergeCell ref="I163:M163"/>
    <mergeCell ref="N163:S163"/>
    <mergeCell ref="T163:U163"/>
    <mergeCell ref="V163:AI163"/>
  </mergeCells>
  <phoneticPr fontId="2"/>
  <conditionalFormatting sqref="A29:B32 T32">
    <cfRule type="cellIs" dxfId="107" priority="36" operator="equal">
      <formula>""</formula>
    </cfRule>
  </conditionalFormatting>
  <conditionalFormatting sqref="A4:U7 AJ4:XFD7 AJ29:XFD29 A29:H32 T30:W30 AH30:XFD30 AJ31:XFD31 T32:W32 AH32:XFD32 A58:O58 AJ58:XFD58 A60:O60 AJ60:XFD60 A117:T117 AJ117:XFD117 AJ133:XFD139 A144:T144 AJ144:XFD144 A154:U154 AJ154:XFD154 A156:U159 AJ156:XFD159">
    <cfRule type="expression" dxfId="106" priority="16">
      <formula>$AM$4="要"</formula>
    </cfRule>
  </conditionalFormatting>
  <conditionalFormatting sqref="A1:XFD1048576">
    <cfRule type="expression" dxfId="105" priority="1">
      <formula>$AM$4="要"</formula>
    </cfRule>
  </conditionalFormatting>
  <conditionalFormatting sqref="F9:H9">
    <cfRule type="cellIs" dxfId="104" priority="20" operator="equal">
      <formula>""</formula>
    </cfRule>
  </conditionalFormatting>
  <conditionalFormatting sqref="I30:S30">
    <cfRule type="cellIs" dxfId="103" priority="10" operator="equal">
      <formula>""</formula>
    </cfRule>
  </conditionalFormatting>
  <conditionalFormatting sqref="I32:S32">
    <cfRule type="cellIs" dxfId="102" priority="7" operator="equal">
      <formula>""</formula>
    </cfRule>
  </conditionalFormatting>
  <conditionalFormatting sqref="I29:AI29">
    <cfRule type="cellIs" dxfId="101" priority="11" operator="equal">
      <formula>""</formula>
    </cfRule>
  </conditionalFormatting>
  <conditionalFormatting sqref="I31:AI31">
    <cfRule type="cellIs" dxfId="100" priority="8" operator="equal">
      <formula>""</formula>
    </cfRule>
  </conditionalFormatting>
  <conditionalFormatting sqref="K117:T117">
    <cfRule type="cellIs" dxfId="99" priority="24" operator="equal">
      <formula>""</formula>
    </cfRule>
    <cfRule type="expression" dxfId="98" priority="25">
      <formula>IF($A$117="",TRUE,FALSE)</formula>
    </cfRule>
    <cfRule type="expression" dxfId="97" priority="26">
      <formula>$A$117=""</formula>
    </cfRule>
  </conditionalFormatting>
  <conditionalFormatting sqref="P45:AI50 U51:V52 Y51:Z52 AC51:AD52 AH51:AH52 P56:AI56">
    <cfRule type="cellIs" dxfId="96" priority="31" operator="equal">
      <formula>""</formula>
    </cfRule>
  </conditionalFormatting>
  <conditionalFormatting sqref="P58:AI58">
    <cfRule type="cellIs" dxfId="95" priority="2" operator="equal">
      <formula>""</formula>
    </cfRule>
  </conditionalFormatting>
  <conditionalFormatting sqref="Q11:S11">
    <cfRule type="expression" dxfId="94" priority="17">
      <formula>$Q$11=""</formula>
    </cfRule>
  </conditionalFormatting>
  <conditionalFormatting sqref="T30 C17:AI17">
    <cfRule type="cellIs" dxfId="93" priority="39" operator="equal">
      <formula>""</formula>
    </cfRule>
  </conditionalFormatting>
  <conditionalFormatting sqref="V4:AI7">
    <cfRule type="cellIs" dxfId="92" priority="13" operator="equal">
      <formula>""</formula>
    </cfRule>
  </conditionalFormatting>
  <conditionalFormatting sqref="W85:AD87">
    <cfRule type="cellIs" dxfId="91" priority="30" operator="equal">
      <formula>""</formula>
    </cfRule>
  </conditionalFormatting>
  <conditionalFormatting sqref="X30:AG30">
    <cfRule type="cellIs" dxfId="90" priority="5" operator="equal">
      <formula>""</formula>
    </cfRule>
  </conditionalFormatting>
  <conditionalFormatting sqref="X32:AG32">
    <cfRule type="cellIs" dxfId="89" priority="3" operator="equal">
      <formula>""</formula>
    </cfRule>
  </conditionalFormatting>
  <conditionalFormatting sqref="Z66:AD66">
    <cfRule type="cellIs" dxfId="88" priority="28" operator="equal">
      <formula>"○○"</formula>
    </cfRule>
    <cfRule type="cellIs" dxfId="87" priority="29" operator="equal">
      <formula>OR("","○○")</formula>
    </cfRule>
  </conditionalFormatting>
  <conditionalFormatting sqref="AA2:AB2 AD2:AE2 AG2:AH2">
    <cfRule type="cellIs" dxfId="86" priority="21" operator="equal">
      <formula>""</formula>
    </cfRule>
  </conditionalFormatting>
  <conditionalFormatting sqref="AG35:AI36">
    <cfRule type="cellIs" dxfId="85" priority="22" operator="equal">
      <formula>FALSE</formula>
    </cfRule>
  </conditionalFormatting>
  <conditionalFormatting sqref="AG36:AI36">
    <cfRule type="expression" dxfId="84" priority="33">
      <formula>"$AL$35=FALSE"</formula>
    </cfRule>
    <cfRule type="cellIs" dxfId="83" priority="38" operator="equal">
      <formula>""</formula>
    </cfRule>
  </conditionalFormatting>
  <conditionalFormatting sqref="AG37:AI37">
    <cfRule type="expression" dxfId="82" priority="18">
      <formula>$AG$37=FALSE</formula>
    </cfRule>
    <cfRule type="cellIs" dxfId="81" priority="19" operator="equal">
      <formula>"FALSE"</formula>
    </cfRule>
  </conditionalFormatting>
  <dataValidations count="1">
    <dataValidation type="list" allowBlank="1" showInputMessage="1" showErrorMessage="1" sqref="P56:AI56" xr:uid="{558753F1-3114-496F-9782-F518F7ABCE66}">
      <formula1>"全国,西日本,東日本,北海道・東北,関東,中部,近畿,中国・四国,九州,国際（日本を含む2カ国以上）"</formula1>
    </dataValidation>
  </dataValidations>
  <hyperlinks>
    <hyperlink ref="X30" r:id="rId1" xr:uid="{A4CB3D19-DEBF-4668-B407-5B07606A4BF2}"/>
    <hyperlink ref="X32" r:id="rId2" xr:uid="{8E5194A2-667A-41CD-8C22-136A26B09A06}"/>
  </hyperlinks>
  <pageMargins left="0.7" right="0.7" top="0.75" bottom="0.75" header="0.3" footer="0.3"/>
  <pageSetup paperSize="9" scale="97" orientation="portrait" r:id="rId3"/>
  <rowBreaks count="4" manualBreakCount="4">
    <brk id="41" max="34" man="1"/>
    <brk id="73" max="34" man="1"/>
    <brk id="111" max="34" man="1"/>
    <brk id="150" max="34" man="1"/>
  </rowBreaks>
  <drawing r:id="rId4"/>
  <legacyDrawing r:id="rId5"/>
  <mc:AlternateContent xmlns:mc="http://schemas.openxmlformats.org/markup-compatibility/2006">
    <mc:Choice Requires="x14">
      <controls>
        <mc:AlternateContent xmlns:mc="http://schemas.openxmlformats.org/markup-compatibility/2006">
          <mc:Choice Requires="x14">
            <control shapeId="20481" r:id="rId6" name="Check Box 1">
              <controlPr defaultSize="0" autoFill="0" autoLine="0" autoPict="0">
                <anchor moveWithCells="1">
                  <from>
                    <xdr:col>15</xdr:col>
                    <xdr:colOff>165100</xdr:colOff>
                    <xdr:row>59</xdr:row>
                    <xdr:rowOff>279400</xdr:rowOff>
                  </from>
                  <to>
                    <xdr:col>17</xdr:col>
                    <xdr:colOff>133350</xdr:colOff>
                    <xdr:row>61</xdr:row>
                    <xdr:rowOff>12700</xdr:rowOff>
                  </to>
                </anchor>
              </controlPr>
            </control>
          </mc:Choice>
        </mc:AlternateContent>
        <mc:AlternateContent xmlns:mc="http://schemas.openxmlformats.org/markup-compatibility/2006">
          <mc:Choice Requires="x14">
            <control shapeId="20482" r:id="rId7" name="Check Box 2">
              <controlPr defaultSize="0" autoFill="0" autoLine="0" autoPict="0">
                <anchor moveWithCells="1">
                  <from>
                    <xdr:col>32</xdr:col>
                    <xdr:colOff>171450</xdr:colOff>
                    <xdr:row>34</xdr:row>
                    <xdr:rowOff>190500</xdr:rowOff>
                  </from>
                  <to>
                    <xdr:col>34</xdr:col>
                    <xdr:colOff>165100</xdr:colOff>
                    <xdr:row>36</xdr:row>
                    <xdr:rowOff>38100</xdr:rowOff>
                  </to>
                </anchor>
              </controlPr>
            </control>
          </mc:Choice>
        </mc:AlternateContent>
        <mc:AlternateContent xmlns:mc="http://schemas.openxmlformats.org/markup-compatibility/2006">
          <mc:Choice Requires="x14">
            <control shapeId="20483" r:id="rId8" name="Check Box 3">
              <controlPr defaultSize="0" autoFill="0" autoLine="0" autoPict="0">
                <anchor moveWithCells="1">
                  <from>
                    <xdr:col>32</xdr:col>
                    <xdr:colOff>171450</xdr:colOff>
                    <xdr:row>35</xdr:row>
                    <xdr:rowOff>190500</xdr:rowOff>
                  </from>
                  <to>
                    <xdr:col>34</xdr:col>
                    <xdr:colOff>165100</xdr:colOff>
                    <xdr:row>37</xdr:row>
                    <xdr:rowOff>38100</xdr:rowOff>
                  </to>
                </anchor>
              </controlPr>
            </control>
          </mc:Choice>
        </mc:AlternateContent>
        <mc:AlternateContent xmlns:mc="http://schemas.openxmlformats.org/markup-compatibility/2006">
          <mc:Choice Requires="x14">
            <control shapeId="20484" r:id="rId9" name="Check Box 4">
              <controlPr defaultSize="0" autoFill="0" autoLine="0" autoPict="0">
                <anchor moveWithCells="1">
                  <from>
                    <xdr:col>32</xdr:col>
                    <xdr:colOff>171450</xdr:colOff>
                    <xdr:row>36</xdr:row>
                    <xdr:rowOff>190500</xdr:rowOff>
                  </from>
                  <to>
                    <xdr:col>34</xdr:col>
                    <xdr:colOff>165100</xdr:colOff>
                    <xdr:row>38</xdr:row>
                    <xdr:rowOff>38100</xdr:rowOff>
                  </to>
                </anchor>
              </controlPr>
            </control>
          </mc:Choice>
        </mc:AlternateContent>
        <mc:AlternateContent xmlns:mc="http://schemas.openxmlformats.org/markup-compatibility/2006">
          <mc:Choice Requires="x14">
            <control shapeId="20485" r:id="rId10" name="Check Box 5">
              <controlPr defaultSize="0" autoFill="0" autoLine="0" autoPict="0">
                <anchor moveWithCells="1">
                  <from>
                    <xdr:col>32</xdr:col>
                    <xdr:colOff>171450</xdr:colOff>
                    <xdr:row>39</xdr:row>
                    <xdr:rowOff>190500</xdr:rowOff>
                  </from>
                  <to>
                    <xdr:col>34</xdr:col>
                    <xdr:colOff>165100</xdr:colOff>
                    <xdr:row>41</xdr:row>
                    <xdr:rowOff>38100</xdr:rowOff>
                  </to>
                </anchor>
              </controlPr>
            </control>
          </mc:Choice>
        </mc:AlternateContent>
        <mc:AlternateContent xmlns:mc="http://schemas.openxmlformats.org/markup-compatibility/2006">
          <mc:Choice Requires="x14">
            <control shapeId="20486" r:id="rId11" name="Check Box 6">
              <controlPr defaultSize="0" autoFill="0" autoLine="0" autoPict="0">
                <anchor moveWithCells="1">
                  <from>
                    <xdr:col>32</xdr:col>
                    <xdr:colOff>171450</xdr:colOff>
                    <xdr:row>33</xdr:row>
                    <xdr:rowOff>190500</xdr:rowOff>
                  </from>
                  <to>
                    <xdr:col>34</xdr:col>
                    <xdr:colOff>165100</xdr:colOff>
                    <xdr:row>35</xdr:row>
                    <xdr:rowOff>38100</xdr:rowOff>
                  </to>
                </anchor>
              </controlPr>
            </control>
          </mc:Choice>
        </mc:AlternateContent>
        <mc:AlternateContent xmlns:mc="http://schemas.openxmlformats.org/markup-compatibility/2006">
          <mc:Choice Requires="x14">
            <control shapeId="20487" r:id="rId12" name="Check Box 7">
              <controlPr defaultSize="0" autoFill="0" autoLine="0" autoPict="0">
                <anchor moveWithCells="1">
                  <from>
                    <xdr:col>23</xdr:col>
                    <xdr:colOff>165100</xdr:colOff>
                    <xdr:row>59</xdr:row>
                    <xdr:rowOff>279400</xdr:rowOff>
                  </from>
                  <to>
                    <xdr:col>25</xdr:col>
                    <xdr:colOff>133350</xdr:colOff>
                    <xdr:row>61</xdr:row>
                    <xdr:rowOff>12700</xdr:rowOff>
                  </to>
                </anchor>
              </controlPr>
            </control>
          </mc:Choice>
        </mc:AlternateContent>
        <mc:AlternateContent xmlns:mc="http://schemas.openxmlformats.org/markup-compatibility/2006">
          <mc:Choice Requires="x14">
            <control shapeId="20488" r:id="rId13" name="Check Box 8">
              <controlPr defaultSize="0" autoFill="0" autoLine="0" autoPict="0">
                <anchor moveWithCells="1">
                  <from>
                    <xdr:col>32</xdr:col>
                    <xdr:colOff>171450</xdr:colOff>
                    <xdr:row>33</xdr:row>
                    <xdr:rowOff>190500</xdr:rowOff>
                  </from>
                  <to>
                    <xdr:col>34</xdr:col>
                    <xdr:colOff>146050</xdr:colOff>
                    <xdr:row>35</xdr:row>
                    <xdr:rowOff>38100</xdr:rowOff>
                  </to>
                </anchor>
              </controlPr>
            </control>
          </mc:Choice>
        </mc:AlternateContent>
        <mc:AlternateContent xmlns:mc="http://schemas.openxmlformats.org/markup-compatibility/2006">
          <mc:Choice Requires="x14">
            <control shapeId="20489" r:id="rId14" name="Check Box 9">
              <controlPr defaultSize="0" autoFill="0" autoLine="0" autoPict="0">
                <anchor moveWithCells="1">
                  <from>
                    <xdr:col>32</xdr:col>
                    <xdr:colOff>171450</xdr:colOff>
                    <xdr:row>33</xdr:row>
                    <xdr:rowOff>190500</xdr:rowOff>
                  </from>
                  <to>
                    <xdr:col>34</xdr:col>
                    <xdr:colOff>146050</xdr:colOff>
                    <xdr:row>35</xdr:row>
                    <xdr:rowOff>38100</xdr:rowOff>
                  </to>
                </anchor>
              </controlPr>
            </control>
          </mc:Choice>
        </mc:AlternateContent>
        <mc:AlternateContent xmlns:mc="http://schemas.openxmlformats.org/markup-compatibility/2006">
          <mc:Choice Requires="x14">
            <control shapeId="20490" r:id="rId15" name="Check Box 10">
              <controlPr defaultSize="0" autoFill="0" autoLine="0" autoPict="0">
                <anchor moveWithCells="1">
                  <from>
                    <xdr:col>32</xdr:col>
                    <xdr:colOff>171450</xdr:colOff>
                    <xdr:row>35</xdr:row>
                    <xdr:rowOff>190500</xdr:rowOff>
                  </from>
                  <to>
                    <xdr:col>34</xdr:col>
                    <xdr:colOff>165100</xdr:colOff>
                    <xdr:row>37</xdr:row>
                    <xdr:rowOff>38100</xdr:rowOff>
                  </to>
                </anchor>
              </controlPr>
            </control>
          </mc:Choice>
        </mc:AlternateContent>
        <mc:AlternateContent xmlns:mc="http://schemas.openxmlformats.org/markup-compatibility/2006">
          <mc:Choice Requires="x14">
            <control shapeId="20491" r:id="rId16" name="Check Box 11">
              <controlPr defaultSize="0" autoFill="0" autoLine="0" autoPict="0">
                <anchor moveWithCells="1">
                  <from>
                    <xdr:col>32</xdr:col>
                    <xdr:colOff>171450</xdr:colOff>
                    <xdr:row>35</xdr:row>
                    <xdr:rowOff>190500</xdr:rowOff>
                  </from>
                  <to>
                    <xdr:col>34</xdr:col>
                    <xdr:colOff>165100</xdr:colOff>
                    <xdr:row>37</xdr:row>
                    <xdr:rowOff>38100</xdr:rowOff>
                  </to>
                </anchor>
              </controlPr>
            </control>
          </mc:Choice>
        </mc:AlternateContent>
        <mc:AlternateContent xmlns:mc="http://schemas.openxmlformats.org/markup-compatibility/2006">
          <mc:Choice Requires="x14">
            <control shapeId="20492" r:id="rId17" name="Check Box 12">
              <controlPr defaultSize="0" autoFill="0" autoLine="0" autoPict="0">
                <anchor moveWithCells="1">
                  <from>
                    <xdr:col>32</xdr:col>
                    <xdr:colOff>171450</xdr:colOff>
                    <xdr:row>38</xdr:row>
                    <xdr:rowOff>190500</xdr:rowOff>
                  </from>
                  <to>
                    <xdr:col>34</xdr:col>
                    <xdr:colOff>165100</xdr:colOff>
                    <xdr:row>40</xdr:row>
                    <xdr:rowOff>38100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AY98"/>
  <sheetViews>
    <sheetView showGridLines="0" view="pageBreakPreview" zoomScale="85" zoomScaleNormal="100" zoomScaleSheetLayoutView="85" workbookViewId="0">
      <selection activeCell="AA28" sqref="AA28:AG28"/>
    </sheetView>
  </sheetViews>
  <sheetFormatPr defaultColWidth="8.75" defaultRowHeight="18"/>
  <cols>
    <col min="1" max="36" width="2.25" style="171" customWidth="1"/>
    <col min="37" max="37" width="2.75" style="171" customWidth="1"/>
    <col min="38" max="38" width="15.25" style="171" customWidth="1"/>
    <col min="39" max="39" width="9.33203125" style="171" bestFit="1" customWidth="1"/>
    <col min="40" max="50" width="8.75" style="171"/>
    <col min="51" max="51" width="30.58203125" style="171" customWidth="1"/>
    <col min="52" max="16384" width="8.75" style="171"/>
  </cols>
  <sheetData>
    <row r="1" spans="1:39" ht="12.75" customHeight="1"/>
    <row r="2" spans="1:39">
      <c r="X2" s="276" t="s">
        <v>49</v>
      </c>
      <c r="Y2" s="276"/>
      <c r="Z2" s="276"/>
      <c r="AA2" s="276">
        <f>【提出2】変更なし・実績報告書!AA2:AB2</f>
        <v>0</v>
      </c>
      <c r="AB2" s="276"/>
      <c r="AC2" s="48" t="s">
        <v>121</v>
      </c>
      <c r="AD2" s="377">
        <f>【提出2】変更なし・実績報告書!AD2:AE2</f>
        <v>0</v>
      </c>
      <c r="AE2" s="377"/>
      <c r="AF2" s="48" t="s">
        <v>122</v>
      </c>
      <c r="AG2" s="377">
        <f>【提出2】変更なし・実績報告書!AG2:AH2</f>
        <v>0</v>
      </c>
      <c r="AH2" s="377"/>
      <c r="AI2" s="48" t="s">
        <v>123</v>
      </c>
      <c r="AJ2" s="48"/>
      <c r="AK2" s="48"/>
      <c r="AL2" s="48"/>
    </row>
    <row r="3" spans="1:39">
      <c r="A3" s="171" t="s">
        <v>0</v>
      </c>
      <c r="G3" s="171" t="s">
        <v>333</v>
      </c>
    </row>
    <row r="4" spans="1:39" ht="18.75" customHeight="1">
      <c r="Q4" s="171" t="s">
        <v>1</v>
      </c>
      <c r="V4" s="308">
        <f>【提出2】変更なし・実績報告書!V4:AI5</f>
        <v>0</v>
      </c>
      <c r="W4" s="308"/>
      <c r="X4" s="308"/>
      <c r="Y4" s="308"/>
      <c r="Z4" s="308"/>
      <c r="AA4" s="308"/>
      <c r="AB4" s="308"/>
      <c r="AC4" s="308"/>
      <c r="AD4" s="308"/>
      <c r="AE4" s="308"/>
      <c r="AF4" s="308"/>
      <c r="AG4" s="308"/>
      <c r="AH4" s="308"/>
      <c r="AI4" s="308"/>
      <c r="AJ4" s="138"/>
      <c r="AK4" s="138"/>
      <c r="AL4" s="601" t="s">
        <v>215</v>
      </c>
      <c r="AM4" s="602" t="str">
        <f>【提出2】変更なし・実績報告書!AM4:AM5</f>
        <v>不要</v>
      </c>
    </row>
    <row r="5" spans="1:39" ht="18.75" customHeight="1">
      <c r="V5" s="308"/>
      <c r="W5" s="308"/>
      <c r="X5" s="308"/>
      <c r="Y5" s="308"/>
      <c r="Z5" s="308"/>
      <c r="AA5" s="308"/>
      <c r="AB5" s="308"/>
      <c r="AC5" s="308"/>
      <c r="AD5" s="308"/>
      <c r="AE5" s="308"/>
      <c r="AF5" s="308"/>
      <c r="AG5" s="308"/>
      <c r="AH5" s="308"/>
      <c r="AI5" s="308"/>
      <c r="AJ5" s="138"/>
      <c r="AK5" s="138"/>
      <c r="AL5" s="601"/>
      <c r="AM5" s="602"/>
    </row>
    <row r="6" spans="1:39">
      <c r="Q6" s="171" t="s">
        <v>2</v>
      </c>
      <c r="V6" s="319">
        <f>【提出2】変更なし・実績報告書!V6:AI6</f>
        <v>0</v>
      </c>
      <c r="W6" s="319"/>
      <c r="X6" s="319"/>
      <c r="Y6" s="319"/>
      <c r="Z6" s="319"/>
      <c r="AA6" s="319"/>
      <c r="AB6" s="319"/>
      <c r="AC6" s="319"/>
      <c r="AD6" s="319"/>
      <c r="AE6" s="319"/>
      <c r="AF6" s="319"/>
      <c r="AG6" s="319"/>
      <c r="AH6" s="319"/>
      <c r="AI6" s="319"/>
      <c r="AJ6" s="175"/>
      <c r="AK6" s="175"/>
      <c r="AL6" s="175"/>
    </row>
    <row r="7" spans="1:39">
      <c r="Q7" s="311" t="s">
        <v>3</v>
      </c>
      <c r="R7" s="311"/>
      <c r="S7" s="311"/>
      <c r="T7" s="311"/>
      <c r="U7" s="311"/>
      <c r="V7" s="319">
        <f>【提出2】変更なし・実績報告書!V7:AI7</f>
        <v>0</v>
      </c>
      <c r="W7" s="319"/>
      <c r="X7" s="319"/>
      <c r="Y7" s="319"/>
      <c r="Z7" s="319"/>
      <c r="AA7" s="319"/>
      <c r="AB7" s="319"/>
      <c r="AC7" s="319"/>
      <c r="AD7" s="319"/>
      <c r="AE7" s="319"/>
      <c r="AF7" s="319"/>
      <c r="AG7" s="319"/>
      <c r="AH7" s="319"/>
      <c r="AI7" s="319"/>
      <c r="AJ7" s="175"/>
      <c r="AK7" s="175"/>
      <c r="AL7" s="175"/>
    </row>
    <row r="8" spans="1:39" ht="13.5" customHeight="1"/>
    <row r="9" spans="1:39">
      <c r="G9" s="171" t="s">
        <v>220</v>
      </c>
      <c r="I9" s="276">
        <f>'【提出1-1】交付申請書'!H9</f>
        <v>0</v>
      </c>
      <c r="J9" s="276"/>
      <c r="K9" s="171" t="s">
        <v>219</v>
      </c>
    </row>
    <row r="10" spans="1:39" ht="13.5" customHeight="1"/>
    <row r="11" spans="1:39" ht="18.75" customHeight="1">
      <c r="A11" s="178"/>
      <c r="B11" s="171" t="s">
        <v>49</v>
      </c>
      <c r="D11" s="314">
        <f>【提出2】変更なし・実績報告書!D11:E11</f>
        <v>0</v>
      </c>
      <c r="E11" s="314"/>
      <c r="F11" s="171" t="s">
        <v>190</v>
      </c>
      <c r="G11" s="314">
        <f>【提出2】変更なし・実績報告書!G11:H11</f>
        <v>0</v>
      </c>
      <c r="H11" s="314"/>
      <c r="I11" s="178" t="s">
        <v>122</v>
      </c>
      <c r="J11" s="276">
        <f>【提出2】変更なし・実績報告書!J11:K11</f>
        <v>0</v>
      </c>
      <c r="K11" s="276"/>
      <c r="L11" s="178" t="s">
        <v>123</v>
      </c>
      <c r="M11" s="171" t="s">
        <v>317</v>
      </c>
      <c r="N11" s="178"/>
      <c r="P11" s="178"/>
      <c r="Q11" s="314">
        <f>【提出2】変更なし・実績報告書!Q11:S11</f>
        <v>0</v>
      </c>
      <c r="R11" s="314"/>
      <c r="S11" s="314"/>
      <c r="T11" s="171" t="s">
        <v>191</v>
      </c>
      <c r="U11" s="175"/>
      <c r="V11" s="175"/>
      <c r="W11" s="175"/>
      <c r="X11" s="175"/>
      <c r="Y11" s="175"/>
      <c r="Z11" s="175"/>
      <c r="AA11" s="175"/>
      <c r="AB11" s="175"/>
      <c r="AC11" s="175"/>
      <c r="AD11" s="175"/>
      <c r="AE11" s="175"/>
      <c r="AF11" s="175"/>
      <c r="AG11" s="175"/>
      <c r="AH11" s="175"/>
      <c r="AI11" s="175"/>
      <c r="AJ11" s="173"/>
      <c r="AK11" s="173"/>
      <c r="AL11" s="173"/>
    </row>
    <row r="12" spans="1:39">
      <c r="A12" s="311">
        <f>C17</f>
        <v>0</v>
      </c>
      <c r="B12" s="311"/>
      <c r="C12" s="311"/>
      <c r="D12" s="311"/>
      <c r="E12" s="311"/>
      <c r="F12" s="311"/>
      <c r="G12" s="311"/>
      <c r="H12" s="311"/>
      <c r="I12" s="311"/>
      <c r="J12" s="311"/>
      <c r="K12" s="311"/>
      <c r="L12" s="311"/>
      <c r="M12" s="311"/>
      <c r="N12" s="311"/>
      <c r="O12" s="311"/>
      <c r="P12" s="311"/>
      <c r="Q12" s="311"/>
      <c r="R12" s="311"/>
      <c r="S12" s="171" t="s">
        <v>221</v>
      </c>
    </row>
    <row r="13" spans="1:39">
      <c r="A13" s="171" t="s">
        <v>222</v>
      </c>
      <c r="P13" s="174"/>
      <c r="Q13" s="160"/>
      <c r="R13" s="160"/>
      <c r="S13" s="160"/>
      <c r="T13" s="160"/>
    </row>
    <row r="14" spans="1:39">
      <c r="A14" s="171" t="s">
        <v>225</v>
      </c>
      <c r="P14" s="174"/>
      <c r="Q14" s="160"/>
      <c r="R14" s="160"/>
      <c r="S14" s="160"/>
      <c r="T14" s="160"/>
    </row>
    <row r="15" spans="1:39">
      <c r="A15" s="276" t="s">
        <v>4</v>
      </c>
      <c r="B15" s="276"/>
      <c r="C15" s="276"/>
      <c r="D15" s="276"/>
      <c r="E15" s="276"/>
      <c r="F15" s="276"/>
      <c r="G15" s="276"/>
      <c r="H15" s="276"/>
      <c r="I15" s="276"/>
      <c r="J15" s="276"/>
      <c r="K15" s="276"/>
      <c r="L15" s="276"/>
      <c r="M15" s="276"/>
      <c r="N15" s="276"/>
      <c r="O15" s="276"/>
      <c r="P15" s="276"/>
      <c r="Q15" s="276"/>
      <c r="R15" s="276"/>
      <c r="S15" s="276"/>
      <c r="T15" s="276"/>
      <c r="U15" s="276"/>
      <c r="V15" s="276"/>
      <c r="W15" s="276"/>
      <c r="X15" s="276"/>
      <c r="Y15" s="276"/>
      <c r="Z15" s="276"/>
      <c r="AA15" s="276"/>
      <c r="AB15" s="276"/>
      <c r="AC15" s="276"/>
      <c r="AD15" s="276"/>
      <c r="AE15" s="276"/>
      <c r="AF15" s="276"/>
      <c r="AG15" s="276"/>
      <c r="AH15" s="276"/>
      <c r="AI15" s="276"/>
      <c r="AJ15" s="160"/>
      <c r="AK15" s="160"/>
      <c r="AL15" s="160"/>
    </row>
    <row r="16" spans="1:39">
      <c r="A16" s="171" t="s">
        <v>5</v>
      </c>
    </row>
    <row r="17" spans="1:51">
      <c r="C17" s="319">
        <f>【提出2】変更なし・実績報告書!C17:AI17</f>
        <v>0</v>
      </c>
      <c r="D17" s="319"/>
      <c r="E17" s="319"/>
      <c r="F17" s="319"/>
      <c r="G17" s="319"/>
      <c r="H17" s="319"/>
      <c r="I17" s="319"/>
      <c r="J17" s="319"/>
      <c r="K17" s="319"/>
      <c r="L17" s="319"/>
      <c r="M17" s="319"/>
      <c r="N17" s="319"/>
      <c r="O17" s="319"/>
      <c r="P17" s="319"/>
      <c r="Q17" s="319"/>
      <c r="R17" s="319"/>
      <c r="S17" s="319"/>
      <c r="T17" s="319"/>
      <c r="U17" s="319"/>
      <c r="V17" s="319"/>
      <c r="W17" s="319"/>
      <c r="X17" s="319"/>
      <c r="Y17" s="319"/>
      <c r="Z17" s="319"/>
      <c r="AA17" s="319"/>
      <c r="AB17" s="319"/>
      <c r="AC17" s="319"/>
      <c r="AD17" s="319"/>
      <c r="AE17" s="319"/>
      <c r="AF17" s="319"/>
      <c r="AG17" s="319"/>
      <c r="AH17" s="319"/>
      <c r="AI17" s="319"/>
      <c r="AJ17" s="175"/>
      <c r="AK17" s="175"/>
      <c r="AL17" s="249" t="s">
        <v>266</v>
      </c>
      <c r="AM17" s="210" t="s">
        <v>267</v>
      </c>
      <c r="AN17" s="220"/>
      <c r="AO17" s="220"/>
      <c r="AP17" s="220"/>
      <c r="AQ17" s="220"/>
      <c r="AR17" s="220"/>
      <c r="AS17" s="220"/>
      <c r="AT17" s="220"/>
      <c r="AU17" s="220"/>
      <c r="AV17" s="220"/>
      <c r="AW17" s="220"/>
      <c r="AY17" s="268"/>
    </row>
    <row r="18" spans="1:51">
      <c r="A18" s="171" t="s">
        <v>223</v>
      </c>
      <c r="AL18" s="248" t="b">
        <f>【提出2】変更なし・実績報告書!AL6</f>
        <v>0</v>
      </c>
      <c r="AM18" s="210" t="s">
        <v>210</v>
      </c>
      <c r="AN18" s="220"/>
      <c r="AO18" s="220"/>
      <c r="AP18" s="220"/>
      <c r="AQ18" s="220"/>
      <c r="AR18" s="220"/>
      <c r="AS18" s="220"/>
      <c r="AT18" s="220"/>
      <c r="AU18" s="220"/>
      <c r="AV18" s="220"/>
      <c r="AW18" s="220"/>
    </row>
    <row r="19" spans="1:51">
      <c r="C19" s="326"/>
      <c r="D19" s="326"/>
      <c r="E19" s="326"/>
      <c r="F19" s="326"/>
      <c r="G19" s="326"/>
      <c r="H19" s="326"/>
      <c r="I19" s="326"/>
      <c r="J19" s="326"/>
      <c r="K19" s="326"/>
      <c r="L19" s="326"/>
      <c r="M19" s="326"/>
      <c r="N19" s="326"/>
      <c r="O19" s="326"/>
      <c r="P19" s="326"/>
      <c r="Q19" s="326"/>
      <c r="R19" s="326"/>
      <c r="S19" s="326"/>
      <c r="T19" s="326"/>
      <c r="U19" s="326"/>
      <c r="V19" s="326"/>
      <c r="W19" s="326"/>
      <c r="X19" s="326"/>
      <c r="Y19" s="326"/>
      <c r="Z19" s="326"/>
      <c r="AA19" s="326"/>
      <c r="AB19" s="326"/>
      <c r="AC19" s="326"/>
      <c r="AD19" s="326"/>
      <c r="AE19" s="326"/>
      <c r="AF19" s="326"/>
      <c r="AG19" s="326"/>
      <c r="AH19" s="326"/>
      <c r="AI19" s="326"/>
      <c r="AL19" s="248" t="b">
        <f>【提出2】変更なし・実績報告書!AL7</f>
        <v>0</v>
      </c>
      <c r="AM19" s="181" t="s">
        <v>211</v>
      </c>
    </row>
    <row r="20" spans="1:51">
      <c r="C20" s="326"/>
      <c r="D20" s="326"/>
      <c r="E20" s="326"/>
      <c r="F20" s="326"/>
      <c r="G20" s="326"/>
      <c r="H20" s="326"/>
      <c r="I20" s="326"/>
      <c r="J20" s="326"/>
      <c r="K20" s="326"/>
      <c r="L20" s="326"/>
      <c r="M20" s="326"/>
      <c r="N20" s="326"/>
      <c r="O20" s="326"/>
      <c r="P20" s="326"/>
      <c r="Q20" s="326"/>
      <c r="R20" s="326"/>
      <c r="S20" s="326"/>
      <c r="T20" s="326"/>
      <c r="U20" s="326"/>
      <c r="V20" s="326"/>
      <c r="W20" s="326"/>
      <c r="X20" s="326"/>
      <c r="Y20" s="326"/>
      <c r="Z20" s="326"/>
      <c r="AA20" s="326"/>
      <c r="AB20" s="326"/>
      <c r="AC20" s="326"/>
      <c r="AD20" s="326"/>
      <c r="AE20" s="326"/>
      <c r="AF20" s="326"/>
      <c r="AG20" s="326"/>
      <c r="AH20" s="326"/>
      <c r="AI20" s="326"/>
      <c r="AL20" s="248" t="b">
        <f>【提出2】変更なし・実績報告書!AL8</f>
        <v>0</v>
      </c>
      <c r="AM20" s="181" t="s">
        <v>212</v>
      </c>
    </row>
    <row r="21" spans="1:51" ht="12" customHeight="1">
      <c r="AL21" s="248" t="b">
        <f>【提出2】変更なし・実績報告書!AL9</f>
        <v>0</v>
      </c>
      <c r="AM21" s="181" t="s">
        <v>213</v>
      </c>
    </row>
    <row r="22" spans="1:51">
      <c r="A22" s="171" t="s">
        <v>224</v>
      </c>
      <c r="AL22" s="248" t="b">
        <f>【提出2】変更なし・実績報告書!AL10</f>
        <v>0</v>
      </c>
      <c r="AM22" s="181" t="s">
        <v>214</v>
      </c>
    </row>
    <row r="23" spans="1:51" s="181" customFormat="1">
      <c r="B23" s="298" t="s">
        <v>232</v>
      </c>
      <c r="C23" s="299"/>
      <c r="D23" s="299"/>
      <c r="E23" s="299"/>
      <c r="F23" s="301"/>
      <c r="G23" s="33" t="s">
        <v>227</v>
      </c>
      <c r="H23" s="185"/>
      <c r="I23" s="185"/>
      <c r="J23" s="185"/>
      <c r="K23" s="185"/>
      <c r="L23" s="185"/>
      <c r="M23" s="185"/>
      <c r="N23" s="185"/>
      <c r="O23" s="185"/>
      <c r="P23" s="185"/>
      <c r="Q23" s="185"/>
      <c r="R23" s="185"/>
      <c r="S23" s="185"/>
      <c r="T23" s="185"/>
      <c r="U23" s="185"/>
      <c r="V23" s="185"/>
      <c r="W23" s="185"/>
      <c r="X23" s="185"/>
      <c r="Y23" s="185"/>
      <c r="Z23" s="185"/>
      <c r="AA23" s="633">
        <f>SUM(AA24:AG26)</f>
        <v>0</v>
      </c>
      <c r="AB23" s="634"/>
      <c r="AC23" s="634"/>
      <c r="AD23" s="634"/>
      <c r="AE23" s="634"/>
      <c r="AF23" s="634"/>
      <c r="AG23" s="634"/>
      <c r="AH23" s="186" t="s">
        <v>234</v>
      </c>
      <c r="AL23" s="192"/>
    </row>
    <row r="24" spans="1:51" s="181" customFormat="1">
      <c r="B24" s="641"/>
      <c r="C24" s="318"/>
      <c r="D24" s="318"/>
      <c r="E24" s="318"/>
      <c r="F24" s="642"/>
      <c r="G24" s="298" t="s">
        <v>228</v>
      </c>
      <c r="H24" s="299"/>
      <c r="I24" s="301"/>
      <c r="J24" s="33" t="s">
        <v>229</v>
      </c>
      <c r="K24" s="185"/>
      <c r="L24" s="185"/>
      <c r="M24" s="185"/>
      <c r="N24" s="185"/>
      <c r="O24" s="185"/>
      <c r="P24" s="185"/>
      <c r="Q24" s="185"/>
      <c r="R24" s="185"/>
      <c r="S24" s="185"/>
      <c r="T24" s="185"/>
      <c r="U24" s="185"/>
      <c r="V24" s="185"/>
      <c r="W24" s="185"/>
      <c r="X24" s="185"/>
      <c r="Y24" s="185"/>
      <c r="Z24" s="185"/>
      <c r="AA24" s="633">
        <f>'【提出1-1】交付申請書'!T78</f>
        <v>0</v>
      </c>
      <c r="AB24" s="634"/>
      <c r="AC24" s="634"/>
      <c r="AD24" s="634"/>
      <c r="AE24" s="634"/>
      <c r="AF24" s="634"/>
      <c r="AG24" s="634"/>
      <c r="AH24" s="188" t="s">
        <v>234</v>
      </c>
      <c r="AL24" s="192"/>
    </row>
    <row r="25" spans="1:51" s="181" customFormat="1">
      <c r="B25" s="641"/>
      <c r="C25" s="318"/>
      <c r="D25" s="318"/>
      <c r="E25" s="318"/>
      <c r="F25" s="642"/>
      <c r="G25" s="641"/>
      <c r="H25" s="318"/>
      <c r="I25" s="642"/>
      <c r="J25" s="33" t="s">
        <v>230</v>
      </c>
      <c r="K25" s="185"/>
      <c r="L25" s="185"/>
      <c r="M25" s="185"/>
      <c r="N25" s="185"/>
      <c r="O25" s="185"/>
      <c r="P25" s="185"/>
      <c r="Q25" s="185"/>
      <c r="R25" s="185"/>
      <c r="S25" s="185"/>
      <c r="T25" s="185"/>
      <c r="U25" s="185"/>
      <c r="V25" s="185"/>
      <c r="W25" s="185"/>
      <c r="X25" s="185"/>
      <c r="Y25" s="185"/>
      <c r="Z25" s="185"/>
      <c r="AA25" s="633">
        <f>'【提出1-1】交付申請書'!T79</f>
        <v>0</v>
      </c>
      <c r="AB25" s="634"/>
      <c r="AC25" s="634"/>
      <c r="AD25" s="634"/>
      <c r="AE25" s="634"/>
      <c r="AF25" s="634"/>
      <c r="AG25" s="634"/>
      <c r="AH25" s="186" t="s">
        <v>234</v>
      </c>
      <c r="AL25" s="192"/>
    </row>
    <row r="26" spans="1:51" s="181" customFormat="1" ht="18.5" thickBot="1">
      <c r="B26" s="643"/>
      <c r="C26" s="644"/>
      <c r="D26" s="644"/>
      <c r="E26" s="644"/>
      <c r="F26" s="645"/>
      <c r="G26" s="643"/>
      <c r="H26" s="644"/>
      <c r="I26" s="645"/>
      <c r="J26" s="187" t="s">
        <v>231</v>
      </c>
      <c r="K26" s="187"/>
      <c r="L26" s="187"/>
      <c r="M26" s="187"/>
      <c r="N26" s="187"/>
      <c r="O26" s="187"/>
      <c r="P26" s="187"/>
      <c r="Q26" s="187"/>
      <c r="R26" s="187"/>
      <c r="S26" s="187"/>
      <c r="T26" s="187"/>
      <c r="U26" s="187"/>
      <c r="V26" s="187"/>
      <c r="W26" s="187"/>
      <c r="X26" s="187"/>
      <c r="Y26" s="187"/>
      <c r="Z26" s="187"/>
      <c r="AA26" s="633">
        <f>'【提出1-1】交付申請書'!T80</f>
        <v>0</v>
      </c>
      <c r="AB26" s="634"/>
      <c r="AC26" s="634"/>
      <c r="AD26" s="634"/>
      <c r="AE26" s="634"/>
      <c r="AF26" s="634"/>
      <c r="AG26" s="634"/>
      <c r="AH26" s="188" t="s">
        <v>234</v>
      </c>
      <c r="AL26" s="192"/>
    </row>
    <row r="27" spans="1:51" s="181" customFormat="1" ht="18.5" thickTop="1">
      <c r="B27" s="646" t="s">
        <v>233</v>
      </c>
      <c r="C27" s="647"/>
      <c r="D27" s="647"/>
      <c r="E27" s="647"/>
      <c r="F27" s="648"/>
      <c r="G27" s="194" t="s">
        <v>227</v>
      </c>
      <c r="H27" s="195"/>
      <c r="I27" s="195"/>
      <c r="J27" s="195"/>
      <c r="K27" s="195"/>
      <c r="L27" s="195"/>
      <c r="M27" s="195"/>
      <c r="N27" s="195"/>
      <c r="O27" s="195"/>
      <c r="P27" s="195"/>
      <c r="Q27" s="195"/>
      <c r="R27" s="195"/>
      <c r="S27" s="195"/>
      <c r="T27" s="195"/>
      <c r="U27" s="195"/>
      <c r="V27" s="195"/>
      <c r="W27" s="195"/>
      <c r="X27" s="195"/>
      <c r="Y27" s="195"/>
      <c r="Z27" s="195"/>
      <c r="AA27" s="635">
        <f>SUM(AA28:AG30)</f>
        <v>0</v>
      </c>
      <c r="AB27" s="636"/>
      <c r="AC27" s="636"/>
      <c r="AD27" s="636"/>
      <c r="AE27" s="636"/>
      <c r="AF27" s="636"/>
      <c r="AG27" s="636"/>
      <c r="AH27" s="196" t="s">
        <v>234</v>
      </c>
      <c r="AL27" s="192"/>
    </row>
    <row r="28" spans="1:51" s="181" customFormat="1">
      <c r="B28" s="641"/>
      <c r="C28" s="318"/>
      <c r="D28" s="318"/>
      <c r="E28" s="318"/>
      <c r="F28" s="642"/>
      <c r="G28" s="298" t="s">
        <v>228</v>
      </c>
      <c r="H28" s="299"/>
      <c r="I28" s="301"/>
      <c r="J28" s="256" t="s">
        <v>229</v>
      </c>
      <c r="K28" s="256"/>
      <c r="L28" s="256"/>
      <c r="M28" s="256"/>
      <c r="N28" s="256"/>
      <c r="O28" s="256"/>
      <c r="P28" s="256"/>
      <c r="Q28" s="256"/>
      <c r="R28" s="256"/>
      <c r="S28" s="256"/>
      <c r="T28" s="256"/>
      <c r="U28" s="256"/>
      <c r="V28" s="256"/>
      <c r="W28" s="256"/>
      <c r="X28" s="256"/>
      <c r="Y28" s="256"/>
      <c r="Z28" s="256"/>
      <c r="AA28" s="633">
        <f>IF($AL$20=FALSE,【提出2】変更なし・実績報告書!T79,'【提出1-1】交付申請書'!T78)</f>
        <v>0</v>
      </c>
      <c r="AB28" s="634"/>
      <c r="AC28" s="634"/>
      <c r="AD28" s="634"/>
      <c r="AE28" s="634"/>
      <c r="AF28" s="634"/>
      <c r="AG28" s="634"/>
      <c r="AH28" s="259" t="s">
        <v>234</v>
      </c>
      <c r="AL28" s="192"/>
    </row>
    <row r="29" spans="1:51" s="181" customFormat="1">
      <c r="B29" s="641"/>
      <c r="C29" s="318"/>
      <c r="D29" s="318"/>
      <c r="E29" s="318"/>
      <c r="F29" s="642"/>
      <c r="G29" s="641"/>
      <c r="H29" s="318"/>
      <c r="I29" s="642"/>
      <c r="J29" s="261" t="s">
        <v>230</v>
      </c>
      <c r="K29" s="258"/>
      <c r="L29" s="258"/>
      <c r="M29" s="258"/>
      <c r="N29" s="258"/>
      <c r="O29" s="258"/>
      <c r="P29" s="258"/>
      <c r="Q29" s="258"/>
      <c r="R29" s="258"/>
      <c r="S29" s="258"/>
      <c r="T29" s="258"/>
      <c r="U29" s="258"/>
      <c r="V29" s="258"/>
      <c r="W29" s="258"/>
      <c r="X29" s="258"/>
      <c r="Y29" s="258"/>
      <c r="Z29" s="258"/>
      <c r="AA29" s="633">
        <f>IF($AL$20=FALSE,【提出2】変更なし・実績報告書!T80,'【提出1-1】交付申請書'!T79)</f>
        <v>0</v>
      </c>
      <c r="AB29" s="634"/>
      <c r="AC29" s="634"/>
      <c r="AD29" s="634"/>
      <c r="AE29" s="634"/>
      <c r="AF29" s="634"/>
      <c r="AG29" s="634"/>
      <c r="AH29" s="257" t="s">
        <v>234</v>
      </c>
      <c r="AL29" s="192"/>
    </row>
    <row r="30" spans="1:51" s="181" customFormat="1" ht="18.5" thickBot="1">
      <c r="B30" s="643"/>
      <c r="C30" s="644"/>
      <c r="D30" s="644"/>
      <c r="E30" s="644"/>
      <c r="F30" s="645"/>
      <c r="G30" s="643"/>
      <c r="H30" s="644"/>
      <c r="I30" s="645"/>
      <c r="J30" s="266" t="s">
        <v>231</v>
      </c>
      <c r="K30" s="266"/>
      <c r="L30" s="266"/>
      <c r="M30" s="266"/>
      <c r="N30" s="266"/>
      <c r="O30" s="266"/>
      <c r="P30" s="266"/>
      <c r="Q30" s="266"/>
      <c r="R30" s="266"/>
      <c r="S30" s="266"/>
      <c r="T30" s="266"/>
      <c r="U30" s="266"/>
      <c r="V30" s="266"/>
      <c r="W30" s="266"/>
      <c r="X30" s="266"/>
      <c r="Y30" s="266"/>
      <c r="Z30" s="266"/>
      <c r="AA30" s="637">
        <f>IF($AL$20=FALSE,【提出2】変更なし・実績報告書!T81,'【提出1-1】交付申請書'!T80)</f>
        <v>0</v>
      </c>
      <c r="AB30" s="638"/>
      <c r="AC30" s="638"/>
      <c r="AD30" s="638"/>
      <c r="AE30" s="638"/>
      <c r="AF30" s="638"/>
      <c r="AG30" s="638"/>
      <c r="AH30" s="193" t="s">
        <v>234</v>
      </c>
      <c r="AL30" s="192"/>
    </row>
    <row r="31" spans="1:51" ht="18.5" thickTop="1">
      <c r="B31" s="189"/>
      <c r="C31" s="190"/>
      <c r="D31" s="190"/>
      <c r="E31" s="190"/>
      <c r="F31" s="190"/>
      <c r="G31" s="190"/>
      <c r="H31" s="190"/>
      <c r="I31" s="190"/>
      <c r="J31" s="190" t="s">
        <v>235</v>
      </c>
      <c r="K31" s="190"/>
      <c r="L31" s="190"/>
      <c r="M31" s="190"/>
      <c r="N31" s="190"/>
      <c r="O31" s="190"/>
      <c r="P31" s="190"/>
      <c r="Q31" s="190"/>
      <c r="R31" s="190"/>
      <c r="S31" s="190"/>
      <c r="T31" s="190"/>
      <c r="U31" s="190"/>
      <c r="V31" s="190"/>
      <c r="W31" s="190"/>
      <c r="X31" s="190"/>
      <c r="Y31" s="190"/>
      <c r="Z31" s="190"/>
      <c r="AA31" s="639">
        <f>AA27-AA23</f>
        <v>0</v>
      </c>
      <c r="AB31" s="640"/>
      <c r="AC31" s="640"/>
      <c r="AD31" s="640"/>
      <c r="AE31" s="640"/>
      <c r="AF31" s="640"/>
      <c r="AG31" s="640"/>
      <c r="AH31" s="191" t="s">
        <v>234</v>
      </c>
    </row>
    <row r="32" spans="1:51" ht="12" customHeight="1"/>
    <row r="33" spans="1:38">
      <c r="A33" s="171" t="s">
        <v>226</v>
      </c>
    </row>
    <row r="34" spans="1:38">
      <c r="A34" s="171" t="s">
        <v>10</v>
      </c>
    </row>
    <row r="35" spans="1:38">
      <c r="A35" s="171" t="s">
        <v>196</v>
      </c>
    </row>
    <row r="36" spans="1:38">
      <c r="A36" s="171" t="s">
        <v>12</v>
      </c>
      <c r="B36" s="327" t="s">
        <v>116</v>
      </c>
      <c r="C36" s="327"/>
      <c r="D36" s="327"/>
      <c r="E36" s="327"/>
      <c r="F36" s="327"/>
      <c r="G36" s="327"/>
      <c r="H36" s="327"/>
      <c r="I36" s="324">
        <f>'【提出1-1】交付申請書'!I29:AI29</f>
        <v>0</v>
      </c>
      <c r="J36" s="324"/>
      <c r="K36" s="324"/>
      <c r="L36" s="324"/>
      <c r="M36" s="324"/>
      <c r="N36" s="324"/>
      <c r="O36" s="324"/>
      <c r="P36" s="324"/>
      <c r="Q36" s="324"/>
      <c r="R36" s="324"/>
      <c r="S36" s="324"/>
      <c r="T36" s="324"/>
      <c r="U36" s="324"/>
      <c r="V36" s="324"/>
      <c r="W36" s="324"/>
      <c r="X36" s="324"/>
      <c r="Y36" s="324"/>
      <c r="Z36" s="324"/>
      <c r="AA36" s="324"/>
      <c r="AB36" s="324"/>
      <c r="AC36" s="324"/>
      <c r="AD36" s="324"/>
      <c r="AE36" s="324"/>
      <c r="AF36" s="324"/>
      <c r="AG36" s="324"/>
      <c r="AH36" s="324"/>
      <c r="AI36" s="324"/>
    </row>
    <row r="37" spans="1:38">
      <c r="A37" s="171" t="s">
        <v>13</v>
      </c>
      <c r="B37" s="327" t="s">
        <v>117</v>
      </c>
      <c r="C37" s="327"/>
      <c r="D37" s="327"/>
      <c r="E37" s="327"/>
      <c r="F37" s="327"/>
      <c r="G37" s="327"/>
      <c r="H37" s="327"/>
      <c r="I37" s="276">
        <f>'【提出1-1】交付申請書'!I30:S30</f>
        <v>0</v>
      </c>
      <c r="J37" s="276"/>
      <c r="K37" s="276"/>
      <c r="L37" s="276"/>
      <c r="M37" s="276"/>
      <c r="N37" s="276"/>
      <c r="O37" s="276"/>
      <c r="P37" s="276"/>
      <c r="Q37" s="276"/>
      <c r="R37" s="276"/>
      <c r="S37" s="276"/>
      <c r="T37" s="276" t="s">
        <v>118</v>
      </c>
      <c r="U37" s="276"/>
      <c r="V37" s="276"/>
      <c r="W37" s="276"/>
      <c r="X37" s="276">
        <f>'【提出1-1】交付申請書'!X30:AG30</f>
        <v>0</v>
      </c>
      <c r="Y37" s="276"/>
      <c r="Z37" s="276"/>
      <c r="AA37" s="276"/>
      <c r="AB37" s="276"/>
      <c r="AC37" s="276"/>
      <c r="AD37" s="276"/>
      <c r="AE37" s="276"/>
      <c r="AF37" s="276"/>
      <c r="AG37" s="276"/>
      <c r="AH37" s="276" t="s">
        <v>119</v>
      </c>
      <c r="AI37" s="276"/>
    </row>
    <row r="38" spans="1:38">
      <c r="A38" s="171" t="s">
        <v>12</v>
      </c>
      <c r="B38" s="327" t="s">
        <v>120</v>
      </c>
      <c r="C38" s="327"/>
      <c r="D38" s="327"/>
      <c r="E38" s="327"/>
      <c r="F38" s="327"/>
      <c r="G38" s="327"/>
      <c r="H38" s="327"/>
      <c r="I38" s="324">
        <f>'【提出1-1】交付申請書'!I31:AI31</f>
        <v>0</v>
      </c>
      <c r="J38" s="324"/>
      <c r="K38" s="324"/>
      <c r="L38" s="324"/>
      <c r="M38" s="324"/>
      <c r="N38" s="324"/>
      <c r="O38" s="324"/>
      <c r="P38" s="324"/>
      <c r="Q38" s="324"/>
      <c r="R38" s="324"/>
      <c r="S38" s="324"/>
      <c r="T38" s="324"/>
      <c r="U38" s="324"/>
      <c r="V38" s="324"/>
      <c r="W38" s="324"/>
      <c r="X38" s="324"/>
      <c r="Y38" s="324"/>
      <c r="Z38" s="324"/>
      <c r="AA38" s="324"/>
      <c r="AB38" s="324"/>
      <c r="AC38" s="324"/>
      <c r="AD38" s="324"/>
      <c r="AE38" s="324"/>
      <c r="AF38" s="324"/>
      <c r="AG38" s="324"/>
      <c r="AH38" s="324"/>
      <c r="AI38" s="324"/>
    </row>
    <row r="39" spans="1:38">
      <c r="A39" s="171" t="s">
        <v>15</v>
      </c>
      <c r="B39" s="327" t="s">
        <v>117</v>
      </c>
      <c r="C39" s="327"/>
      <c r="D39" s="327"/>
      <c r="E39" s="327"/>
      <c r="F39" s="327"/>
      <c r="G39" s="327"/>
      <c r="H39" s="327"/>
      <c r="I39" s="276">
        <f>'【提出1-1】交付申請書'!I32:S32</f>
        <v>0</v>
      </c>
      <c r="J39" s="276"/>
      <c r="K39" s="276"/>
      <c r="L39" s="276"/>
      <c r="M39" s="276"/>
      <c r="N39" s="276"/>
      <c r="O39" s="276"/>
      <c r="P39" s="276"/>
      <c r="Q39" s="276"/>
      <c r="R39" s="276"/>
      <c r="S39" s="276"/>
      <c r="T39" s="276" t="s">
        <v>118</v>
      </c>
      <c r="U39" s="276"/>
      <c r="V39" s="276"/>
      <c r="W39" s="276"/>
      <c r="X39" s="276">
        <f>'【提出1-1】交付申請書'!X32:AG32</f>
        <v>0</v>
      </c>
      <c r="Y39" s="276"/>
      <c r="Z39" s="276"/>
      <c r="AA39" s="276"/>
      <c r="AB39" s="276"/>
      <c r="AC39" s="276"/>
      <c r="AD39" s="276"/>
      <c r="AE39" s="276"/>
      <c r="AF39" s="276"/>
      <c r="AG39" s="276"/>
      <c r="AH39" s="276" t="s">
        <v>119</v>
      </c>
      <c r="AI39" s="276"/>
    </row>
    <row r="40" spans="1:38" ht="23.25" customHeight="1">
      <c r="A40" s="171" t="s">
        <v>236</v>
      </c>
    </row>
    <row r="41" spans="1:38" ht="23.25" customHeight="1">
      <c r="A41" s="171" t="s">
        <v>237</v>
      </c>
    </row>
    <row r="42" spans="1:38" ht="23.25" customHeight="1">
      <c r="A42" s="171" t="s">
        <v>238</v>
      </c>
    </row>
    <row r="43" spans="1:38" ht="23.25" customHeight="1">
      <c r="A43" s="187"/>
      <c r="B43" s="285" t="s">
        <v>232</v>
      </c>
      <c r="C43" s="285"/>
      <c r="D43" s="285"/>
      <c r="E43" s="285"/>
      <c r="F43" s="285" t="s">
        <v>239</v>
      </c>
      <c r="G43" s="285"/>
      <c r="H43" s="285"/>
      <c r="I43" s="285"/>
      <c r="J43" s="592" t="s">
        <v>241</v>
      </c>
      <c r="K43" s="592"/>
      <c r="L43" s="592"/>
      <c r="M43" s="592"/>
      <c r="N43" s="592"/>
      <c r="O43" s="592"/>
      <c r="P43" s="629">
        <f>'【提出1-1】交付申請書'!V4</f>
        <v>0</v>
      </c>
      <c r="Q43" s="629"/>
      <c r="R43" s="629"/>
      <c r="S43" s="629"/>
      <c r="T43" s="629"/>
      <c r="U43" s="629"/>
      <c r="V43" s="629"/>
      <c r="W43" s="629"/>
      <c r="X43" s="629"/>
      <c r="Y43" s="629"/>
      <c r="Z43" s="629"/>
      <c r="AA43" s="629"/>
      <c r="AB43" s="629"/>
      <c r="AC43" s="629"/>
      <c r="AD43" s="629"/>
      <c r="AE43" s="629"/>
      <c r="AF43" s="629"/>
      <c r="AG43" s="629"/>
      <c r="AH43" s="629"/>
      <c r="AI43" s="629"/>
      <c r="AJ43" s="166"/>
      <c r="AK43" s="166"/>
      <c r="AL43" s="166"/>
    </row>
    <row r="44" spans="1:38" ht="23.25" customHeight="1">
      <c r="A44" s="187"/>
      <c r="B44" s="285"/>
      <c r="C44" s="285"/>
      <c r="D44" s="285"/>
      <c r="E44" s="285"/>
      <c r="F44" s="285"/>
      <c r="G44" s="285"/>
      <c r="H44" s="285"/>
      <c r="I44" s="285"/>
      <c r="J44" s="592" t="s">
        <v>240</v>
      </c>
      <c r="K44" s="592"/>
      <c r="L44" s="592"/>
      <c r="M44" s="592"/>
      <c r="N44" s="592"/>
      <c r="O44" s="592"/>
      <c r="P44" s="630">
        <f>'【提出1-1】交付申請書'!V6</f>
        <v>0</v>
      </c>
      <c r="Q44" s="631"/>
      <c r="R44" s="631"/>
      <c r="S44" s="631"/>
      <c r="T44" s="631"/>
      <c r="U44" s="631"/>
      <c r="V44" s="631"/>
      <c r="W44" s="631"/>
      <c r="X44" s="631"/>
      <c r="Y44" s="631"/>
      <c r="Z44" s="631"/>
      <c r="AA44" s="631"/>
      <c r="AB44" s="631"/>
      <c r="AC44" s="631"/>
      <c r="AD44" s="631"/>
      <c r="AE44" s="631"/>
      <c r="AF44" s="631"/>
      <c r="AG44" s="631"/>
      <c r="AH44" s="631"/>
      <c r="AI44" s="632"/>
      <c r="AJ44" s="166"/>
      <c r="AK44" s="166"/>
      <c r="AL44" s="166"/>
    </row>
    <row r="45" spans="1:38" ht="23.25" customHeight="1">
      <c r="A45" s="187"/>
      <c r="B45" s="285"/>
      <c r="C45" s="285"/>
      <c r="D45" s="285"/>
      <c r="E45" s="285"/>
      <c r="F45" s="285"/>
      <c r="G45" s="285"/>
      <c r="H45" s="285"/>
      <c r="I45" s="285"/>
      <c r="J45" s="592" t="s">
        <v>242</v>
      </c>
      <c r="K45" s="592"/>
      <c r="L45" s="592"/>
      <c r="M45" s="592"/>
      <c r="N45" s="592"/>
      <c r="O45" s="592"/>
      <c r="P45" s="630">
        <f>'【提出1-1】交付申請書'!V7</f>
        <v>0</v>
      </c>
      <c r="Q45" s="631"/>
      <c r="R45" s="631"/>
      <c r="S45" s="631"/>
      <c r="T45" s="631"/>
      <c r="U45" s="631"/>
      <c r="V45" s="631"/>
      <c r="W45" s="631"/>
      <c r="X45" s="631"/>
      <c r="Y45" s="631"/>
      <c r="Z45" s="631"/>
      <c r="AA45" s="631"/>
      <c r="AB45" s="631"/>
      <c r="AC45" s="631"/>
      <c r="AD45" s="631"/>
      <c r="AE45" s="631"/>
      <c r="AF45" s="631"/>
      <c r="AG45" s="631"/>
      <c r="AH45" s="631"/>
      <c r="AI45" s="632"/>
      <c r="AJ45" s="166"/>
      <c r="AK45" s="166"/>
      <c r="AL45" s="166"/>
    </row>
    <row r="46" spans="1:38" ht="23.25" customHeight="1">
      <c r="A46" s="187"/>
      <c r="B46" s="285"/>
      <c r="C46" s="285"/>
      <c r="D46" s="285"/>
      <c r="E46" s="285"/>
      <c r="F46" s="285" t="s">
        <v>243</v>
      </c>
      <c r="G46" s="285"/>
      <c r="H46" s="285"/>
      <c r="I46" s="285"/>
      <c r="J46" s="629">
        <f>_xlfn.SINGLE('【提出1-1】交付申請書'!C17)</f>
        <v>0</v>
      </c>
      <c r="K46" s="629"/>
      <c r="L46" s="629"/>
      <c r="M46" s="629"/>
      <c r="N46" s="629"/>
      <c r="O46" s="629"/>
      <c r="P46" s="629"/>
      <c r="Q46" s="629"/>
      <c r="R46" s="629"/>
      <c r="S46" s="629"/>
      <c r="T46" s="629"/>
      <c r="U46" s="629"/>
      <c r="V46" s="629"/>
      <c r="W46" s="629"/>
      <c r="X46" s="629"/>
      <c r="Y46" s="629"/>
      <c r="Z46" s="629"/>
      <c r="AA46" s="629"/>
      <c r="AB46" s="629"/>
      <c r="AC46" s="629"/>
      <c r="AD46" s="629"/>
      <c r="AE46" s="629"/>
      <c r="AF46" s="629"/>
      <c r="AG46" s="629"/>
      <c r="AH46" s="629"/>
      <c r="AI46" s="629"/>
      <c r="AJ46" s="166"/>
      <c r="AK46" s="166"/>
      <c r="AL46" s="166"/>
    </row>
    <row r="47" spans="1:38" ht="23.25" customHeight="1">
      <c r="A47" s="187"/>
      <c r="B47" s="285"/>
      <c r="C47" s="285"/>
      <c r="D47" s="285"/>
      <c r="E47" s="285"/>
      <c r="F47" s="285" t="s">
        <v>244</v>
      </c>
      <c r="G47" s="285"/>
      <c r="H47" s="285"/>
      <c r="I47" s="285"/>
      <c r="J47" s="199" t="s">
        <v>245</v>
      </c>
      <c r="K47" s="183"/>
      <c r="L47" s="623">
        <f>'【提出1-1】交付申請書'!U50</f>
        <v>0</v>
      </c>
      <c r="M47" s="623"/>
      <c r="N47" s="183" t="s">
        <v>246</v>
      </c>
      <c r="O47" s="623">
        <f>'【提出1-1】交付申請書'!Y50</f>
        <v>0</v>
      </c>
      <c r="P47" s="623"/>
      <c r="Q47" s="183" t="s">
        <v>247</v>
      </c>
      <c r="R47" s="623">
        <f>'【提出1-1】交付申請書'!AC50</f>
        <v>0</v>
      </c>
      <c r="S47" s="623"/>
      <c r="T47" s="183" t="s">
        <v>248</v>
      </c>
      <c r="U47" s="183"/>
      <c r="V47" s="183"/>
      <c r="W47" s="183"/>
      <c r="X47" s="623">
        <f>IF('【提出1-1】交付申請書'!U52="",'【提出1-1】交付申請書'!U51,IF('【提出1-1】交付申請書'!U53="",'【提出1-1】交付申請書'!U52,IF('【提出1-1】交付申請書'!U54="",'【提出1-1】交付申請書'!U53,'【提出1-1】交付申請書'!U54)))</f>
        <v>0</v>
      </c>
      <c r="Y47" s="623"/>
      <c r="Z47" s="183" t="s">
        <v>246</v>
      </c>
      <c r="AA47" s="623">
        <f>IF('【提出1-1】交付申請書'!Y52="",'【提出1-1】交付申請書'!Y51,IF('【提出1-1】交付申請書'!Y53="",'【提出1-1】交付申請書'!Y52,IF('【提出1-1】交付申請書'!Y54="",'【提出1-1】交付申請書'!Y53,'【提出1-1】交付申請書'!Y54)))</f>
        <v>0</v>
      </c>
      <c r="AB47" s="623"/>
      <c r="AC47" s="183" t="s">
        <v>247</v>
      </c>
      <c r="AD47" s="623">
        <f>IF('【提出1-1】交付申請書'!AC52="",'【提出1-1】交付申請書'!AC51,IF('【提出1-1】交付申請書'!AC53="",'【提出1-1】交付申請書'!AC52,IF('【提出1-1】交付申請書'!AC54="",'【提出1-1】交付申請書'!AC53,'【提出1-1】交付申請書'!AC54)))</f>
        <v>0</v>
      </c>
      <c r="AE47" s="623"/>
      <c r="AF47" s="183" t="s">
        <v>249</v>
      </c>
      <c r="AG47" s="183"/>
      <c r="AH47" s="183"/>
      <c r="AI47" s="184"/>
      <c r="AJ47" s="166"/>
      <c r="AK47" s="166"/>
      <c r="AL47" s="166"/>
    </row>
    <row r="48" spans="1:38" s="181" customFormat="1" ht="23.25" customHeight="1">
      <c r="A48" s="187"/>
      <c r="B48" s="285" t="s">
        <v>250</v>
      </c>
      <c r="C48" s="285"/>
      <c r="D48" s="285"/>
      <c r="E48" s="285"/>
      <c r="F48" s="285" t="s">
        <v>239</v>
      </c>
      <c r="G48" s="285"/>
      <c r="H48" s="285"/>
      <c r="I48" s="285"/>
      <c r="J48" s="592" t="s">
        <v>241</v>
      </c>
      <c r="K48" s="592"/>
      <c r="L48" s="592"/>
      <c r="M48" s="592"/>
      <c r="N48" s="592"/>
      <c r="O48" s="592"/>
      <c r="P48" s="629">
        <f>V4</f>
        <v>0</v>
      </c>
      <c r="Q48" s="629"/>
      <c r="R48" s="629"/>
      <c r="S48" s="629"/>
      <c r="T48" s="629"/>
      <c r="U48" s="629"/>
      <c r="V48" s="629"/>
      <c r="W48" s="629"/>
      <c r="X48" s="629"/>
      <c r="Y48" s="629"/>
      <c r="Z48" s="629"/>
      <c r="AA48" s="629"/>
      <c r="AB48" s="629"/>
      <c r="AC48" s="629"/>
      <c r="AD48" s="629"/>
      <c r="AE48" s="629"/>
      <c r="AF48" s="629"/>
      <c r="AG48" s="629"/>
      <c r="AH48" s="629"/>
      <c r="AI48" s="629"/>
      <c r="AJ48" s="187"/>
      <c r="AK48" s="187"/>
      <c r="AL48" s="187"/>
    </row>
    <row r="49" spans="1:40" s="181" customFormat="1" ht="23.25" customHeight="1">
      <c r="A49" s="187"/>
      <c r="B49" s="285"/>
      <c r="C49" s="285"/>
      <c r="D49" s="285"/>
      <c r="E49" s="285"/>
      <c r="F49" s="285"/>
      <c r="G49" s="285"/>
      <c r="H49" s="285"/>
      <c r="I49" s="285"/>
      <c r="J49" s="592" t="s">
        <v>240</v>
      </c>
      <c r="K49" s="592"/>
      <c r="L49" s="592"/>
      <c r="M49" s="592"/>
      <c r="N49" s="592"/>
      <c r="O49" s="592"/>
      <c r="P49" s="629">
        <f>V6</f>
        <v>0</v>
      </c>
      <c r="Q49" s="629"/>
      <c r="R49" s="629"/>
      <c r="S49" s="629"/>
      <c r="T49" s="629"/>
      <c r="U49" s="629"/>
      <c r="V49" s="629"/>
      <c r="W49" s="629"/>
      <c r="X49" s="629"/>
      <c r="Y49" s="629"/>
      <c r="Z49" s="629"/>
      <c r="AA49" s="629"/>
      <c r="AB49" s="629"/>
      <c r="AC49" s="629"/>
      <c r="AD49" s="629"/>
      <c r="AE49" s="629"/>
      <c r="AF49" s="629"/>
      <c r="AG49" s="629"/>
      <c r="AH49" s="629"/>
      <c r="AI49" s="629"/>
      <c r="AJ49" s="187"/>
      <c r="AK49" s="187"/>
      <c r="AL49" s="187"/>
    </row>
    <row r="50" spans="1:40" s="181" customFormat="1" ht="23.25" customHeight="1">
      <c r="A50" s="187"/>
      <c r="B50" s="285"/>
      <c r="C50" s="285"/>
      <c r="D50" s="285"/>
      <c r="E50" s="285"/>
      <c r="F50" s="285"/>
      <c r="G50" s="285"/>
      <c r="H50" s="285"/>
      <c r="I50" s="285"/>
      <c r="J50" s="592" t="s">
        <v>242</v>
      </c>
      <c r="K50" s="592"/>
      <c r="L50" s="592"/>
      <c r="M50" s="592"/>
      <c r="N50" s="592"/>
      <c r="O50" s="592"/>
      <c r="P50" s="629">
        <f>V7</f>
        <v>0</v>
      </c>
      <c r="Q50" s="629"/>
      <c r="R50" s="629"/>
      <c r="S50" s="629"/>
      <c r="T50" s="629"/>
      <c r="U50" s="629"/>
      <c r="V50" s="629"/>
      <c r="W50" s="629"/>
      <c r="X50" s="629"/>
      <c r="Y50" s="629"/>
      <c r="Z50" s="629"/>
      <c r="AA50" s="629"/>
      <c r="AB50" s="629"/>
      <c r="AC50" s="629"/>
      <c r="AD50" s="629"/>
      <c r="AE50" s="629"/>
      <c r="AF50" s="629"/>
      <c r="AG50" s="629"/>
      <c r="AH50" s="629"/>
      <c r="AI50" s="629"/>
      <c r="AJ50" s="187"/>
      <c r="AK50" s="187"/>
      <c r="AL50" s="187"/>
    </row>
    <row r="51" spans="1:40" s="181" customFormat="1" ht="23.25" customHeight="1">
      <c r="A51" s="187"/>
      <c r="B51" s="285"/>
      <c r="C51" s="285"/>
      <c r="D51" s="285"/>
      <c r="E51" s="285"/>
      <c r="F51" s="285" t="s">
        <v>243</v>
      </c>
      <c r="G51" s="285"/>
      <c r="H51" s="285"/>
      <c r="I51" s="285"/>
      <c r="J51" s="629">
        <f>C17</f>
        <v>0</v>
      </c>
      <c r="K51" s="629"/>
      <c r="L51" s="629"/>
      <c r="M51" s="629"/>
      <c r="N51" s="629"/>
      <c r="O51" s="629"/>
      <c r="P51" s="629"/>
      <c r="Q51" s="629"/>
      <c r="R51" s="629"/>
      <c r="S51" s="629"/>
      <c r="T51" s="629"/>
      <c r="U51" s="629"/>
      <c r="V51" s="629"/>
      <c r="W51" s="629"/>
      <c r="X51" s="629"/>
      <c r="Y51" s="629"/>
      <c r="Z51" s="629"/>
      <c r="AA51" s="629"/>
      <c r="AB51" s="629"/>
      <c r="AC51" s="629"/>
      <c r="AD51" s="629"/>
      <c r="AE51" s="629"/>
      <c r="AF51" s="629"/>
      <c r="AG51" s="629"/>
      <c r="AH51" s="629"/>
      <c r="AI51" s="629"/>
      <c r="AJ51" s="187"/>
      <c r="AK51" s="187"/>
      <c r="AL51" s="187"/>
    </row>
    <row r="52" spans="1:40" s="181" customFormat="1" ht="23.25" customHeight="1">
      <c r="A52" s="187"/>
      <c r="B52" s="285"/>
      <c r="C52" s="285"/>
      <c r="D52" s="285"/>
      <c r="E52" s="285"/>
      <c r="F52" s="285" t="s">
        <v>244</v>
      </c>
      <c r="G52" s="285"/>
      <c r="H52" s="285"/>
      <c r="I52" s="285"/>
      <c r="J52" s="199" t="s">
        <v>245</v>
      </c>
      <c r="K52" s="183"/>
      <c r="L52" s="623">
        <f>【提出2】変更なし・実績報告書!U51</f>
        <v>0</v>
      </c>
      <c r="M52" s="623"/>
      <c r="N52" s="183" t="s">
        <v>246</v>
      </c>
      <c r="O52" s="623">
        <f>【提出2】変更なし・実績報告書!Y51</f>
        <v>0</v>
      </c>
      <c r="P52" s="623"/>
      <c r="Q52" s="183" t="s">
        <v>247</v>
      </c>
      <c r="R52" s="623">
        <f>【提出2】変更なし・実績報告書!AC51</f>
        <v>0</v>
      </c>
      <c r="S52" s="623"/>
      <c r="T52" s="183" t="s">
        <v>248</v>
      </c>
      <c r="U52" s="183"/>
      <c r="V52" s="183"/>
      <c r="W52" s="183"/>
      <c r="X52" s="623">
        <f>IF(【提出2】変更なし・実績報告書!U53="",【提出2】変更なし・実績報告書!U52,IF(【提出2】変更なし・実績報告書!U54="",【提出2】変更なし・実績報告書!U53,IF(【提出2】変更なし・実績報告書!U55="",【提出2】変更なし・実績報告書!U54,【提出2】変更なし・実績報告書!U55)))</f>
        <v>0</v>
      </c>
      <c r="Y52" s="623"/>
      <c r="Z52" s="183" t="s">
        <v>246</v>
      </c>
      <c r="AA52" s="623">
        <f>IF(【提出2】変更なし・実績報告書!Y53="",【提出2】変更なし・実績報告書!Y52,IF(【提出2】変更なし・実績報告書!Y54="",【提出2】変更なし・実績報告書!Y53,IF(【提出2】変更なし・実績報告書!Y55="",【提出2】変更なし・実績報告書!Y54,【提出2】変更なし・実績報告書!Y55)))</f>
        <v>0</v>
      </c>
      <c r="AB52" s="623"/>
      <c r="AC52" s="183" t="s">
        <v>247</v>
      </c>
      <c r="AD52" s="623">
        <f>IF(【提出2】変更なし・実績報告書!AC53="",【提出2】変更なし・実績報告書!AC52,IF(【提出2】変更なし・実績報告書!AC54="",【提出2】変更なし・実績報告書!AC53,IF(【提出2】変更なし・実績報告書!AC55="",【提出2】変更なし・実績報告書!AC54,【提出2】変更なし・実績報告書!AC55)))</f>
        <v>0</v>
      </c>
      <c r="AE52" s="623"/>
      <c r="AF52" s="183" t="s">
        <v>249</v>
      </c>
      <c r="AG52" s="183"/>
      <c r="AH52" s="183"/>
      <c r="AI52" s="184"/>
      <c r="AJ52" s="187"/>
      <c r="AK52" s="187"/>
      <c r="AL52" s="187"/>
    </row>
    <row r="53" spans="1:40" ht="18.75" customHeight="1">
      <c r="A53" s="187"/>
      <c r="B53" s="187"/>
      <c r="C53" s="187"/>
      <c r="D53" s="187"/>
      <c r="E53" s="187"/>
      <c r="F53" s="187"/>
      <c r="G53" s="187"/>
      <c r="H53" s="197"/>
      <c r="I53" s="197"/>
      <c r="J53" s="197"/>
      <c r="K53" s="197"/>
      <c r="L53" s="197"/>
      <c r="M53" s="197"/>
      <c r="N53" s="197"/>
      <c r="O53" s="197"/>
      <c r="P53" s="187"/>
      <c r="Q53" s="187"/>
      <c r="R53" s="187"/>
      <c r="S53" s="187"/>
      <c r="T53" s="187"/>
      <c r="U53" s="187"/>
      <c r="V53" s="187"/>
      <c r="W53" s="187"/>
      <c r="X53" s="187"/>
      <c r="Y53" s="187"/>
      <c r="Z53" s="187"/>
      <c r="AA53" s="187"/>
      <c r="AB53" s="187"/>
      <c r="AC53" s="187"/>
      <c r="AD53" s="187"/>
      <c r="AE53" s="187"/>
      <c r="AF53" s="187"/>
      <c r="AG53" s="187"/>
      <c r="AH53" s="187"/>
      <c r="AI53" s="187"/>
      <c r="AJ53" s="166"/>
      <c r="AK53" s="166"/>
      <c r="AL53" s="166"/>
    </row>
    <row r="54" spans="1:40" ht="23.25" customHeight="1">
      <c r="A54" s="187" t="s">
        <v>251</v>
      </c>
      <c r="B54" s="187"/>
      <c r="C54" s="187"/>
      <c r="D54" s="187"/>
      <c r="E54" s="187"/>
      <c r="F54" s="187"/>
      <c r="G54" s="187"/>
      <c r="H54" s="187"/>
      <c r="I54" s="187"/>
      <c r="J54" s="187"/>
      <c r="K54" s="187"/>
      <c r="L54" s="187"/>
      <c r="M54" s="187"/>
      <c r="N54" s="187"/>
      <c r="O54" s="187"/>
      <c r="P54" s="187"/>
      <c r="Q54" s="187"/>
      <c r="R54" s="187"/>
      <c r="S54" s="187"/>
      <c r="T54" s="187"/>
      <c r="U54" s="187"/>
      <c r="V54" s="187"/>
      <c r="W54" s="187"/>
      <c r="X54" s="187"/>
      <c r="Y54" s="187"/>
      <c r="Z54" s="187"/>
      <c r="AA54" s="187"/>
      <c r="AB54" s="187"/>
      <c r="AC54" s="187"/>
      <c r="AD54" s="187"/>
      <c r="AE54" s="187"/>
      <c r="AF54" s="187"/>
      <c r="AG54" s="187"/>
      <c r="AH54" s="187"/>
      <c r="AI54" s="187"/>
      <c r="AJ54" s="166"/>
      <c r="AK54" s="166"/>
      <c r="AL54" s="166"/>
    </row>
    <row r="55" spans="1:40" ht="23.25" customHeight="1">
      <c r="A55" s="187"/>
      <c r="B55" s="187" t="s">
        <v>252</v>
      </c>
      <c r="C55" s="187"/>
      <c r="D55" s="187"/>
      <c r="E55" s="187"/>
      <c r="F55" s="187"/>
      <c r="G55" s="187" t="s">
        <v>254</v>
      </c>
      <c r="H55" s="625" t="s">
        <v>265</v>
      </c>
      <c r="I55" s="625"/>
      <c r="J55" s="625"/>
      <c r="K55" s="187" t="s">
        <v>255</v>
      </c>
      <c r="L55" s="187"/>
      <c r="M55" s="187"/>
      <c r="N55" s="187"/>
      <c r="O55" s="187" t="s">
        <v>254</v>
      </c>
      <c r="P55" s="625"/>
      <c r="Q55" s="625"/>
      <c r="R55" s="625"/>
      <c r="S55" s="187" t="s">
        <v>256</v>
      </c>
      <c r="T55" s="187"/>
      <c r="U55" s="187"/>
      <c r="V55" s="187"/>
      <c r="W55" s="187"/>
      <c r="X55" s="187"/>
      <c r="Y55" s="187"/>
      <c r="Z55" s="187"/>
      <c r="AA55" s="187"/>
      <c r="AB55" s="187"/>
      <c r="AC55" s="187"/>
      <c r="AD55" s="187"/>
      <c r="AE55" s="187"/>
      <c r="AF55" s="187"/>
      <c r="AG55" s="187"/>
      <c r="AH55" s="187"/>
      <c r="AI55" s="187"/>
      <c r="AJ55" s="166"/>
      <c r="AK55" s="166"/>
      <c r="AL55" s="166"/>
    </row>
    <row r="56" spans="1:40" ht="23.25" customHeight="1">
      <c r="A56" s="187"/>
      <c r="B56" s="187" t="s">
        <v>253</v>
      </c>
      <c r="C56" s="187"/>
      <c r="D56" s="187"/>
      <c r="E56" s="187"/>
      <c r="F56" s="187"/>
      <c r="G56" s="187" t="s">
        <v>254</v>
      </c>
      <c r="H56" s="625"/>
      <c r="I56" s="625"/>
      <c r="J56" s="625"/>
      <c r="K56" s="187" t="s">
        <v>255</v>
      </c>
      <c r="L56" s="187"/>
      <c r="M56" s="187"/>
      <c r="N56" s="187"/>
      <c r="O56" s="187" t="s">
        <v>254</v>
      </c>
      <c r="P56" s="625" t="s">
        <v>265</v>
      </c>
      <c r="Q56" s="625"/>
      <c r="R56" s="625"/>
      <c r="S56" s="187" t="s">
        <v>256</v>
      </c>
      <c r="T56" s="187"/>
      <c r="U56" s="187"/>
      <c r="V56" s="187"/>
      <c r="W56" s="187"/>
      <c r="X56" s="187"/>
      <c r="Y56" s="187"/>
      <c r="Z56" s="187"/>
      <c r="AA56" s="187"/>
      <c r="AB56" s="187"/>
      <c r="AC56" s="187"/>
      <c r="AD56" s="187"/>
      <c r="AE56" s="187"/>
      <c r="AF56" s="187"/>
      <c r="AG56" s="187"/>
      <c r="AH56" s="187"/>
      <c r="AI56" s="187"/>
      <c r="AJ56" s="166"/>
      <c r="AK56" s="166"/>
      <c r="AL56" s="166"/>
    </row>
    <row r="57" spans="1:40" ht="18.75" customHeight="1">
      <c r="A57" s="187"/>
      <c r="B57" s="187"/>
      <c r="C57" s="187"/>
      <c r="D57" s="187"/>
      <c r="E57" s="187"/>
      <c r="F57" s="187"/>
      <c r="G57" s="187"/>
      <c r="H57" s="187"/>
      <c r="I57" s="187"/>
      <c r="J57" s="187"/>
      <c r="K57" s="187"/>
      <c r="L57" s="187"/>
      <c r="M57" s="187"/>
      <c r="N57" s="187"/>
      <c r="O57" s="187"/>
      <c r="P57" s="187"/>
      <c r="Q57" s="187"/>
      <c r="R57" s="187"/>
      <c r="S57" s="187"/>
      <c r="T57" s="187"/>
      <c r="U57" s="187"/>
      <c r="V57" s="187"/>
      <c r="W57" s="187"/>
      <c r="X57" s="187"/>
      <c r="Y57" s="187"/>
      <c r="Z57" s="187"/>
      <c r="AA57" s="187"/>
      <c r="AB57" s="187"/>
      <c r="AC57" s="187"/>
      <c r="AD57" s="187"/>
      <c r="AE57" s="187"/>
      <c r="AF57" s="187"/>
      <c r="AG57" s="187"/>
      <c r="AH57" s="187"/>
      <c r="AI57" s="187"/>
      <c r="AJ57" s="166"/>
      <c r="AK57" s="166"/>
      <c r="AL57" s="166"/>
    </row>
    <row r="58" spans="1:40" ht="23.25" customHeight="1">
      <c r="A58" s="187" t="s">
        <v>257</v>
      </c>
      <c r="B58" s="187"/>
      <c r="C58" s="187"/>
      <c r="D58" s="187"/>
      <c r="E58" s="187"/>
      <c r="F58" s="187"/>
      <c r="G58" s="187"/>
      <c r="H58" s="187"/>
      <c r="I58" s="187"/>
      <c r="J58" s="187"/>
      <c r="K58" s="187"/>
      <c r="L58" s="187"/>
      <c r="M58" s="187"/>
      <c r="N58" s="187"/>
      <c r="O58" s="187"/>
      <c r="P58" s="187"/>
      <c r="Q58" s="187"/>
      <c r="R58" s="187"/>
      <c r="S58" s="187"/>
      <c r="T58" s="187"/>
      <c r="U58" s="182"/>
      <c r="V58" s="187"/>
      <c r="W58" s="187"/>
      <c r="X58" s="187"/>
      <c r="Y58" s="187"/>
      <c r="Z58" s="187"/>
      <c r="AA58" s="187"/>
      <c r="AB58" s="187"/>
      <c r="AC58" s="187"/>
      <c r="AD58" s="187"/>
      <c r="AE58" s="182"/>
      <c r="AF58" s="187"/>
      <c r="AG58" s="187"/>
      <c r="AH58" s="187"/>
      <c r="AI58" s="187"/>
      <c r="AJ58" s="166"/>
      <c r="AK58" s="166"/>
      <c r="AL58" s="166"/>
      <c r="AN58" s="166"/>
    </row>
    <row r="59" spans="1:40" ht="23.25" customHeight="1">
      <c r="A59" s="187" t="s">
        <v>258</v>
      </c>
      <c r="B59" s="187"/>
      <c r="C59" s="187"/>
      <c r="D59" s="187"/>
      <c r="E59" s="187"/>
      <c r="F59" s="187"/>
      <c r="G59" s="187"/>
      <c r="H59" s="187"/>
      <c r="I59" s="187"/>
      <c r="J59" s="187"/>
      <c r="K59" s="187"/>
      <c r="L59" s="187"/>
      <c r="M59" s="187"/>
      <c r="N59" s="187"/>
      <c r="O59" s="187"/>
      <c r="P59" s="187"/>
      <c r="Q59" s="187"/>
      <c r="R59" s="187"/>
      <c r="S59" s="187"/>
      <c r="T59" s="187"/>
      <c r="U59" s="187"/>
      <c r="V59" s="187"/>
      <c r="W59" s="187"/>
      <c r="X59" s="187"/>
      <c r="Y59" s="187"/>
      <c r="Z59" s="187"/>
      <c r="AA59" s="187"/>
      <c r="AB59" s="187"/>
      <c r="AC59" s="187"/>
      <c r="AD59" s="187"/>
      <c r="AE59" s="187"/>
      <c r="AF59" s="187"/>
      <c r="AG59" s="187"/>
      <c r="AH59" s="187"/>
      <c r="AI59" s="187"/>
      <c r="AK59" s="166"/>
      <c r="AL59" s="166"/>
    </row>
    <row r="60" spans="1:40" ht="23.25" customHeight="1">
      <c r="A60" s="187"/>
      <c r="B60" s="285"/>
      <c r="C60" s="285"/>
      <c r="D60" s="285"/>
      <c r="E60" s="285"/>
      <c r="F60" s="285"/>
      <c r="G60" s="285"/>
      <c r="H60" s="285"/>
      <c r="I60" s="285"/>
      <c r="J60" s="285"/>
      <c r="K60" s="285"/>
      <c r="L60" s="285"/>
      <c r="M60" s="285"/>
      <c r="N60" s="285"/>
      <c r="O60" s="285"/>
      <c r="P60" s="285"/>
      <c r="Q60" s="285"/>
      <c r="R60" s="285"/>
      <c r="S60" s="285"/>
      <c r="T60" s="285" t="s">
        <v>232</v>
      </c>
      <c r="U60" s="285"/>
      <c r="V60" s="285"/>
      <c r="W60" s="285"/>
      <c r="X60" s="285"/>
      <c r="Y60" s="285"/>
      <c r="Z60" s="285"/>
      <c r="AA60" s="285" t="s">
        <v>250</v>
      </c>
      <c r="AB60" s="285"/>
      <c r="AC60" s="285"/>
      <c r="AD60" s="285"/>
      <c r="AE60" s="285"/>
      <c r="AF60" s="285"/>
      <c r="AG60" s="285"/>
      <c r="AH60" s="187"/>
      <c r="AI60" s="187"/>
      <c r="AK60" s="166"/>
      <c r="AL60" s="166"/>
    </row>
    <row r="61" spans="1:40" ht="23.25" customHeight="1" thickBot="1">
      <c r="A61" s="187"/>
      <c r="B61" s="321" t="s">
        <v>259</v>
      </c>
      <c r="C61" s="322"/>
      <c r="D61" s="322"/>
      <c r="E61" s="322"/>
      <c r="F61" s="322"/>
      <c r="G61" s="322"/>
      <c r="H61" s="322"/>
      <c r="I61" s="322"/>
      <c r="J61" s="322"/>
      <c r="K61" s="322"/>
      <c r="L61" s="322"/>
      <c r="M61" s="322"/>
      <c r="N61" s="322"/>
      <c r="O61" s="322"/>
      <c r="P61" s="322"/>
      <c r="Q61" s="322"/>
      <c r="R61" s="322"/>
      <c r="S61" s="322"/>
      <c r="T61" s="649">
        <f>'【提出1-1】交付申請書'!W83</f>
        <v>0</v>
      </c>
      <c r="U61" s="649"/>
      <c r="V61" s="649"/>
      <c r="W61" s="649"/>
      <c r="X61" s="649"/>
      <c r="Y61" s="649"/>
      <c r="Z61" s="649"/>
      <c r="AA61" s="649">
        <f>【提出2】変更なし・実績報告書!W85</f>
        <v>0</v>
      </c>
      <c r="AB61" s="649"/>
      <c r="AC61" s="649"/>
      <c r="AD61" s="649"/>
      <c r="AE61" s="649"/>
      <c r="AF61" s="649"/>
      <c r="AG61" s="649"/>
      <c r="AH61" s="187"/>
      <c r="AI61" s="187"/>
    </row>
    <row r="62" spans="1:40" ht="23.25" customHeight="1" thickBot="1">
      <c r="A62" s="187"/>
      <c r="B62" s="20"/>
      <c r="C62" s="653" t="s">
        <v>260</v>
      </c>
      <c r="D62" s="654"/>
      <c r="E62" s="654"/>
      <c r="F62" s="654"/>
      <c r="G62" s="654"/>
      <c r="H62" s="654"/>
      <c r="I62" s="654"/>
      <c r="J62" s="654"/>
      <c r="K62" s="654"/>
      <c r="L62" s="654"/>
      <c r="M62" s="654"/>
      <c r="N62" s="654"/>
      <c r="O62" s="654"/>
      <c r="P62" s="654"/>
      <c r="Q62" s="654"/>
      <c r="R62" s="654"/>
      <c r="S62" s="655"/>
      <c r="T62" s="651">
        <f>'【提出1-1】交付申請書'!W84</f>
        <v>0</v>
      </c>
      <c r="U62" s="651"/>
      <c r="V62" s="651"/>
      <c r="W62" s="651"/>
      <c r="X62" s="651"/>
      <c r="Y62" s="651"/>
      <c r="Z62" s="651"/>
      <c r="AA62" s="651">
        <f>【提出2】変更なし・実績報告書!W86</f>
        <v>0</v>
      </c>
      <c r="AB62" s="651"/>
      <c r="AC62" s="651"/>
      <c r="AD62" s="651"/>
      <c r="AE62" s="651"/>
      <c r="AF62" s="651"/>
      <c r="AG62" s="652"/>
      <c r="AH62" s="187"/>
      <c r="AI62" s="187"/>
      <c r="AJ62" s="163"/>
      <c r="AK62" s="163"/>
      <c r="AL62" s="163"/>
    </row>
    <row r="63" spans="1:40" ht="23.25" customHeight="1">
      <c r="A63" s="187"/>
      <c r="B63" s="189"/>
      <c r="C63" s="190"/>
      <c r="D63" s="190"/>
      <c r="E63" s="289" t="s">
        <v>261</v>
      </c>
      <c r="F63" s="290"/>
      <c r="G63" s="290"/>
      <c r="H63" s="290"/>
      <c r="I63" s="290"/>
      <c r="J63" s="290"/>
      <c r="K63" s="290"/>
      <c r="L63" s="290"/>
      <c r="M63" s="290"/>
      <c r="N63" s="290"/>
      <c r="O63" s="290"/>
      <c r="P63" s="290"/>
      <c r="Q63" s="290"/>
      <c r="R63" s="290"/>
      <c r="S63" s="291"/>
      <c r="T63" s="626">
        <f>'【提出1-1】交付申請書'!W85</f>
        <v>0</v>
      </c>
      <c r="U63" s="626"/>
      <c r="V63" s="626"/>
      <c r="W63" s="626"/>
      <c r="X63" s="626"/>
      <c r="Y63" s="626"/>
      <c r="Z63" s="626"/>
      <c r="AA63" s="626">
        <f>【提出2】変更なし・実績報告書!W87</f>
        <v>0</v>
      </c>
      <c r="AB63" s="626"/>
      <c r="AC63" s="626"/>
      <c r="AD63" s="626"/>
      <c r="AE63" s="626"/>
      <c r="AF63" s="626"/>
      <c r="AG63" s="626"/>
      <c r="AH63" s="187"/>
      <c r="AI63" s="187"/>
      <c r="AJ63" s="163"/>
      <c r="AK63" s="163"/>
      <c r="AL63" s="163"/>
    </row>
    <row r="64" spans="1:40" ht="18.75" customHeight="1">
      <c r="A64" s="187"/>
      <c r="B64" s="187"/>
      <c r="C64" s="187"/>
      <c r="D64" s="187"/>
      <c r="E64" s="187"/>
      <c r="F64" s="187"/>
      <c r="G64" s="187"/>
      <c r="H64" s="187"/>
      <c r="I64" s="187"/>
      <c r="J64" s="187"/>
      <c r="K64" s="187"/>
      <c r="L64" s="187"/>
      <c r="M64" s="187"/>
      <c r="N64" s="187"/>
      <c r="O64" s="187"/>
      <c r="P64" s="187"/>
      <c r="Q64" s="187"/>
      <c r="R64" s="187"/>
      <c r="S64" s="187"/>
      <c r="T64" s="187"/>
      <c r="U64" s="197"/>
      <c r="V64" s="197"/>
      <c r="W64" s="197"/>
      <c r="X64" s="197"/>
      <c r="Y64" s="197"/>
      <c r="Z64" s="197"/>
      <c r="AA64" s="197"/>
      <c r="AB64" s="197"/>
      <c r="AC64" s="197"/>
      <c r="AD64" s="197"/>
      <c r="AE64" s="187"/>
      <c r="AF64" s="187"/>
      <c r="AG64" s="187"/>
      <c r="AH64" s="187"/>
      <c r="AI64" s="187"/>
      <c r="AJ64" s="163"/>
      <c r="AK64" s="163"/>
      <c r="AL64" s="163"/>
    </row>
    <row r="65" spans="1:38" ht="23.25" customHeight="1">
      <c r="A65" s="181" t="s">
        <v>66</v>
      </c>
      <c r="B65" s="187"/>
      <c r="C65" s="187"/>
      <c r="D65" s="187"/>
      <c r="E65" s="187"/>
      <c r="F65" s="187"/>
      <c r="G65" s="187"/>
      <c r="H65" s="187"/>
      <c r="I65" s="187"/>
      <c r="J65" s="187"/>
      <c r="K65" s="187"/>
      <c r="L65" s="187"/>
      <c r="M65" s="187"/>
      <c r="N65" s="187"/>
      <c r="O65" s="187"/>
      <c r="P65" s="198"/>
      <c r="Q65" s="198"/>
      <c r="R65" s="198"/>
      <c r="S65" s="198"/>
      <c r="T65" s="198"/>
      <c r="U65" s="198"/>
      <c r="V65" s="198"/>
      <c r="W65" s="198"/>
      <c r="X65" s="198"/>
      <c r="Y65" s="198"/>
      <c r="Z65" s="198"/>
      <c r="AA65" s="198"/>
      <c r="AB65" s="198"/>
      <c r="AC65" s="198"/>
      <c r="AD65" s="198"/>
      <c r="AE65" s="198"/>
      <c r="AF65" s="198"/>
      <c r="AG65" s="198"/>
      <c r="AH65" s="198"/>
      <c r="AI65" s="198"/>
      <c r="AJ65" s="29"/>
      <c r="AK65" s="29"/>
      <c r="AL65" s="29"/>
    </row>
    <row r="66" spans="1:38" ht="18.75" customHeight="1">
      <c r="A66" s="187"/>
      <c r="C66" s="181"/>
      <c r="D66" s="181"/>
      <c r="E66" s="181"/>
      <c r="F66" s="181" t="s">
        <v>67</v>
      </c>
      <c r="G66" s="181"/>
      <c r="H66" s="181"/>
      <c r="I66" s="181"/>
      <c r="J66" s="181"/>
      <c r="K66" s="181"/>
      <c r="L66" s="181"/>
      <c r="M66" s="181"/>
      <c r="N66" s="181"/>
      <c r="S66" s="276" t="s">
        <v>70</v>
      </c>
      <c r="T66" s="276"/>
      <c r="U66" s="276"/>
      <c r="V66" s="276"/>
      <c r="W66" s="314" t="s">
        <v>262</v>
      </c>
      <c r="X66" s="314"/>
      <c r="Y66" s="314"/>
      <c r="Z66" s="314"/>
      <c r="AA66" s="314"/>
      <c r="AB66" s="314"/>
      <c r="AC66" s="314"/>
      <c r="AD66" s="314"/>
      <c r="AE66" s="314"/>
      <c r="AF66" s="314"/>
      <c r="AG66" s="314"/>
      <c r="AH66" s="314"/>
      <c r="AI66" s="314"/>
      <c r="AJ66" s="29"/>
      <c r="AK66" s="29"/>
      <c r="AL66" s="29"/>
    </row>
    <row r="67" spans="1:38" ht="18.75" customHeight="1">
      <c r="A67" s="187"/>
      <c r="C67" s="181"/>
      <c r="D67" s="181"/>
      <c r="E67" s="181"/>
      <c r="F67" s="37" t="s">
        <v>68</v>
      </c>
      <c r="G67" s="181"/>
      <c r="H67" s="181"/>
      <c r="I67" s="181"/>
      <c r="J67" s="181"/>
      <c r="K67" s="181"/>
      <c r="L67" s="181"/>
      <c r="M67" s="181"/>
      <c r="N67" s="181"/>
      <c r="S67" s="276"/>
      <c r="T67" s="276"/>
      <c r="U67" s="276"/>
      <c r="V67" s="276"/>
      <c r="W67" s="314"/>
      <c r="X67" s="314"/>
      <c r="Y67" s="314"/>
      <c r="Z67" s="314"/>
      <c r="AA67" s="314"/>
      <c r="AB67" s="314"/>
      <c r="AC67" s="314"/>
      <c r="AD67" s="314"/>
      <c r="AE67" s="314"/>
      <c r="AF67" s="314"/>
      <c r="AG67" s="314"/>
      <c r="AH67" s="314"/>
      <c r="AI67" s="314"/>
      <c r="AJ67" s="29"/>
      <c r="AK67" s="29"/>
      <c r="AL67" s="29"/>
    </row>
    <row r="68" spans="1:38" ht="18.75" customHeight="1">
      <c r="A68" s="187"/>
      <c r="C68" s="181"/>
      <c r="D68" s="181"/>
      <c r="E68" s="181"/>
      <c r="F68" s="37" t="s">
        <v>69</v>
      </c>
      <c r="G68" s="181"/>
      <c r="H68" s="181"/>
      <c r="I68" s="181"/>
      <c r="J68" s="181"/>
      <c r="K68" s="181"/>
      <c r="L68" s="181"/>
      <c r="M68" s="181"/>
      <c r="N68" s="181"/>
      <c r="S68" s="276"/>
      <c r="T68" s="276"/>
      <c r="U68" s="276"/>
      <c r="V68" s="276"/>
      <c r="W68" s="650"/>
      <c r="X68" s="650"/>
      <c r="Y68" s="650"/>
      <c r="Z68" s="650"/>
      <c r="AA68" s="650"/>
      <c r="AB68" s="650"/>
      <c r="AC68" s="650"/>
      <c r="AD68" s="650"/>
      <c r="AE68" s="650"/>
      <c r="AF68" s="650"/>
      <c r="AG68" s="650"/>
      <c r="AH68" s="650"/>
      <c r="AI68" s="650"/>
    </row>
    <row r="69" spans="1:38">
      <c r="A69" s="187"/>
      <c r="B69" s="627" t="s">
        <v>232</v>
      </c>
      <c r="C69" s="627"/>
      <c r="D69" s="627"/>
      <c r="E69" s="628"/>
      <c r="F69" s="656">
        <f>MIN(ROUNDDOWN(W69/3,-3),1000000)</f>
        <v>0</v>
      </c>
      <c r="G69" s="656"/>
      <c r="H69" s="656"/>
      <c r="I69" s="656"/>
      <c r="J69" s="656"/>
      <c r="K69" s="656"/>
      <c r="L69" s="656"/>
      <c r="M69" s="656"/>
      <c r="N69" s="656"/>
      <c r="O69" s="656"/>
      <c r="P69" s="656"/>
      <c r="Q69" s="299" t="s">
        <v>54</v>
      </c>
      <c r="R69" s="301"/>
      <c r="S69" s="276" t="s">
        <v>70</v>
      </c>
      <c r="T69" s="276"/>
      <c r="U69" s="276"/>
      <c r="V69" s="276"/>
      <c r="W69" s="658">
        <f>'【提出1-1】交付申請書'!S92</f>
        <v>0</v>
      </c>
      <c r="X69" s="656"/>
      <c r="Y69" s="656"/>
      <c r="Z69" s="656"/>
      <c r="AA69" s="656"/>
      <c r="AB69" s="656"/>
      <c r="AC69" s="656"/>
      <c r="AD69" s="656"/>
      <c r="AE69" s="656"/>
      <c r="AF69" s="656"/>
      <c r="AG69" s="656"/>
      <c r="AH69" s="299" t="s">
        <v>54</v>
      </c>
      <c r="AI69" s="301"/>
    </row>
    <row r="70" spans="1:38">
      <c r="A70" s="187"/>
      <c r="B70" s="627"/>
      <c r="C70" s="627"/>
      <c r="D70" s="627"/>
      <c r="E70" s="628"/>
      <c r="F70" s="657"/>
      <c r="G70" s="657"/>
      <c r="H70" s="657"/>
      <c r="I70" s="657"/>
      <c r="J70" s="657"/>
      <c r="K70" s="657"/>
      <c r="L70" s="657"/>
      <c r="M70" s="657"/>
      <c r="N70" s="657"/>
      <c r="O70" s="657"/>
      <c r="P70" s="657"/>
      <c r="Q70" s="281"/>
      <c r="R70" s="282"/>
      <c r="S70" s="276"/>
      <c r="T70" s="276"/>
      <c r="U70" s="276"/>
      <c r="V70" s="276"/>
      <c r="W70" s="659"/>
      <c r="X70" s="657"/>
      <c r="Y70" s="657"/>
      <c r="Z70" s="657"/>
      <c r="AA70" s="657"/>
      <c r="AB70" s="657"/>
      <c r="AC70" s="657"/>
      <c r="AD70" s="657"/>
      <c r="AE70" s="657"/>
      <c r="AF70" s="657"/>
      <c r="AG70" s="657"/>
      <c r="AH70" s="281"/>
      <c r="AI70" s="282"/>
    </row>
    <row r="71" spans="1:38" s="181" customFormat="1">
      <c r="A71" s="187"/>
      <c r="B71" s="627" t="s">
        <v>233</v>
      </c>
      <c r="C71" s="627"/>
      <c r="D71" s="627"/>
      <c r="E71" s="628"/>
      <c r="F71" s="656">
        <f>MIN(ROUNDDOWN(W71/3,-3),1000000)</f>
        <v>0</v>
      </c>
      <c r="G71" s="656"/>
      <c r="H71" s="656"/>
      <c r="I71" s="656"/>
      <c r="J71" s="656"/>
      <c r="K71" s="656"/>
      <c r="L71" s="656"/>
      <c r="M71" s="656"/>
      <c r="N71" s="656"/>
      <c r="O71" s="656"/>
      <c r="P71" s="656"/>
      <c r="Q71" s="299" t="s">
        <v>54</v>
      </c>
      <c r="R71" s="301"/>
      <c r="S71" s="276" t="s">
        <v>70</v>
      </c>
      <c r="T71" s="276"/>
      <c r="U71" s="276"/>
      <c r="V71" s="276"/>
      <c r="W71" s="658">
        <f>【提出2】変更なし・実績報告書!S94</f>
        <v>0</v>
      </c>
      <c r="X71" s="656"/>
      <c r="Y71" s="656"/>
      <c r="Z71" s="656"/>
      <c r="AA71" s="656"/>
      <c r="AB71" s="656"/>
      <c r="AC71" s="656"/>
      <c r="AD71" s="656"/>
      <c r="AE71" s="656"/>
      <c r="AF71" s="656"/>
      <c r="AG71" s="656"/>
      <c r="AH71" s="299" t="s">
        <v>54</v>
      </c>
      <c r="AI71" s="301"/>
    </row>
    <row r="72" spans="1:38" s="181" customFormat="1">
      <c r="A72" s="187"/>
      <c r="B72" s="627"/>
      <c r="C72" s="627"/>
      <c r="D72" s="627"/>
      <c r="E72" s="628"/>
      <c r="F72" s="657"/>
      <c r="G72" s="657"/>
      <c r="H72" s="657"/>
      <c r="I72" s="657"/>
      <c r="J72" s="657"/>
      <c r="K72" s="657"/>
      <c r="L72" s="657"/>
      <c r="M72" s="657"/>
      <c r="N72" s="657"/>
      <c r="O72" s="657"/>
      <c r="P72" s="657"/>
      <c r="Q72" s="281"/>
      <c r="R72" s="282"/>
      <c r="S72" s="276"/>
      <c r="T72" s="276"/>
      <c r="U72" s="276"/>
      <c r="V72" s="276"/>
      <c r="W72" s="659"/>
      <c r="X72" s="657"/>
      <c r="Y72" s="657"/>
      <c r="Z72" s="657"/>
      <c r="AA72" s="657"/>
      <c r="AB72" s="657"/>
      <c r="AC72" s="657"/>
      <c r="AD72" s="657"/>
      <c r="AE72" s="657"/>
      <c r="AF72" s="657"/>
      <c r="AG72" s="657"/>
      <c r="AH72" s="281"/>
      <c r="AI72" s="282"/>
    </row>
    <row r="73" spans="1:38" s="181" customFormat="1">
      <c r="A73" s="187"/>
      <c r="B73" s="29"/>
      <c r="C73" s="29"/>
      <c r="D73" s="29"/>
      <c r="E73" s="29"/>
      <c r="F73" s="29"/>
      <c r="G73" s="29"/>
      <c r="H73" s="29"/>
      <c r="I73" s="29"/>
      <c r="J73" s="29"/>
      <c r="K73" s="29"/>
      <c r="L73" s="29"/>
      <c r="M73" s="29"/>
      <c r="N73" s="29"/>
      <c r="O73" s="29"/>
      <c r="P73" s="29"/>
      <c r="Q73" s="182"/>
      <c r="R73" s="182"/>
      <c r="S73" s="180"/>
      <c r="T73" s="180"/>
      <c r="U73" s="180"/>
      <c r="V73" s="180"/>
      <c r="W73" s="29"/>
      <c r="X73" s="29"/>
      <c r="Y73" s="29"/>
      <c r="Z73" s="29"/>
      <c r="AA73" s="29"/>
      <c r="AB73" s="29"/>
      <c r="AC73" s="29"/>
      <c r="AD73" s="29"/>
      <c r="AE73" s="29"/>
      <c r="AF73" s="29"/>
      <c r="AG73" s="29"/>
      <c r="AH73" s="182"/>
      <c r="AI73" s="182"/>
    </row>
    <row r="74" spans="1:38">
      <c r="A74" s="171" t="s">
        <v>73</v>
      </c>
    </row>
    <row r="75" spans="1:38" s="181" customFormat="1">
      <c r="A75" s="181" t="s">
        <v>263</v>
      </c>
    </row>
    <row r="76" spans="1:38" ht="22.5" customHeight="1">
      <c r="B76" s="277" t="s">
        <v>74</v>
      </c>
      <c r="C76" s="278"/>
      <c r="D76" s="278"/>
      <c r="E76" s="278"/>
      <c r="F76" s="278"/>
      <c r="G76" s="278"/>
      <c r="H76" s="278"/>
      <c r="I76" s="278"/>
      <c r="J76" s="278"/>
      <c r="K76" s="278"/>
      <c r="L76" s="279"/>
      <c r="M76" s="277" t="s">
        <v>204</v>
      </c>
      <c r="N76" s="278"/>
      <c r="O76" s="278"/>
      <c r="P76" s="278"/>
      <c r="Q76" s="278"/>
      <c r="R76" s="278"/>
      <c r="S76" s="278"/>
      <c r="T76" s="278"/>
      <c r="U76" s="278"/>
      <c r="V76" s="278"/>
      <c r="W76" s="279"/>
      <c r="X76" s="278" t="s">
        <v>76</v>
      </c>
      <c r="Y76" s="278"/>
      <c r="Z76" s="278"/>
      <c r="AA76" s="278"/>
      <c r="AB76" s="278"/>
      <c r="AC76" s="278"/>
      <c r="AD76" s="278"/>
      <c r="AE76" s="278"/>
      <c r="AF76" s="278"/>
      <c r="AG76" s="278"/>
      <c r="AH76" s="279"/>
    </row>
    <row r="77" spans="1:38" ht="22.5" customHeight="1">
      <c r="B77" s="615">
        <f>'【提出1-1】交付申請書'!B97</f>
        <v>0</v>
      </c>
      <c r="C77" s="616"/>
      <c r="D77" s="616"/>
      <c r="E77" s="616"/>
      <c r="F77" s="616"/>
      <c r="G77" s="616"/>
      <c r="H77" s="616"/>
      <c r="I77" s="616"/>
      <c r="J77" s="616"/>
      <c r="K77" s="616"/>
      <c r="L77" s="617"/>
      <c r="M77" s="618">
        <f>'【提出1-1】交付申請書'!M97</f>
        <v>0</v>
      </c>
      <c r="N77" s="619"/>
      <c r="O77" s="619"/>
      <c r="P77" s="619"/>
      <c r="Q77" s="619"/>
      <c r="R77" s="619"/>
      <c r="S77" s="619"/>
      <c r="T77" s="619"/>
      <c r="U77" s="278" t="s">
        <v>64</v>
      </c>
      <c r="V77" s="278"/>
      <c r="W77" s="279"/>
      <c r="X77" s="613" t="str">
        <f>IFERROR(MIN(M77*1000,500000,500000*M77/$M$80),"0")</f>
        <v>0</v>
      </c>
      <c r="Y77" s="614"/>
      <c r="Z77" s="614"/>
      <c r="AA77" s="614"/>
      <c r="AB77" s="614"/>
      <c r="AC77" s="614"/>
      <c r="AD77" s="614"/>
      <c r="AE77" s="614"/>
      <c r="AF77" s="299" t="s">
        <v>54</v>
      </c>
      <c r="AG77" s="299"/>
      <c r="AH77" s="301"/>
    </row>
    <row r="78" spans="1:38" ht="22.5" customHeight="1">
      <c r="B78" s="615">
        <f>'【提出1-1】交付申請書'!B98</f>
        <v>0</v>
      </c>
      <c r="C78" s="616"/>
      <c r="D78" s="616"/>
      <c r="E78" s="616"/>
      <c r="F78" s="616"/>
      <c r="G78" s="616"/>
      <c r="H78" s="616"/>
      <c r="I78" s="616"/>
      <c r="J78" s="616"/>
      <c r="K78" s="616"/>
      <c r="L78" s="617"/>
      <c r="M78" s="618">
        <f>'【提出1-1】交付申請書'!M98</f>
        <v>0</v>
      </c>
      <c r="N78" s="619"/>
      <c r="O78" s="619"/>
      <c r="P78" s="619"/>
      <c r="Q78" s="619"/>
      <c r="R78" s="619"/>
      <c r="S78" s="619"/>
      <c r="T78" s="619"/>
      <c r="U78" s="278" t="s">
        <v>64</v>
      </c>
      <c r="V78" s="278"/>
      <c r="W78" s="278"/>
      <c r="X78" s="613" t="str">
        <f t="shared" ref="X78" si="0">IFERROR(MIN(M78*1000,500000,500000*M78/$M$80),"0")</f>
        <v>0</v>
      </c>
      <c r="Y78" s="614"/>
      <c r="Z78" s="614"/>
      <c r="AA78" s="614"/>
      <c r="AB78" s="614"/>
      <c r="AC78" s="614"/>
      <c r="AD78" s="614"/>
      <c r="AE78" s="614"/>
      <c r="AF78" s="278" t="s">
        <v>54</v>
      </c>
      <c r="AG78" s="278"/>
      <c r="AH78" s="279"/>
    </row>
    <row r="79" spans="1:38" ht="22.5" customHeight="1">
      <c r="B79" s="622">
        <f>'【提出1-1】交付申請書'!B99</f>
        <v>0</v>
      </c>
      <c r="C79" s="623"/>
      <c r="D79" s="623"/>
      <c r="E79" s="623"/>
      <c r="F79" s="623"/>
      <c r="G79" s="623"/>
      <c r="H79" s="623"/>
      <c r="I79" s="623"/>
      <c r="J79" s="623"/>
      <c r="K79" s="623"/>
      <c r="L79" s="624"/>
      <c r="M79" s="618">
        <f>'【提出1-1】交付申請書'!M99</f>
        <v>0</v>
      </c>
      <c r="N79" s="619"/>
      <c r="O79" s="619"/>
      <c r="P79" s="619"/>
      <c r="Q79" s="619"/>
      <c r="R79" s="619"/>
      <c r="S79" s="619"/>
      <c r="T79" s="619"/>
      <c r="U79" s="278" t="s">
        <v>64</v>
      </c>
      <c r="V79" s="278"/>
      <c r="W79" s="279"/>
      <c r="X79" s="613" t="str">
        <f>IFERROR(MIN(M79*1000,500000,500000*M79/$M$80),"0")</f>
        <v>0</v>
      </c>
      <c r="Y79" s="614"/>
      <c r="Z79" s="614"/>
      <c r="AA79" s="614"/>
      <c r="AB79" s="614"/>
      <c r="AC79" s="614"/>
      <c r="AD79" s="614"/>
      <c r="AE79" s="614"/>
      <c r="AF79" s="281" t="s">
        <v>54</v>
      </c>
      <c r="AG79" s="281"/>
      <c r="AH79" s="282"/>
    </row>
    <row r="80" spans="1:38" ht="22.5" customHeight="1">
      <c r="B80" s="280" t="s">
        <v>77</v>
      </c>
      <c r="C80" s="281"/>
      <c r="D80" s="281"/>
      <c r="E80" s="281"/>
      <c r="F80" s="281"/>
      <c r="G80" s="281"/>
      <c r="H80" s="281"/>
      <c r="I80" s="281"/>
      <c r="J80" s="281"/>
      <c r="K80" s="281"/>
      <c r="L80" s="282"/>
      <c r="M80" s="620">
        <f>SUM(M77:T79)</f>
        <v>0</v>
      </c>
      <c r="N80" s="621"/>
      <c r="O80" s="621"/>
      <c r="P80" s="621"/>
      <c r="Q80" s="621"/>
      <c r="R80" s="621"/>
      <c r="S80" s="621"/>
      <c r="T80" s="621"/>
      <c r="U80" s="278" t="s">
        <v>64</v>
      </c>
      <c r="V80" s="278"/>
      <c r="W80" s="279"/>
      <c r="X80" s="618">
        <f>SUM(X77:AE79)</f>
        <v>0</v>
      </c>
      <c r="Y80" s="619"/>
      <c r="Z80" s="619"/>
      <c r="AA80" s="619"/>
      <c r="AB80" s="619"/>
      <c r="AC80" s="619"/>
      <c r="AD80" s="619"/>
      <c r="AE80" s="619"/>
      <c r="AF80" s="278" t="s">
        <v>54</v>
      </c>
      <c r="AG80" s="278"/>
      <c r="AH80" s="279"/>
    </row>
    <row r="81" spans="1:38" s="181" customFormat="1">
      <c r="A81" s="181" t="s">
        <v>253</v>
      </c>
    </row>
    <row r="82" spans="1:38" s="181" customFormat="1" ht="22.5" customHeight="1">
      <c r="B82" s="277" t="s">
        <v>74</v>
      </c>
      <c r="C82" s="278"/>
      <c r="D82" s="278"/>
      <c r="E82" s="278"/>
      <c r="F82" s="278"/>
      <c r="G82" s="278"/>
      <c r="H82" s="278"/>
      <c r="I82" s="278"/>
      <c r="J82" s="278"/>
      <c r="K82" s="278"/>
      <c r="L82" s="279"/>
      <c r="M82" s="277" t="s">
        <v>204</v>
      </c>
      <c r="N82" s="278"/>
      <c r="O82" s="278"/>
      <c r="P82" s="278"/>
      <c r="Q82" s="278"/>
      <c r="R82" s="278"/>
      <c r="S82" s="278"/>
      <c r="T82" s="278"/>
      <c r="U82" s="278"/>
      <c r="V82" s="278"/>
      <c r="W82" s="279"/>
      <c r="X82" s="278" t="s">
        <v>76</v>
      </c>
      <c r="Y82" s="278"/>
      <c r="Z82" s="278"/>
      <c r="AA82" s="278"/>
      <c r="AB82" s="278"/>
      <c r="AC82" s="278"/>
      <c r="AD82" s="278"/>
      <c r="AE82" s="278"/>
      <c r="AF82" s="278"/>
      <c r="AG82" s="278"/>
      <c r="AH82" s="279"/>
    </row>
    <row r="83" spans="1:38" s="181" customFormat="1" ht="22.5" customHeight="1">
      <c r="B83" s="615">
        <f>【提出2】変更なし・実績報告書!B99</f>
        <v>0</v>
      </c>
      <c r="C83" s="616"/>
      <c r="D83" s="616"/>
      <c r="E83" s="616"/>
      <c r="F83" s="616"/>
      <c r="G83" s="616"/>
      <c r="H83" s="616"/>
      <c r="I83" s="616"/>
      <c r="J83" s="616"/>
      <c r="K83" s="616"/>
      <c r="L83" s="617"/>
      <c r="M83" s="618">
        <f>【提出2】変更なし・実績報告書!M99</f>
        <v>0</v>
      </c>
      <c r="N83" s="619"/>
      <c r="O83" s="619"/>
      <c r="P83" s="619"/>
      <c r="Q83" s="619"/>
      <c r="R83" s="619"/>
      <c r="S83" s="619"/>
      <c r="T83" s="619"/>
      <c r="U83" s="278" t="s">
        <v>64</v>
      </c>
      <c r="V83" s="278"/>
      <c r="W83" s="279"/>
      <c r="X83" s="613" t="str">
        <f>IFERROR(MIN(M83*1000,500000,500000*M83/$M$86),"0")</f>
        <v>0</v>
      </c>
      <c r="Y83" s="614"/>
      <c r="Z83" s="614"/>
      <c r="AA83" s="614"/>
      <c r="AB83" s="614"/>
      <c r="AC83" s="614"/>
      <c r="AD83" s="614"/>
      <c r="AE83" s="614"/>
      <c r="AF83" s="299" t="s">
        <v>54</v>
      </c>
      <c r="AG83" s="299"/>
      <c r="AH83" s="301"/>
    </row>
    <row r="84" spans="1:38" s="181" customFormat="1" ht="22.5" customHeight="1">
      <c r="B84" s="615">
        <f>【提出2】変更なし・実績報告書!B100</f>
        <v>0</v>
      </c>
      <c r="C84" s="616"/>
      <c r="D84" s="616"/>
      <c r="E84" s="616"/>
      <c r="F84" s="616"/>
      <c r="G84" s="616"/>
      <c r="H84" s="616"/>
      <c r="I84" s="616"/>
      <c r="J84" s="616"/>
      <c r="K84" s="616"/>
      <c r="L84" s="617"/>
      <c r="M84" s="618">
        <f>【提出2】変更なし・実績報告書!M100</f>
        <v>0</v>
      </c>
      <c r="N84" s="619"/>
      <c r="O84" s="619"/>
      <c r="P84" s="619"/>
      <c r="Q84" s="619"/>
      <c r="R84" s="619"/>
      <c r="S84" s="619"/>
      <c r="T84" s="619"/>
      <c r="U84" s="278" t="s">
        <v>64</v>
      </c>
      <c r="V84" s="278"/>
      <c r="W84" s="278"/>
      <c r="X84" s="613" t="str">
        <f>IFERROR(MIN(M84*1000,500000,500000*M84/$M$86),"0")</f>
        <v>0</v>
      </c>
      <c r="Y84" s="614"/>
      <c r="Z84" s="614"/>
      <c r="AA84" s="614"/>
      <c r="AB84" s="614"/>
      <c r="AC84" s="614"/>
      <c r="AD84" s="614"/>
      <c r="AE84" s="614"/>
      <c r="AF84" s="278" t="s">
        <v>54</v>
      </c>
      <c r="AG84" s="278"/>
      <c r="AH84" s="279"/>
    </row>
    <row r="85" spans="1:38" s="181" customFormat="1" ht="22.5" customHeight="1">
      <c r="B85" s="622">
        <f>【提出2】変更なし・実績報告書!B101</f>
        <v>0</v>
      </c>
      <c r="C85" s="623"/>
      <c r="D85" s="623"/>
      <c r="E85" s="623"/>
      <c r="F85" s="623"/>
      <c r="G85" s="623"/>
      <c r="H85" s="623"/>
      <c r="I85" s="623"/>
      <c r="J85" s="623"/>
      <c r="K85" s="623"/>
      <c r="L85" s="624"/>
      <c r="M85" s="618">
        <f>【提出2】変更なし・実績報告書!M101</f>
        <v>0</v>
      </c>
      <c r="N85" s="619"/>
      <c r="O85" s="619"/>
      <c r="P85" s="619"/>
      <c r="Q85" s="619"/>
      <c r="R85" s="619"/>
      <c r="S85" s="619"/>
      <c r="T85" s="619"/>
      <c r="U85" s="278" t="s">
        <v>64</v>
      </c>
      <c r="V85" s="278"/>
      <c r="W85" s="279"/>
      <c r="X85" s="613" t="str">
        <f>IFERROR(MIN(M85*1000,500000,500000*M85/$M$86),"0")</f>
        <v>0</v>
      </c>
      <c r="Y85" s="614"/>
      <c r="Z85" s="614"/>
      <c r="AA85" s="614"/>
      <c r="AB85" s="614"/>
      <c r="AC85" s="614"/>
      <c r="AD85" s="614"/>
      <c r="AE85" s="614"/>
      <c r="AF85" s="281" t="s">
        <v>54</v>
      </c>
      <c r="AG85" s="281"/>
      <c r="AH85" s="282"/>
    </row>
    <row r="86" spans="1:38" s="181" customFormat="1" ht="22.5" customHeight="1">
      <c r="B86" s="280" t="s">
        <v>77</v>
      </c>
      <c r="C86" s="281"/>
      <c r="D86" s="281"/>
      <c r="E86" s="281"/>
      <c r="F86" s="281"/>
      <c r="G86" s="281"/>
      <c r="H86" s="281"/>
      <c r="I86" s="281"/>
      <c r="J86" s="281"/>
      <c r="K86" s="281"/>
      <c r="L86" s="282"/>
      <c r="M86" s="620">
        <f>SUM(M83:T85)</f>
        <v>0</v>
      </c>
      <c r="N86" s="621"/>
      <c r="O86" s="621"/>
      <c r="P86" s="621"/>
      <c r="Q86" s="621"/>
      <c r="R86" s="621"/>
      <c r="S86" s="621"/>
      <c r="T86" s="621"/>
      <c r="U86" s="278" t="s">
        <v>64</v>
      </c>
      <c r="V86" s="278"/>
      <c r="W86" s="279"/>
      <c r="X86" s="618">
        <f>SUM(X83:AE85)</f>
        <v>0</v>
      </c>
      <c r="Y86" s="619"/>
      <c r="Z86" s="619"/>
      <c r="AA86" s="619"/>
      <c r="AB86" s="619"/>
      <c r="AC86" s="619"/>
      <c r="AD86" s="619"/>
      <c r="AE86" s="619"/>
      <c r="AF86" s="278" t="s">
        <v>54</v>
      </c>
      <c r="AG86" s="278"/>
      <c r="AH86" s="279"/>
    </row>
    <row r="89" spans="1:38">
      <c r="A89" s="255" t="s">
        <v>264</v>
      </c>
      <c r="B89" s="255"/>
      <c r="C89" s="255"/>
      <c r="D89" s="255"/>
      <c r="E89" s="255"/>
      <c r="F89" s="255"/>
      <c r="G89" s="255"/>
      <c r="H89" s="255"/>
      <c r="I89" s="255"/>
      <c r="J89" s="255"/>
      <c r="K89" s="255"/>
      <c r="L89" s="255"/>
      <c r="M89" s="255"/>
      <c r="N89" s="255"/>
      <c r="O89" s="255"/>
      <c r="P89" s="255"/>
      <c r="Q89" s="255"/>
      <c r="R89" s="255"/>
      <c r="S89" s="255"/>
      <c r="T89" s="255"/>
      <c r="U89" s="255"/>
      <c r="V89" s="255"/>
      <c r="W89" s="255"/>
      <c r="X89" s="255"/>
      <c r="Y89" s="255"/>
      <c r="Z89" s="255"/>
      <c r="AA89" s="255"/>
      <c r="AB89" s="255"/>
      <c r="AC89" s="255"/>
      <c r="AD89" s="255"/>
      <c r="AE89" s="255"/>
      <c r="AF89" s="255"/>
      <c r="AG89" s="255"/>
      <c r="AH89" s="255"/>
      <c r="AI89" s="255"/>
    </row>
    <row r="90" spans="1:38" s="181" customFormat="1" ht="23.25" customHeight="1">
      <c r="B90" s="285"/>
      <c r="C90" s="285"/>
      <c r="D90" s="285"/>
      <c r="E90" s="285"/>
      <c r="F90" s="299" t="s">
        <v>37</v>
      </c>
      <c r="G90" s="299"/>
      <c r="H90" s="299"/>
      <c r="I90" s="299"/>
      <c r="J90" s="299"/>
      <c r="K90" s="299"/>
      <c r="L90" s="299"/>
      <c r="M90" s="299"/>
      <c r="N90" s="299"/>
      <c r="O90" s="301"/>
      <c r="P90" s="309" t="s">
        <v>38</v>
      </c>
      <c r="Q90" s="285"/>
      <c r="R90" s="285"/>
      <c r="S90" s="285"/>
      <c r="T90" s="285"/>
      <c r="U90" s="285" t="s">
        <v>39</v>
      </c>
      <c r="V90" s="285"/>
      <c r="W90" s="285"/>
      <c r="X90" s="285"/>
      <c r="Y90" s="285"/>
      <c r="Z90" s="285"/>
      <c r="AA90" s="285"/>
      <c r="AB90" s="285"/>
      <c r="AC90" s="285"/>
      <c r="AD90" s="285"/>
      <c r="AE90" s="285"/>
      <c r="AF90" s="285"/>
      <c r="AG90" s="285"/>
      <c r="AH90" s="285"/>
      <c r="AI90" s="285"/>
      <c r="AJ90" s="182"/>
      <c r="AK90" s="182"/>
      <c r="AL90" s="182"/>
    </row>
    <row r="91" spans="1:38" s="181" customFormat="1" ht="23.25" customHeight="1">
      <c r="B91" s="285"/>
      <c r="C91" s="285"/>
      <c r="D91" s="285"/>
      <c r="E91" s="285"/>
      <c r="F91" s="318"/>
      <c r="G91" s="318"/>
      <c r="H91" s="318"/>
      <c r="I91" s="318"/>
      <c r="J91" s="318"/>
      <c r="K91" s="318"/>
      <c r="L91" s="318"/>
      <c r="M91" s="318"/>
      <c r="N91" s="318"/>
      <c r="O91" s="642"/>
      <c r="P91" s="285"/>
      <c r="Q91" s="285"/>
      <c r="R91" s="285"/>
      <c r="S91" s="285"/>
      <c r="T91" s="285"/>
      <c r="U91" s="328" t="s">
        <v>40</v>
      </c>
      <c r="V91" s="328"/>
      <c r="W91" s="328"/>
      <c r="X91" s="328"/>
      <c r="Y91" s="328"/>
      <c r="Z91" s="302" t="str">
        <f>【提出2】変更なし・実績報告書!Z66</f>
        <v>○○</v>
      </c>
      <c r="AA91" s="303"/>
      <c r="AB91" s="303"/>
      <c r="AC91" s="303"/>
      <c r="AD91" s="304"/>
      <c r="AE91" s="309" t="s">
        <v>41</v>
      </c>
      <c r="AF91" s="285"/>
      <c r="AG91" s="285"/>
      <c r="AH91" s="285"/>
      <c r="AI91" s="285"/>
      <c r="AJ91" s="182"/>
      <c r="AK91" s="182"/>
      <c r="AL91" s="182"/>
    </row>
    <row r="92" spans="1:38" s="181" customFormat="1" ht="23.25" customHeight="1">
      <c r="B92" s="285"/>
      <c r="C92" s="285"/>
      <c r="D92" s="285"/>
      <c r="E92" s="285"/>
      <c r="F92" s="281"/>
      <c r="G92" s="281"/>
      <c r="H92" s="281"/>
      <c r="I92" s="281"/>
      <c r="J92" s="281"/>
      <c r="K92" s="281"/>
      <c r="L92" s="281"/>
      <c r="M92" s="281"/>
      <c r="N92" s="281"/>
      <c r="O92" s="282"/>
      <c r="P92" s="285"/>
      <c r="Q92" s="285"/>
      <c r="R92" s="285"/>
      <c r="S92" s="285"/>
      <c r="T92" s="285"/>
      <c r="U92" s="328"/>
      <c r="V92" s="328"/>
      <c r="W92" s="328"/>
      <c r="X92" s="328"/>
      <c r="Y92" s="328"/>
      <c r="Z92" s="329" t="str">
        <f>IF(Z91="","ー","市補助金")</f>
        <v>市補助金</v>
      </c>
      <c r="AA92" s="330"/>
      <c r="AB92" s="330"/>
      <c r="AC92" s="330"/>
      <c r="AD92" s="331"/>
      <c r="AE92" s="285"/>
      <c r="AF92" s="285"/>
      <c r="AG92" s="285"/>
      <c r="AH92" s="285"/>
      <c r="AI92" s="285"/>
      <c r="AJ92" s="182"/>
      <c r="AK92" s="182"/>
      <c r="AL92" s="182"/>
    </row>
    <row r="93" spans="1:38" s="181" customFormat="1" ht="23.25" customHeight="1">
      <c r="B93" s="309" t="s">
        <v>232</v>
      </c>
      <c r="C93" s="309"/>
      <c r="D93" s="309"/>
      <c r="E93" s="309"/>
      <c r="F93" s="660">
        <f>'【提出1-1】交付申請書'!C17</f>
        <v>0</v>
      </c>
      <c r="G93" s="661"/>
      <c r="H93" s="661"/>
      <c r="I93" s="661"/>
      <c r="J93" s="661"/>
      <c r="K93" s="661"/>
      <c r="L93" s="661"/>
      <c r="M93" s="661"/>
      <c r="N93" s="661"/>
      <c r="O93" s="662"/>
      <c r="P93" s="666">
        <f>'【提出1-1】交付申請書'!P69</f>
        <v>0</v>
      </c>
      <c r="Q93" s="666"/>
      <c r="R93" s="666"/>
      <c r="S93" s="666"/>
      <c r="T93" s="666"/>
      <c r="U93" s="666">
        <f>AA23</f>
        <v>0</v>
      </c>
      <c r="V93" s="666"/>
      <c r="W93" s="666"/>
      <c r="X93" s="666"/>
      <c r="Y93" s="666"/>
      <c r="Z93" s="666">
        <f>IF('【提出1-1】交付申請書'!Z67="","ー",'【提出1-1】交付申請書'!Z69)</f>
        <v>0</v>
      </c>
      <c r="AA93" s="666"/>
      <c r="AB93" s="666"/>
      <c r="AC93" s="666"/>
      <c r="AD93" s="666"/>
      <c r="AE93" s="666">
        <f>IF(Z93="ー",P93-U93,P93-U93-Z93)</f>
        <v>0</v>
      </c>
      <c r="AF93" s="666"/>
      <c r="AG93" s="666"/>
      <c r="AH93" s="666"/>
      <c r="AI93" s="666"/>
      <c r="AJ93" s="29"/>
      <c r="AK93" s="29"/>
      <c r="AL93" s="29"/>
    </row>
    <row r="94" spans="1:38" s="181" customFormat="1" ht="23.25" customHeight="1">
      <c r="B94" s="309"/>
      <c r="C94" s="309"/>
      <c r="D94" s="309"/>
      <c r="E94" s="309"/>
      <c r="F94" s="663"/>
      <c r="G94" s="664"/>
      <c r="H94" s="664"/>
      <c r="I94" s="664"/>
      <c r="J94" s="664"/>
      <c r="K94" s="664"/>
      <c r="L94" s="664"/>
      <c r="M94" s="664"/>
      <c r="N94" s="664"/>
      <c r="O94" s="665"/>
      <c r="P94" s="666"/>
      <c r="Q94" s="666"/>
      <c r="R94" s="666"/>
      <c r="S94" s="666"/>
      <c r="T94" s="666"/>
      <c r="U94" s="666"/>
      <c r="V94" s="666"/>
      <c r="W94" s="666"/>
      <c r="X94" s="666"/>
      <c r="Y94" s="666"/>
      <c r="Z94" s="666"/>
      <c r="AA94" s="666"/>
      <c r="AB94" s="666"/>
      <c r="AC94" s="666"/>
      <c r="AD94" s="666"/>
      <c r="AE94" s="666"/>
      <c r="AF94" s="666"/>
      <c r="AG94" s="666"/>
      <c r="AH94" s="666"/>
      <c r="AI94" s="666"/>
      <c r="AJ94" s="29"/>
      <c r="AK94" s="29"/>
      <c r="AL94" s="29"/>
    </row>
    <row r="95" spans="1:38" s="181" customFormat="1" ht="23.25" customHeight="1">
      <c r="B95" s="309"/>
      <c r="C95" s="309"/>
      <c r="D95" s="309"/>
      <c r="E95" s="309"/>
      <c r="F95" s="289" t="s">
        <v>42</v>
      </c>
      <c r="G95" s="290"/>
      <c r="H95" s="290"/>
      <c r="I95" s="290"/>
      <c r="J95" s="290"/>
      <c r="K95" s="290"/>
      <c r="L95" s="290"/>
      <c r="M95" s="290"/>
      <c r="N95" s="290"/>
      <c r="O95" s="291"/>
      <c r="P95" s="666"/>
      <c r="Q95" s="666"/>
      <c r="R95" s="666"/>
      <c r="S95" s="666"/>
      <c r="T95" s="666"/>
      <c r="U95" s="666"/>
      <c r="V95" s="666"/>
      <c r="W95" s="666"/>
      <c r="X95" s="666"/>
      <c r="Y95" s="666"/>
      <c r="Z95" s="666"/>
      <c r="AA95" s="666"/>
      <c r="AB95" s="666"/>
      <c r="AC95" s="666"/>
      <c r="AD95" s="666"/>
      <c r="AE95" s="666"/>
      <c r="AF95" s="666"/>
      <c r="AG95" s="666"/>
      <c r="AH95" s="666"/>
      <c r="AI95" s="666"/>
      <c r="AJ95" s="29"/>
      <c r="AK95" s="29"/>
      <c r="AL95" s="29"/>
    </row>
    <row r="96" spans="1:38" s="181" customFormat="1" ht="23.25" customHeight="1">
      <c r="B96" s="309" t="s">
        <v>233</v>
      </c>
      <c r="C96" s="309"/>
      <c r="D96" s="309"/>
      <c r="E96" s="309"/>
      <c r="F96" s="660">
        <f>【提出2】変更なし・実績報告書!C17</f>
        <v>0</v>
      </c>
      <c r="G96" s="661"/>
      <c r="H96" s="661"/>
      <c r="I96" s="661"/>
      <c r="J96" s="661"/>
      <c r="K96" s="661"/>
      <c r="L96" s="661"/>
      <c r="M96" s="661"/>
      <c r="N96" s="661"/>
      <c r="O96" s="662"/>
      <c r="P96" s="666">
        <f>【提出2】変更なし・実績報告書!P68</f>
        <v>0</v>
      </c>
      <c r="Q96" s="666"/>
      <c r="R96" s="666"/>
      <c r="S96" s="666"/>
      <c r="T96" s="666"/>
      <c r="U96" s="666">
        <f>AA27</f>
        <v>0</v>
      </c>
      <c r="V96" s="666"/>
      <c r="W96" s="666"/>
      <c r="X96" s="666"/>
      <c r="Y96" s="666"/>
      <c r="Z96" s="666">
        <f>IF(【提出2】変更なし・実績報告書!Z66="","ー",【提出2】変更なし・実績報告書!Z68)</f>
        <v>0</v>
      </c>
      <c r="AA96" s="666"/>
      <c r="AB96" s="666"/>
      <c r="AC96" s="666"/>
      <c r="AD96" s="666"/>
      <c r="AE96" s="666">
        <f>IF(Z96="ー",P96-U96,P96-U96-Z96)</f>
        <v>0</v>
      </c>
      <c r="AF96" s="666"/>
      <c r="AG96" s="666"/>
      <c r="AH96" s="666"/>
      <c r="AI96" s="666"/>
      <c r="AJ96" s="29"/>
      <c r="AK96" s="29"/>
      <c r="AL96" s="29"/>
    </row>
    <row r="97" spans="2:38" s="181" customFormat="1" ht="23.25" customHeight="1">
      <c r="B97" s="309"/>
      <c r="C97" s="309"/>
      <c r="D97" s="309"/>
      <c r="E97" s="309"/>
      <c r="F97" s="663"/>
      <c r="G97" s="664"/>
      <c r="H97" s="664"/>
      <c r="I97" s="664"/>
      <c r="J97" s="664"/>
      <c r="K97" s="664"/>
      <c r="L97" s="664"/>
      <c r="M97" s="664"/>
      <c r="N97" s="664"/>
      <c r="O97" s="665"/>
      <c r="P97" s="666"/>
      <c r="Q97" s="666"/>
      <c r="R97" s="666"/>
      <c r="S97" s="666"/>
      <c r="T97" s="666"/>
      <c r="U97" s="666"/>
      <c r="V97" s="666"/>
      <c r="W97" s="666"/>
      <c r="X97" s="666"/>
      <c r="Y97" s="666"/>
      <c r="Z97" s="666"/>
      <c r="AA97" s="666"/>
      <c r="AB97" s="666"/>
      <c r="AC97" s="666"/>
      <c r="AD97" s="666"/>
      <c r="AE97" s="666"/>
      <c r="AF97" s="666"/>
      <c r="AG97" s="666"/>
      <c r="AH97" s="666"/>
      <c r="AI97" s="666"/>
      <c r="AJ97" s="29"/>
      <c r="AK97" s="29"/>
      <c r="AL97" s="29"/>
    </row>
    <row r="98" spans="2:38" s="181" customFormat="1" ht="23.25" customHeight="1">
      <c r="B98" s="309"/>
      <c r="C98" s="309"/>
      <c r="D98" s="309"/>
      <c r="E98" s="309"/>
      <c r="F98" s="289" t="s">
        <v>42</v>
      </c>
      <c r="G98" s="290"/>
      <c r="H98" s="290"/>
      <c r="I98" s="290"/>
      <c r="J98" s="290"/>
      <c r="K98" s="290"/>
      <c r="L98" s="290"/>
      <c r="M98" s="290"/>
      <c r="N98" s="290"/>
      <c r="O98" s="291"/>
      <c r="P98" s="666"/>
      <c r="Q98" s="666"/>
      <c r="R98" s="666"/>
      <c r="S98" s="666"/>
      <c r="T98" s="666"/>
      <c r="U98" s="666"/>
      <c r="V98" s="666"/>
      <c r="W98" s="666"/>
      <c r="X98" s="666"/>
      <c r="Y98" s="666"/>
      <c r="Z98" s="666"/>
      <c r="AA98" s="666"/>
      <c r="AB98" s="666"/>
      <c r="AC98" s="666"/>
      <c r="AD98" s="666"/>
      <c r="AE98" s="666"/>
      <c r="AF98" s="666"/>
      <c r="AG98" s="666"/>
      <c r="AH98" s="666"/>
      <c r="AI98" s="666"/>
      <c r="AJ98" s="29"/>
      <c r="AK98" s="29"/>
      <c r="AL98" s="29"/>
    </row>
  </sheetData>
  <mergeCells count="179">
    <mergeCell ref="F90:O92"/>
    <mergeCell ref="F93:O94"/>
    <mergeCell ref="F95:O95"/>
    <mergeCell ref="B93:E95"/>
    <mergeCell ref="B90:E92"/>
    <mergeCell ref="B96:E98"/>
    <mergeCell ref="F96:O97"/>
    <mergeCell ref="P96:T98"/>
    <mergeCell ref="U96:Y98"/>
    <mergeCell ref="F98:O98"/>
    <mergeCell ref="P90:T92"/>
    <mergeCell ref="U90:AI90"/>
    <mergeCell ref="U91:Y92"/>
    <mergeCell ref="Z91:AD91"/>
    <mergeCell ref="AE91:AI92"/>
    <mergeCell ref="Z92:AD92"/>
    <mergeCell ref="P93:T95"/>
    <mergeCell ref="U93:Y95"/>
    <mergeCell ref="Z93:AD95"/>
    <mergeCell ref="AE93:AI95"/>
    <mergeCell ref="Z96:AD98"/>
    <mergeCell ref="AE96:AI98"/>
    <mergeCell ref="AF77:AH77"/>
    <mergeCell ref="B80:L80"/>
    <mergeCell ref="M80:T80"/>
    <mergeCell ref="U80:W80"/>
    <mergeCell ref="X80:AE80"/>
    <mergeCell ref="AF80:AH80"/>
    <mergeCell ref="B78:L78"/>
    <mergeCell ref="F71:P72"/>
    <mergeCell ref="Q71:R72"/>
    <mergeCell ref="S71:V72"/>
    <mergeCell ref="W71:AG72"/>
    <mergeCell ref="AH71:AI72"/>
    <mergeCell ref="M78:T78"/>
    <mergeCell ref="U78:W78"/>
    <mergeCell ref="X78:AE78"/>
    <mergeCell ref="AF78:AH78"/>
    <mergeCell ref="B79:L79"/>
    <mergeCell ref="M79:T79"/>
    <mergeCell ref="U79:W79"/>
    <mergeCell ref="X79:AE79"/>
    <mergeCell ref="T61:Z61"/>
    <mergeCell ref="AA61:AG61"/>
    <mergeCell ref="T60:Z60"/>
    <mergeCell ref="AH69:AI70"/>
    <mergeCell ref="W66:AI68"/>
    <mergeCell ref="AA60:AG60"/>
    <mergeCell ref="T62:Z62"/>
    <mergeCell ref="AA62:AG62"/>
    <mergeCell ref="B60:S60"/>
    <mergeCell ref="B61:S61"/>
    <mergeCell ref="C62:S62"/>
    <mergeCell ref="F69:P70"/>
    <mergeCell ref="Q69:R70"/>
    <mergeCell ref="S69:V70"/>
    <mergeCell ref="W69:AG70"/>
    <mergeCell ref="X2:Z2"/>
    <mergeCell ref="AA2:AB2"/>
    <mergeCell ref="AD2:AE2"/>
    <mergeCell ref="AG2:AH2"/>
    <mergeCell ref="V4:AI5"/>
    <mergeCell ref="AL4:AL5"/>
    <mergeCell ref="AA24:AG24"/>
    <mergeCell ref="AA25:AG25"/>
    <mergeCell ref="AA23:AG23"/>
    <mergeCell ref="C17:AI17"/>
    <mergeCell ref="A12:R12"/>
    <mergeCell ref="A15:AI15"/>
    <mergeCell ref="C19:AI19"/>
    <mergeCell ref="C20:AI20"/>
    <mergeCell ref="AM4:AM5"/>
    <mergeCell ref="V6:AI6"/>
    <mergeCell ref="Q7:U7"/>
    <mergeCell ref="V7:AI7"/>
    <mergeCell ref="D11:E11"/>
    <mergeCell ref="G11:H11"/>
    <mergeCell ref="J11:K11"/>
    <mergeCell ref="Q11:S11"/>
    <mergeCell ref="I9:J9"/>
    <mergeCell ref="B36:H36"/>
    <mergeCell ref="I36:AI36"/>
    <mergeCell ref="B37:H37"/>
    <mergeCell ref="I37:S37"/>
    <mergeCell ref="T37:W37"/>
    <mergeCell ref="X37:AG37"/>
    <mergeCell ref="AH37:AI37"/>
    <mergeCell ref="AA26:AG26"/>
    <mergeCell ref="AA27:AG27"/>
    <mergeCell ref="AA28:AG28"/>
    <mergeCell ref="AA29:AG29"/>
    <mergeCell ref="AA30:AG30"/>
    <mergeCell ref="AA31:AG31"/>
    <mergeCell ref="B23:F26"/>
    <mergeCell ref="G24:I26"/>
    <mergeCell ref="B27:F30"/>
    <mergeCell ref="G28:I30"/>
    <mergeCell ref="B38:H38"/>
    <mergeCell ref="I38:AI38"/>
    <mergeCell ref="B39:H39"/>
    <mergeCell ref="I39:S39"/>
    <mergeCell ref="T39:W39"/>
    <mergeCell ref="X39:AG39"/>
    <mergeCell ref="AH39:AI39"/>
    <mergeCell ref="P43:AI43"/>
    <mergeCell ref="P44:AI44"/>
    <mergeCell ref="H55:J55"/>
    <mergeCell ref="P55:R55"/>
    <mergeCell ref="P45:AI45"/>
    <mergeCell ref="B43:E47"/>
    <mergeCell ref="F43:I45"/>
    <mergeCell ref="F46:I46"/>
    <mergeCell ref="F47:I47"/>
    <mergeCell ref="J45:O45"/>
    <mergeCell ref="J44:O44"/>
    <mergeCell ref="J43:O43"/>
    <mergeCell ref="J46:AI46"/>
    <mergeCell ref="L47:M47"/>
    <mergeCell ref="O47:P47"/>
    <mergeCell ref="R47:S47"/>
    <mergeCell ref="X47:Y47"/>
    <mergeCell ref="AA47:AB47"/>
    <mergeCell ref="AD47:AE47"/>
    <mergeCell ref="B48:E52"/>
    <mergeCell ref="F48:I50"/>
    <mergeCell ref="J48:O48"/>
    <mergeCell ref="P48:AI48"/>
    <mergeCell ref="J49:O49"/>
    <mergeCell ref="P49:AI49"/>
    <mergeCell ref="J50:O50"/>
    <mergeCell ref="P50:AI50"/>
    <mergeCell ref="AA52:AB52"/>
    <mergeCell ref="F51:I51"/>
    <mergeCell ref="J51:AI51"/>
    <mergeCell ref="F52:I52"/>
    <mergeCell ref="L52:M52"/>
    <mergeCell ref="O52:P52"/>
    <mergeCell ref="R52:S52"/>
    <mergeCell ref="X52:Y52"/>
    <mergeCell ref="AD52:AE52"/>
    <mergeCell ref="H56:J56"/>
    <mergeCell ref="P56:R56"/>
    <mergeCell ref="T63:Z63"/>
    <mergeCell ref="B82:L82"/>
    <mergeCell ref="M82:W82"/>
    <mergeCell ref="X82:AH82"/>
    <mergeCell ref="B83:L83"/>
    <mergeCell ref="M83:T83"/>
    <mergeCell ref="U83:W83"/>
    <mergeCell ref="X83:AE83"/>
    <mergeCell ref="AF83:AH83"/>
    <mergeCell ref="AF79:AH79"/>
    <mergeCell ref="AA63:AG63"/>
    <mergeCell ref="E63:S63"/>
    <mergeCell ref="S66:V68"/>
    <mergeCell ref="B69:E70"/>
    <mergeCell ref="B71:E72"/>
    <mergeCell ref="B76:L76"/>
    <mergeCell ref="M76:W76"/>
    <mergeCell ref="X76:AH76"/>
    <mergeCell ref="B77:L77"/>
    <mergeCell ref="M77:T77"/>
    <mergeCell ref="U77:W77"/>
    <mergeCell ref="X77:AE77"/>
    <mergeCell ref="U84:W84"/>
    <mergeCell ref="X84:AE84"/>
    <mergeCell ref="AF84:AH84"/>
    <mergeCell ref="B84:L84"/>
    <mergeCell ref="M84:T84"/>
    <mergeCell ref="AF85:AH85"/>
    <mergeCell ref="B86:L86"/>
    <mergeCell ref="M86:T86"/>
    <mergeCell ref="U86:W86"/>
    <mergeCell ref="X86:AE86"/>
    <mergeCell ref="AF86:AH86"/>
    <mergeCell ref="B85:L85"/>
    <mergeCell ref="M85:T85"/>
    <mergeCell ref="U85:W85"/>
    <mergeCell ref="X85:AE85"/>
  </mergeCells>
  <phoneticPr fontId="2"/>
  <conditionalFormatting sqref="A36:B39">
    <cfRule type="cellIs" dxfId="80" priority="93" operator="equal">
      <formula>""</formula>
    </cfRule>
  </conditionalFormatting>
  <conditionalFormatting sqref="A1:XFD16 A17:AM18 AX17:XFD18 A19:C20 AJ19:XFD20 A21:XFD22 A23:B23 G23:XFD23 G24 A24:A26 J24:XFD26 A27:B27 G27:XFD27 G28 A28:A30 J28:XFD30 A31:XFD1048576">
    <cfRule type="expression" dxfId="79" priority="1">
      <formula>$AM$4="不要"</formula>
    </cfRule>
  </conditionalFormatting>
  <conditionalFormatting sqref="B55:W56">
    <cfRule type="expression" dxfId="78" priority="6">
      <formula>$AL$19=FALSE</formula>
    </cfRule>
  </conditionalFormatting>
  <conditionalFormatting sqref="B60:AG63 F69:R72 W69:AI72 B76:AH80 B82:AH86">
    <cfRule type="expression" dxfId="77" priority="5">
      <formula>$AL$20=FALSE</formula>
    </cfRule>
  </conditionalFormatting>
  <conditionalFormatting sqref="B43:AI52">
    <cfRule type="expression" dxfId="76" priority="8">
      <formula>$AL$18=FALSE</formula>
    </cfRule>
  </conditionalFormatting>
  <conditionalFormatting sqref="B90:AI98">
    <cfRule type="expression" dxfId="75" priority="2">
      <formula>AND($AL$21=FALSE,$AL$22=FALSE)</formula>
    </cfRule>
  </conditionalFormatting>
  <conditionalFormatting sqref="G9">
    <cfRule type="cellIs" dxfId="74" priority="79" operator="equal">
      <formula>""</formula>
    </cfRule>
  </conditionalFormatting>
  <conditionalFormatting sqref="I9:J9">
    <cfRule type="expression" dxfId="73" priority="62">
      <formula>$I$9=""</formula>
    </cfRule>
  </conditionalFormatting>
  <conditionalFormatting sqref="I9:K9">
    <cfRule type="cellIs" dxfId="72" priority="64" operator="equal">
      <formula>""</formula>
    </cfRule>
  </conditionalFormatting>
  <conditionalFormatting sqref="I36:AI36 I37:T37 X37:AG37">
    <cfRule type="cellIs" dxfId="71" priority="94" operator="equal">
      <formula>""</formula>
    </cfRule>
  </conditionalFormatting>
  <conditionalFormatting sqref="I38:AI38 I39:T39 X39:AG39">
    <cfRule type="cellIs" dxfId="70" priority="91" operator="equal">
      <formula>""</formula>
    </cfRule>
  </conditionalFormatting>
  <conditionalFormatting sqref="Q11:S11">
    <cfRule type="expression" dxfId="69" priority="76">
      <formula>$Q$11=""</formula>
    </cfRule>
  </conditionalFormatting>
  <conditionalFormatting sqref="V4:AI7 C17:AI17">
    <cfRule type="cellIs" dxfId="68" priority="96" operator="equal">
      <formula>""</formula>
    </cfRule>
  </conditionalFormatting>
  <conditionalFormatting sqref="AA2:AB2 AD2:AE2 AG2:AH2">
    <cfRule type="cellIs" dxfId="67" priority="80" operator="equal">
      <formula>""</formula>
    </cfRule>
  </conditionalFormatting>
  <pageMargins left="0.7" right="0.7" top="0.75" bottom="0.75" header="0.3" footer="0.3"/>
  <pageSetup paperSize="9" scale="96" orientation="portrait" r:id="rId1"/>
  <rowBreaks count="2" manualBreakCount="2">
    <brk id="39" max="34" man="1"/>
    <brk id="72" max="34" man="1"/>
  </rowBreak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FE90F-1B65-4688-B006-DB978B04AA46}">
  <sheetPr>
    <tabColor theme="7" tint="0.79998168889431442"/>
  </sheetPr>
  <dimension ref="A1:AN98"/>
  <sheetViews>
    <sheetView showGridLines="0" view="pageBreakPreview" zoomScaleNormal="100" zoomScaleSheetLayoutView="100" workbookViewId="0"/>
  </sheetViews>
  <sheetFormatPr defaultColWidth="8.75" defaultRowHeight="18"/>
  <cols>
    <col min="1" max="36" width="2.25" style="233" customWidth="1"/>
    <col min="37" max="37" width="2.75" style="233" customWidth="1"/>
    <col min="38" max="38" width="15.25" style="233" customWidth="1"/>
    <col min="39" max="39" width="9.33203125" style="233" bestFit="1" customWidth="1"/>
    <col min="40" max="16384" width="8.75" style="233"/>
  </cols>
  <sheetData>
    <row r="1" spans="1:39" ht="12.75" customHeight="1">
      <c r="A1" s="275"/>
    </row>
    <row r="2" spans="1:39">
      <c r="X2" s="276" t="s">
        <v>49</v>
      </c>
      <c r="Y2" s="276"/>
      <c r="Z2" s="276"/>
      <c r="AA2" s="276">
        <v>8</v>
      </c>
      <c r="AB2" s="276"/>
      <c r="AC2" s="48" t="s">
        <v>121</v>
      </c>
      <c r="AD2" s="377">
        <v>6</v>
      </c>
      <c r="AE2" s="377"/>
      <c r="AF2" s="48" t="s">
        <v>122</v>
      </c>
      <c r="AG2" s="377">
        <v>2</v>
      </c>
      <c r="AH2" s="377"/>
      <c r="AI2" s="48" t="s">
        <v>123</v>
      </c>
      <c r="AJ2" s="48"/>
      <c r="AK2" s="48"/>
      <c r="AL2" s="48"/>
    </row>
    <row r="3" spans="1:39">
      <c r="A3" s="233" t="s">
        <v>0</v>
      </c>
      <c r="G3" s="233" t="s">
        <v>333</v>
      </c>
    </row>
    <row r="4" spans="1:39" ht="18.75" customHeight="1">
      <c r="Q4" s="233" t="s">
        <v>1</v>
      </c>
      <c r="V4" s="308" t="str">
        <f>記載例2!V4</f>
        <v>石川県金沢市鞍月１－１</v>
      </c>
      <c r="W4" s="308"/>
      <c r="X4" s="308"/>
      <c r="Y4" s="308"/>
      <c r="Z4" s="308"/>
      <c r="AA4" s="308"/>
      <c r="AB4" s="308"/>
      <c r="AC4" s="308"/>
      <c r="AD4" s="308"/>
      <c r="AE4" s="308"/>
      <c r="AF4" s="308"/>
      <c r="AG4" s="308"/>
      <c r="AH4" s="308"/>
      <c r="AI4" s="308"/>
      <c r="AJ4" s="138"/>
      <c r="AK4" s="138"/>
      <c r="AL4" s="601" t="s">
        <v>215</v>
      </c>
      <c r="AM4" s="602" t="str">
        <f>'【提出3-1】変更交付申請書'!AM4</f>
        <v>不要</v>
      </c>
    </row>
    <row r="5" spans="1:39" ht="18.75" customHeight="1">
      <c r="V5" s="308"/>
      <c r="W5" s="308"/>
      <c r="X5" s="308"/>
      <c r="Y5" s="308"/>
      <c r="Z5" s="308"/>
      <c r="AA5" s="308"/>
      <c r="AB5" s="308"/>
      <c r="AC5" s="308"/>
      <c r="AD5" s="308"/>
      <c r="AE5" s="308"/>
      <c r="AF5" s="308"/>
      <c r="AG5" s="308"/>
      <c r="AH5" s="308"/>
      <c r="AI5" s="308"/>
      <c r="AJ5" s="138"/>
      <c r="AK5" s="138"/>
      <c r="AL5" s="601"/>
      <c r="AM5" s="602"/>
    </row>
    <row r="6" spans="1:39">
      <c r="Q6" s="233" t="s">
        <v>2</v>
      </c>
      <c r="V6" s="319" t="str">
        <f>記載例2!V6</f>
        <v>第１０回日本ABC学会実行委員会</v>
      </c>
      <c r="W6" s="319"/>
      <c r="X6" s="319"/>
      <c r="Y6" s="319"/>
      <c r="Z6" s="319"/>
      <c r="AA6" s="319"/>
      <c r="AB6" s="319"/>
      <c r="AC6" s="319"/>
      <c r="AD6" s="319"/>
      <c r="AE6" s="319"/>
      <c r="AF6" s="319"/>
      <c r="AG6" s="319"/>
      <c r="AH6" s="319"/>
      <c r="AI6" s="319"/>
      <c r="AJ6" s="232"/>
      <c r="AK6" s="232"/>
      <c r="AL6" s="232"/>
    </row>
    <row r="7" spans="1:39">
      <c r="Q7" s="311" t="s">
        <v>3</v>
      </c>
      <c r="R7" s="311"/>
      <c r="S7" s="311"/>
      <c r="T7" s="311"/>
      <c r="U7" s="311"/>
      <c r="V7" s="319" t="str">
        <f>記載例2!V7</f>
        <v>実行委員長　石川　太郎</v>
      </c>
      <c r="W7" s="319"/>
      <c r="X7" s="319"/>
      <c r="Y7" s="319"/>
      <c r="Z7" s="319"/>
      <c r="AA7" s="319"/>
      <c r="AB7" s="319"/>
      <c r="AC7" s="319"/>
      <c r="AD7" s="319"/>
      <c r="AE7" s="319"/>
      <c r="AF7" s="319"/>
      <c r="AG7" s="319"/>
      <c r="AH7" s="319"/>
      <c r="AI7" s="319"/>
      <c r="AJ7" s="232"/>
      <c r="AK7" s="232"/>
      <c r="AL7" s="232"/>
    </row>
    <row r="8" spans="1:39" ht="13.5" customHeight="1"/>
    <row r="9" spans="1:39">
      <c r="G9" s="233" t="s">
        <v>220</v>
      </c>
      <c r="I9" s="276">
        <v>8</v>
      </c>
      <c r="J9" s="276"/>
      <c r="K9" s="233" t="s">
        <v>219</v>
      </c>
    </row>
    <row r="10" spans="1:39" ht="13.5" customHeight="1"/>
    <row r="11" spans="1:39" ht="18.75" customHeight="1">
      <c r="A11" s="244"/>
      <c r="B11" s="233" t="s">
        <v>49</v>
      </c>
      <c r="D11" s="314">
        <v>8</v>
      </c>
      <c r="E11" s="314"/>
      <c r="F11" s="233" t="s">
        <v>190</v>
      </c>
      <c r="G11" s="314">
        <v>4</v>
      </c>
      <c r="H11" s="314"/>
      <c r="I11" s="244" t="s">
        <v>122</v>
      </c>
      <c r="J11" s="276">
        <v>1</v>
      </c>
      <c r="K11" s="276"/>
      <c r="L11" s="244" t="s">
        <v>123</v>
      </c>
      <c r="M11" s="233" t="s">
        <v>318</v>
      </c>
      <c r="N11" s="244"/>
      <c r="P11" s="244"/>
      <c r="Q11" s="314">
        <v>10</v>
      </c>
      <c r="R11" s="314"/>
      <c r="S11" s="314"/>
      <c r="T11" s="233" t="s">
        <v>191</v>
      </c>
      <c r="U11" s="232"/>
      <c r="V11" s="232"/>
      <c r="W11" s="232"/>
      <c r="X11" s="232"/>
      <c r="Y11" s="232"/>
      <c r="Z11" s="232"/>
      <c r="AA11" s="232"/>
      <c r="AB11" s="232"/>
      <c r="AC11" s="232"/>
      <c r="AD11" s="232"/>
      <c r="AE11" s="232"/>
      <c r="AF11" s="232"/>
      <c r="AG11" s="232"/>
      <c r="AH11" s="232"/>
      <c r="AI11" s="232"/>
      <c r="AJ11" s="227"/>
      <c r="AK11" s="227"/>
      <c r="AL11" s="227"/>
    </row>
    <row r="12" spans="1:39">
      <c r="A12" s="276" t="str">
        <f>C17</f>
        <v>第１０回日本ABC学会</v>
      </c>
      <c r="B12" s="276"/>
      <c r="C12" s="276"/>
      <c r="D12" s="276"/>
      <c r="E12" s="276"/>
      <c r="F12" s="276"/>
      <c r="G12" s="276"/>
      <c r="H12" s="276"/>
      <c r="I12" s="276"/>
      <c r="J12" s="276"/>
      <c r="K12" s="276"/>
      <c r="L12" s="276"/>
      <c r="M12" s="276"/>
      <c r="N12" s="276"/>
      <c r="O12" s="276"/>
      <c r="P12" s="276"/>
      <c r="Q12" s="276"/>
      <c r="R12" s="276"/>
      <c r="S12" s="233" t="s">
        <v>221</v>
      </c>
    </row>
    <row r="13" spans="1:39">
      <c r="A13" s="233" t="s">
        <v>222</v>
      </c>
      <c r="P13" s="231"/>
      <c r="Q13" s="226"/>
      <c r="R13" s="226"/>
      <c r="S13" s="226"/>
      <c r="T13" s="226"/>
    </row>
    <row r="14" spans="1:39">
      <c r="A14" s="233" t="s">
        <v>225</v>
      </c>
      <c r="P14" s="231"/>
      <c r="Q14" s="226"/>
      <c r="R14" s="226"/>
      <c r="S14" s="226"/>
      <c r="T14" s="226"/>
    </row>
    <row r="15" spans="1:39">
      <c r="A15" s="276" t="s">
        <v>4</v>
      </c>
      <c r="B15" s="276"/>
      <c r="C15" s="276"/>
      <c r="D15" s="276"/>
      <c r="E15" s="276"/>
      <c r="F15" s="276"/>
      <c r="G15" s="276"/>
      <c r="H15" s="276"/>
      <c r="I15" s="276"/>
      <c r="J15" s="276"/>
      <c r="K15" s="276"/>
      <c r="L15" s="276"/>
      <c r="M15" s="276"/>
      <c r="N15" s="276"/>
      <c r="O15" s="276"/>
      <c r="P15" s="276"/>
      <c r="Q15" s="276"/>
      <c r="R15" s="276"/>
      <c r="S15" s="276"/>
      <c r="T15" s="276"/>
      <c r="U15" s="276"/>
      <c r="V15" s="276"/>
      <c r="W15" s="276"/>
      <c r="X15" s="276"/>
      <c r="Y15" s="276"/>
      <c r="Z15" s="276"/>
      <c r="AA15" s="276"/>
      <c r="AB15" s="276"/>
      <c r="AC15" s="276"/>
      <c r="AD15" s="276"/>
      <c r="AE15" s="276"/>
      <c r="AF15" s="276"/>
      <c r="AG15" s="276"/>
      <c r="AH15" s="276"/>
      <c r="AI15" s="276"/>
      <c r="AJ15" s="226"/>
      <c r="AK15" s="226"/>
      <c r="AL15" s="226"/>
    </row>
    <row r="16" spans="1:39">
      <c r="A16" s="233" t="s">
        <v>5</v>
      </c>
    </row>
    <row r="17" spans="1:39">
      <c r="C17" s="319" t="str">
        <f>記載例2!C17</f>
        <v>第１０回日本ABC学会</v>
      </c>
      <c r="D17" s="319"/>
      <c r="E17" s="319"/>
      <c r="F17" s="319"/>
      <c r="G17" s="319"/>
      <c r="H17" s="319"/>
      <c r="I17" s="319"/>
      <c r="J17" s="319"/>
      <c r="K17" s="319"/>
      <c r="L17" s="319"/>
      <c r="M17" s="319"/>
      <c r="N17" s="319"/>
      <c r="O17" s="319"/>
      <c r="P17" s="319"/>
      <c r="Q17" s="319"/>
      <c r="R17" s="319"/>
      <c r="S17" s="319"/>
      <c r="T17" s="319"/>
      <c r="U17" s="319"/>
      <c r="V17" s="319"/>
      <c r="W17" s="319"/>
      <c r="X17" s="319"/>
      <c r="Y17" s="319"/>
      <c r="Z17" s="319"/>
      <c r="AA17" s="319"/>
      <c r="AB17" s="319"/>
      <c r="AC17" s="319"/>
      <c r="AD17" s="319"/>
      <c r="AE17" s="319"/>
      <c r="AF17" s="319"/>
      <c r="AG17" s="319"/>
      <c r="AH17" s="319"/>
      <c r="AI17" s="319"/>
      <c r="AJ17" s="232"/>
      <c r="AK17" s="232"/>
      <c r="AL17" s="249" t="s">
        <v>266</v>
      </c>
      <c r="AM17" s="234" t="s">
        <v>267</v>
      </c>
    </row>
    <row r="18" spans="1:39">
      <c r="A18" s="233" t="s">
        <v>223</v>
      </c>
      <c r="AL18" s="248" t="b">
        <v>0</v>
      </c>
      <c r="AM18" s="234" t="s">
        <v>210</v>
      </c>
    </row>
    <row r="19" spans="1:39">
      <c r="C19" s="383" t="s">
        <v>212</v>
      </c>
      <c r="D19" s="383"/>
      <c r="E19" s="383"/>
      <c r="F19" s="383"/>
      <c r="G19" s="383"/>
      <c r="H19" s="383"/>
      <c r="I19" s="383"/>
      <c r="J19" s="383"/>
      <c r="K19" s="383"/>
      <c r="L19" s="383"/>
      <c r="M19" s="383"/>
      <c r="N19" s="383"/>
      <c r="O19" s="383"/>
      <c r="P19" s="383"/>
      <c r="Q19" s="383"/>
      <c r="R19" s="383"/>
      <c r="S19" s="383"/>
      <c r="T19" s="383"/>
      <c r="U19" s="383"/>
      <c r="V19" s="383"/>
      <c r="W19" s="383"/>
      <c r="X19" s="383"/>
      <c r="Y19" s="383"/>
      <c r="Z19" s="383"/>
      <c r="AA19" s="383"/>
      <c r="AB19" s="383"/>
      <c r="AC19" s="383"/>
      <c r="AD19" s="383"/>
      <c r="AE19" s="383"/>
      <c r="AF19" s="383"/>
      <c r="AG19" s="383"/>
      <c r="AH19" s="383"/>
      <c r="AI19" s="383"/>
      <c r="AL19" s="248" t="b">
        <v>0</v>
      </c>
      <c r="AM19" s="233" t="s">
        <v>211</v>
      </c>
    </row>
    <row r="20" spans="1:39">
      <c r="C20" s="383" t="s">
        <v>214</v>
      </c>
      <c r="D20" s="383"/>
      <c r="E20" s="383"/>
      <c r="F20" s="383"/>
      <c r="G20" s="383"/>
      <c r="H20" s="383"/>
      <c r="I20" s="383"/>
      <c r="J20" s="383"/>
      <c r="K20" s="383"/>
      <c r="L20" s="383"/>
      <c r="M20" s="383"/>
      <c r="N20" s="383"/>
      <c r="O20" s="383"/>
      <c r="P20" s="383"/>
      <c r="Q20" s="383"/>
      <c r="R20" s="383"/>
      <c r="S20" s="383"/>
      <c r="T20" s="383"/>
      <c r="U20" s="383"/>
      <c r="V20" s="383"/>
      <c r="W20" s="383"/>
      <c r="X20" s="383"/>
      <c r="Y20" s="383"/>
      <c r="Z20" s="383"/>
      <c r="AA20" s="383"/>
      <c r="AB20" s="383"/>
      <c r="AC20" s="383"/>
      <c r="AD20" s="383"/>
      <c r="AE20" s="383"/>
      <c r="AF20" s="383"/>
      <c r="AG20" s="383"/>
      <c r="AH20" s="383"/>
      <c r="AI20" s="383"/>
      <c r="AL20" s="248" t="b">
        <v>1</v>
      </c>
      <c r="AM20" s="233" t="s">
        <v>212</v>
      </c>
    </row>
    <row r="21" spans="1:39" ht="12" customHeight="1">
      <c r="AL21" s="248" t="b">
        <v>0</v>
      </c>
      <c r="AM21" s="233" t="s">
        <v>213</v>
      </c>
    </row>
    <row r="22" spans="1:39">
      <c r="A22" s="233" t="s">
        <v>224</v>
      </c>
      <c r="AL22" s="248" t="b">
        <v>1</v>
      </c>
      <c r="AM22" s="233" t="s">
        <v>214</v>
      </c>
    </row>
    <row r="23" spans="1:39">
      <c r="B23" s="298" t="s">
        <v>232</v>
      </c>
      <c r="C23" s="299"/>
      <c r="D23" s="299"/>
      <c r="E23" s="299"/>
      <c r="F23" s="301"/>
      <c r="G23" s="33" t="s">
        <v>227</v>
      </c>
      <c r="H23" s="240"/>
      <c r="I23" s="240"/>
      <c r="J23" s="240"/>
      <c r="K23" s="240"/>
      <c r="L23" s="240"/>
      <c r="M23" s="240"/>
      <c r="N23" s="240"/>
      <c r="O23" s="240"/>
      <c r="P23" s="240"/>
      <c r="Q23" s="240"/>
      <c r="R23" s="240"/>
      <c r="S23" s="240"/>
      <c r="T23" s="240"/>
      <c r="U23" s="240"/>
      <c r="V23" s="240"/>
      <c r="W23" s="240"/>
      <c r="X23" s="240"/>
      <c r="Y23" s="240"/>
      <c r="Z23" s="240"/>
      <c r="AA23" s="633">
        <f>SUM(AA24:AG26)</f>
        <v>1500000</v>
      </c>
      <c r="AB23" s="634"/>
      <c r="AC23" s="634"/>
      <c r="AD23" s="634"/>
      <c r="AE23" s="634"/>
      <c r="AF23" s="634"/>
      <c r="AG23" s="634"/>
      <c r="AH23" s="241" t="s">
        <v>54</v>
      </c>
      <c r="AL23" s="232"/>
    </row>
    <row r="24" spans="1:39">
      <c r="B24" s="641"/>
      <c r="C24" s="318"/>
      <c r="D24" s="318"/>
      <c r="E24" s="318"/>
      <c r="F24" s="642"/>
      <c r="G24" s="298" t="s">
        <v>228</v>
      </c>
      <c r="H24" s="299"/>
      <c r="I24" s="301"/>
      <c r="J24" s="33" t="s">
        <v>56</v>
      </c>
      <c r="K24" s="240"/>
      <c r="L24" s="240"/>
      <c r="M24" s="240"/>
      <c r="N24" s="240"/>
      <c r="O24" s="240"/>
      <c r="P24" s="240"/>
      <c r="Q24" s="240"/>
      <c r="R24" s="240"/>
      <c r="S24" s="240"/>
      <c r="T24" s="240"/>
      <c r="U24" s="240"/>
      <c r="V24" s="240"/>
      <c r="W24" s="240"/>
      <c r="X24" s="240"/>
      <c r="Y24" s="240"/>
      <c r="Z24" s="240"/>
      <c r="AA24" s="633">
        <v>1200000</v>
      </c>
      <c r="AB24" s="634"/>
      <c r="AC24" s="634"/>
      <c r="AD24" s="634"/>
      <c r="AE24" s="634"/>
      <c r="AF24" s="634"/>
      <c r="AG24" s="634"/>
      <c r="AH24" s="236" t="s">
        <v>54</v>
      </c>
      <c r="AL24" s="232"/>
    </row>
    <row r="25" spans="1:39">
      <c r="B25" s="641"/>
      <c r="C25" s="318"/>
      <c r="D25" s="318"/>
      <c r="E25" s="318"/>
      <c r="F25" s="642"/>
      <c r="G25" s="641"/>
      <c r="H25" s="318"/>
      <c r="I25" s="642"/>
      <c r="J25" s="33" t="s">
        <v>57</v>
      </c>
      <c r="K25" s="240"/>
      <c r="L25" s="240"/>
      <c r="M25" s="240"/>
      <c r="N25" s="240"/>
      <c r="O25" s="240"/>
      <c r="P25" s="240"/>
      <c r="Q25" s="240"/>
      <c r="R25" s="240"/>
      <c r="S25" s="240"/>
      <c r="T25" s="240"/>
      <c r="U25" s="240"/>
      <c r="V25" s="240"/>
      <c r="W25" s="240"/>
      <c r="X25" s="240"/>
      <c r="Y25" s="240"/>
      <c r="Z25" s="240"/>
      <c r="AA25" s="633">
        <v>250000</v>
      </c>
      <c r="AB25" s="634"/>
      <c r="AC25" s="634"/>
      <c r="AD25" s="634"/>
      <c r="AE25" s="634"/>
      <c r="AF25" s="634"/>
      <c r="AG25" s="634"/>
      <c r="AH25" s="241" t="s">
        <v>54</v>
      </c>
      <c r="AL25" s="232"/>
    </row>
    <row r="26" spans="1:39" ht="18.5" thickBot="1">
      <c r="B26" s="643"/>
      <c r="C26" s="644"/>
      <c r="D26" s="644"/>
      <c r="E26" s="644"/>
      <c r="F26" s="645"/>
      <c r="G26" s="643"/>
      <c r="H26" s="644"/>
      <c r="I26" s="645"/>
      <c r="J26" s="235" t="s">
        <v>231</v>
      </c>
      <c r="K26" s="235"/>
      <c r="L26" s="235"/>
      <c r="M26" s="235"/>
      <c r="N26" s="235"/>
      <c r="O26" s="235"/>
      <c r="P26" s="235"/>
      <c r="Q26" s="235"/>
      <c r="R26" s="235"/>
      <c r="S26" s="235"/>
      <c r="T26" s="235"/>
      <c r="U26" s="235"/>
      <c r="V26" s="235"/>
      <c r="W26" s="235"/>
      <c r="X26" s="235"/>
      <c r="Y26" s="235"/>
      <c r="Z26" s="235"/>
      <c r="AA26" s="633">
        <v>50000</v>
      </c>
      <c r="AB26" s="634"/>
      <c r="AC26" s="634"/>
      <c r="AD26" s="634"/>
      <c r="AE26" s="634"/>
      <c r="AF26" s="634"/>
      <c r="AG26" s="634"/>
      <c r="AH26" s="236" t="s">
        <v>54</v>
      </c>
      <c r="AL26" s="232"/>
    </row>
    <row r="27" spans="1:39" ht="18.5" thickTop="1">
      <c r="B27" s="646" t="s">
        <v>233</v>
      </c>
      <c r="C27" s="647"/>
      <c r="D27" s="647"/>
      <c r="E27" s="647"/>
      <c r="F27" s="648"/>
      <c r="G27" s="194" t="s">
        <v>227</v>
      </c>
      <c r="H27" s="195"/>
      <c r="I27" s="195"/>
      <c r="J27" s="195"/>
      <c r="K27" s="195"/>
      <c r="L27" s="195"/>
      <c r="M27" s="195"/>
      <c r="N27" s="195"/>
      <c r="O27" s="195"/>
      <c r="P27" s="195"/>
      <c r="Q27" s="195"/>
      <c r="R27" s="195"/>
      <c r="S27" s="195"/>
      <c r="T27" s="195"/>
      <c r="U27" s="195"/>
      <c r="V27" s="195"/>
      <c r="W27" s="195"/>
      <c r="X27" s="195"/>
      <c r="Y27" s="195"/>
      <c r="Z27" s="195"/>
      <c r="AA27" s="635">
        <f>SUM(AA28:AG30)</f>
        <v>1156000</v>
      </c>
      <c r="AB27" s="636"/>
      <c r="AC27" s="636"/>
      <c r="AD27" s="636"/>
      <c r="AE27" s="636"/>
      <c r="AF27" s="636"/>
      <c r="AG27" s="636"/>
      <c r="AH27" s="196" t="s">
        <v>54</v>
      </c>
      <c r="AL27" s="232"/>
    </row>
    <row r="28" spans="1:39">
      <c r="B28" s="641"/>
      <c r="C28" s="318"/>
      <c r="D28" s="318"/>
      <c r="E28" s="318"/>
      <c r="F28" s="642"/>
      <c r="G28" s="298" t="s">
        <v>228</v>
      </c>
      <c r="H28" s="299"/>
      <c r="I28" s="301"/>
      <c r="J28" s="256" t="s">
        <v>56</v>
      </c>
      <c r="K28" s="256"/>
      <c r="L28" s="256"/>
      <c r="M28" s="256"/>
      <c r="N28" s="256"/>
      <c r="O28" s="256"/>
      <c r="P28" s="256"/>
      <c r="Q28" s="256"/>
      <c r="R28" s="256"/>
      <c r="S28" s="256"/>
      <c r="T28" s="256"/>
      <c r="U28" s="256"/>
      <c r="V28" s="256"/>
      <c r="W28" s="256"/>
      <c r="X28" s="256"/>
      <c r="Y28" s="256"/>
      <c r="Z28" s="256"/>
      <c r="AA28" s="633">
        <v>960000</v>
      </c>
      <c r="AB28" s="634"/>
      <c r="AC28" s="634"/>
      <c r="AD28" s="634"/>
      <c r="AE28" s="634"/>
      <c r="AF28" s="634"/>
      <c r="AG28" s="634"/>
      <c r="AH28" s="259" t="s">
        <v>54</v>
      </c>
      <c r="AL28" s="232"/>
    </row>
    <row r="29" spans="1:39">
      <c r="B29" s="641"/>
      <c r="C29" s="318"/>
      <c r="D29" s="318"/>
      <c r="E29" s="318"/>
      <c r="F29" s="642"/>
      <c r="G29" s="641"/>
      <c r="H29" s="318"/>
      <c r="I29" s="642"/>
      <c r="J29" s="261" t="s">
        <v>57</v>
      </c>
      <c r="K29" s="258"/>
      <c r="L29" s="258"/>
      <c r="M29" s="258"/>
      <c r="N29" s="258"/>
      <c r="O29" s="258"/>
      <c r="P29" s="258"/>
      <c r="Q29" s="258"/>
      <c r="R29" s="258"/>
      <c r="S29" s="258"/>
      <c r="T29" s="258"/>
      <c r="U29" s="258"/>
      <c r="V29" s="258"/>
      <c r="W29" s="258"/>
      <c r="X29" s="258"/>
      <c r="Y29" s="258"/>
      <c r="Z29" s="258"/>
      <c r="AA29" s="633">
        <v>166000</v>
      </c>
      <c r="AB29" s="634"/>
      <c r="AC29" s="634"/>
      <c r="AD29" s="634"/>
      <c r="AE29" s="634"/>
      <c r="AF29" s="634"/>
      <c r="AG29" s="634"/>
      <c r="AH29" s="257" t="s">
        <v>54</v>
      </c>
      <c r="AL29" s="232"/>
    </row>
    <row r="30" spans="1:39" ht="18.5" thickBot="1">
      <c r="B30" s="643"/>
      <c r="C30" s="644"/>
      <c r="D30" s="644"/>
      <c r="E30" s="644"/>
      <c r="F30" s="645"/>
      <c r="G30" s="643"/>
      <c r="H30" s="644"/>
      <c r="I30" s="645"/>
      <c r="J30" s="266" t="s">
        <v>231</v>
      </c>
      <c r="K30" s="266"/>
      <c r="L30" s="266"/>
      <c r="M30" s="266"/>
      <c r="N30" s="266"/>
      <c r="O30" s="266"/>
      <c r="P30" s="266"/>
      <c r="Q30" s="266"/>
      <c r="R30" s="266"/>
      <c r="S30" s="266"/>
      <c r="T30" s="266"/>
      <c r="U30" s="266"/>
      <c r="V30" s="266"/>
      <c r="W30" s="266"/>
      <c r="X30" s="266"/>
      <c r="Y30" s="266"/>
      <c r="Z30" s="266"/>
      <c r="AA30" s="637">
        <v>30000</v>
      </c>
      <c r="AB30" s="638"/>
      <c r="AC30" s="638"/>
      <c r="AD30" s="638"/>
      <c r="AE30" s="638"/>
      <c r="AF30" s="638"/>
      <c r="AG30" s="638"/>
      <c r="AH30" s="193" t="s">
        <v>54</v>
      </c>
      <c r="AL30" s="232"/>
    </row>
    <row r="31" spans="1:39" ht="18.5" thickTop="1">
      <c r="B31" s="237"/>
      <c r="C31" s="238"/>
      <c r="D31" s="238"/>
      <c r="E31" s="238"/>
      <c r="F31" s="238"/>
      <c r="G31" s="238"/>
      <c r="H31" s="238"/>
      <c r="I31" s="238"/>
      <c r="J31" s="238" t="s">
        <v>235</v>
      </c>
      <c r="K31" s="238"/>
      <c r="L31" s="238"/>
      <c r="M31" s="238"/>
      <c r="N31" s="238"/>
      <c r="O31" s="238"/>
      <c r="P31" s="238"/>
      <c r="Q31" s="238"/>
      <c r="R31" s="238"/>
      <c r="S31" s="238"/>
      <c r="T31" s="238"/>
      <c r="U31" s="238"/>
      <c r="V31" s="238"/>
      <c r="W31" s="238"/>
      <c r="X31" s="238"/>
      <c r="Y31" s="238"/>
      <c r="Z31" s="238"/>
      <c r="AA31" s="639">
        <f>AA27-AA23</f>
        <v>-344000</v>
      </c>
      <c r="AB31" s="640"/>
      <c r="AC31" s="640"/>
      <c r="AD31" s="640"/>
      <c r="AE31" s="640"/>
      <c r="AF31" s="640"/>
      <c r="AG31" s="640"/>
      <c r="AH31" s="239" t="s">
        <v>54</v>
      </c>
    </row>
    <row r="32" spans="1:39" ht="12" customHeight="1"/>
    <row r="33" spans="1:38">
      <c r="A33" s="233" t="s">
        <v>226</v>
      </c>
    </row>
    <row r="34" spans="1:38">
      <c r="A34" s="233" t="s">
        <v>10</v>
      </c>
    </row>
    <row r="35" spans="1:38">
      <c r="A35" s="233" t="s">
        <v>196</v>
      </c>
    </row>
    <row r="36" spans="1:38">
      <c r="A36" s="233" t="s">
        <v>12</v>
      </c>
      <c r="B36" s="327" t="s">
        <v>116</v>
      </c>
      <c r="C36" s="327"/>
      <c r="D36" s="327"/>
      <c r="E36" s="327"/>
      <c r="F36" s="327"/>
      <c r="G36" s="327"/>
      <c r="H36" s="327"/>
      <c r="I36" s="324" t="str">
        <f>記載例2!I29</f>
        <v>第１０回日本ABC学会実行委員会　実行委員長　石川　太郎</v>
      </c>
      <c r="J36" s="324"/>
      <c r="K36" s="324"/>
      <c r="L36" s="324"/>
      <c r="M36" s="324"/>
      <c r="N36" s="324"/>
      <c r="O36" s="324"/>
      <c r="P36" s="324"/>
      <c r="Q36" s="324"/>
      <c r="R36" s="324"/>
      <c r="S36" s="324"/>
      <c r="T36" s="324"/>
      <c r="U36" s="324"/>
      <c r="V36" s="324"/>
      <c r="W36" s="324"/>
      <c r="X36" s="324"/>
      <c r="Y36" s="324"/>
      <c r="Z36" s="324"/>
      <c r="AA36" s="324"/>
      <c r="AB36" s="324"/>
      <c r="AC36" s="324"/>
      <c r="AD36" s="324"/>
      <c r="AE36" s="324"/>
      <c r="AF36" s="324"/>
      <c r="AG36" s="324"/>
      <c r="AH36" s="324"/>
      <c r="AI36" s="324"/>
    </row>
    <row r="37" spans="1:38">
      <c r="A37" s="233" t="s">
        <v>13</v>
      </c>
      <c r="B37" s="327" t="s">
        <v>117</v>
      </c>
      <c r="C37" s="327"/>
      <c r="D37" s="327"/>
      <c r="E37" s="327"/>
      <c r="F37" s="327"/>
      <c r="G37" s="327"/>
      <c r="H37" s="327"/>
      <c r="I37" s="276" t="str">
        <f>記載例2!I30</f>
        <v>０７６－２２５－００００</v>
      </c>
      <c r="J37" s="276"/>
      <c r="K37" s="276"/>
      <c r="L37" s="276"/>
      <c r="M37" s="276"/>
      <c r="N37" s="276"/>
      <c r="O37" s="276"/>
      <c r="P37" s="276"/>
      <c r="Q37" s="276"/>
      <c r="R37" s="276"/>
      <c r="S37" s="276"/>
      <c r="T37" s="276" t="s">
        <v>118</v>
      </c>
      <c r="U37" s="276"/>
      <c r="V37" s="276"/>
      <c r="W37" s="276"/>
      <c r="X37" s="276" t="str">
        <f>記載例2!X30</f>
        <v>~~~~~@======</v>
      </c>
      <c r="Y37" s="276"/>
      <c r="Z37" s="276"/>
      <c r="AA37" s="276"/>
      <c r="AB37" s="276"/>
      <c r="AC37" s="276"/>
      <c r="AD37" s="276"/>
      <c r="AE37" s="276"/>
      <c r="AF37" s="276"/>
      <c r="AG37" s="276"/>
      <c r="AH37" s="276" t="s">
        <v>119</v>
      </c>
      <c r="AI37" s="276"/>
    </row>
    <row r="38" spans="1:38">
      <c r="A38" s="233" t="s">
        <v>12</v>
      </c>
      <c r="B38" s="327" t="s">
        <v>120</v>
      </c>
      <c r="C38" s="327"/>
      <c r="D38" s="327"/>
      <c r="E38" s="327"/>
      <c r="F38" s="327"/>
      <c r="G38" s="327"/>
      <c r="H38" s="327"/>
      <c r="I38" s="324" t="str">
        <f>記載例2!I31</f>
        <v>事務局　石川○○大学　金沢　花子</v>
      </c>
      <c r="J38" s="324"/>
      <c r="K38" s="324"/>
      <c r="L38" s="324"/>
      <c r="M38" s="324"/>
      <c r="N38" s="324"/>
      <c r="O38" s="324"/>
      <c r="P38" s="324"/>
      <c r="Q38" s="324"/>
      <c r="R38" s="324"/>
      <c r="S38" s="324"/>
      <c r="T38" s="324"/>
      <c r="U38" s="324"/>
      <c r="V38" s="324"/>
      <c r="W38" s="324"/>
      <c r="X38" s="324"/>
      <c r="Y38" s="324"/>
      <c r="Z38" s="324"/>
      <c r="AA38" s="324"/>
      <c r="AB38" s="324"/>
      <c r="AC38" s="324"/>
      <c r="AD38" s="324"/>
      <c r="AE38" s="324"/>
      <c r="AF38" s="324"/>
      <c r="AG38" s="324"/>
      <c r="AH38" s="324"/>
      <c r="AI38" s="324"/>
    </row>
    <row r="39" spans="1:38">
      <c r="A39" s="233" t="s">
        <v>15</v>
      </c>
      <c r="B39" s="327" t="s">
        <v>117</v>
      </c>
      <c r="C39" s="327"/>
      <c r="D39" s="327"/>
      <c r="E39" s="327"/>
      <c r="F39" s="327"/>
      <c r="G39" s="327"/>
      <c r="H39" s="327"/>
      <c r="I39" s="276" t="str">
        <f>記載例2!I32</f>
        <v>０７６－２２５－０００１</v>
      </c>
      <c r="J39" s="276"/>
      <c r="K39" s="276"/>
      <c r="L39" s="276"/>
      <c r="M39" s="276"/>
      <c r="N39" s="276"/>
      <c r="O39" s="276"/>
      <c r="P39" s="276"/>
      <c r="Q39" s="276"/>
      <c r="R39" s="276"/>
      <c r="S39" s="276"/>
      <c r="T39" s="276" t="s">
        <v>118</v>
      </c>
      <c r="U39" s="276"/>
      <c r="V39" s="276"/>
      <c r="W39" s="276"/>
      <c r="X39" s="276" t="str">
        <f>記載例2!X32</f>
        <v>******@~~~~~~</v>
      </c>
      <c r="Y39" s="276"/>
      <c r="Z39" s="276"/>
      <c r="AA39" s="276"/>
      <c r="AB39" s="276"/>
      <c r="AC39" s="276"/>
      <c r="AD39" s="276"/>
      <c r="AE39" s="276"/>
      <c r="AF39" s="276"/>
      <c r="AG39" s="276"/>
      <c r="AH39" s="276" t="s">
        <v>119</v>
      </c>
      <c r="AI39" s="276"/>
    </row>
    <row r="40" spans="1:38" ht="23.25" customHeight="1">
      <c r="A40" s="233" t="s">
        <v>236</v>
      </c>
    </row>
    <row r="41" spans="1:38" ht="23.25" customHeight="1">
      <c r="A41" s="233" t="s">
        <v>237</v>
      </c>
    </row>
    <row r="42" spans="1:38" ht="23.25" customHeight="1">
      <c r="A42" s="233" t="s">
        <v>238</v>
      </c>
    </row>
    <row r="43" spans="1:38" ht="23.25" customHeight="1">
      <c r="A43" s="235"/>
      <c r="B43" s="285" t="s">
        <v>232</v>
      </c>
      <c r="C43" s="285"/>
      <c r="D43" s="285"/>
      <c r="E43" s="285"/>
      <c r="F43" s="285" t="s">
        <v>239</v>
      </c>
      <c r="G43" s="285"/>
      <c r="H43" s="285"/>
      <c r="I43" s="285"/>
      <c r="J43" s="592" t="s">
        <v>1</v>
      </c>
      <c r="K43" s="592"/>
      <c r="L43" s="592"/>
      <c r="M43" s="592"/>
      <c r="N43" s="592"/>
      <c r="O43" s="592"/>
      <c r="P43" s="629">
        <f>'【提出1-1】交付申請書'!V4</f>
        <v>0</v>
      </c>
      <c r="Q43" s="629"/>
      <c r="R43" s="629"/>
      <c r="S43" s="629"/>
      <c r="T43" s="629"/>
      <c r="U43" s="629"/>
      <c r="V43" s="629"/>
      <c r="W43" s="629"/>
      <c r="X43" s="629"/>
      <c r="Y43" s="629"/>
      <c r="Z43" s="629"/>
      <c r="AA43" s="629"/>
      <c r="AB43" s="629"/>
      <c r="AC43" s="629"/>
      <c r="AD43" s="629"/>
      <c r="AE43" s="629"/>
      <c r="AF43" s="629"/>
      <c r="AG43" s="629"/>
      <c r="AH43" s="629"/>
      <c r="AI43" s="629"/>
      <c r="AJ43" s="235"/>
      <c r="AK43" s="235"/>
      <c r="AL43" s="235"/>
    </row>
    <row r="44" spans="1:38" ht="23.25" customHeight="1">
      <c r="A44" s="235"/>
      <c r="B44" s="285"/>
      <c r="C44" s="285"/>
      <c r="D44" s="285"/>
      <c r="E44" s="285"/>
      <c r="F44" s="285"/>
      <c r="G44" s="285"/>
      <c r="H44" s="285"/>
      <c r="I44" s="285"/>
      <c r="J44" s="592" t="s">
        <v>2</v>
      </c>
      <c r="K44" s="592"/>
      <c r="L44" s="592"/>
      <c r="M44" s="592"/>
      <c r="N44" s="592"/>
      <c r="O44" s="592"/>
      <c r="P44" s="630">
        <f>'【提出1-1】交付申請書'!V6</f>
        <v>0</v>
      </c>
      <c r="Q44" s="631"/>
      <c r="R44" s="631"/>
      <c r="S44" s="631"/>
      <c r="T44" s="631"/>
      <c r="U44" s="631"/>
      <c r="V44" s="631"/>
      <c r="W44" s="631"/>
      <c r="X44" s="631"/>
      <c r="Y44" s="631"/>
      <c r="Z44" s="631"/>
      <c r="AA44" s="631"/>
      <c r="AB44" s="631"/>
      <c r="AC44" s="631"/>
      <c r="AD44" s="631"/>
      <c r="AE44" s="631"/>
      <c r="AF44" s="631"/>
      <c r="AG44" s="631"/>
      <c r="AH44" s="631"/>
      <c r="AI44" s="632"/>
      <c r="AJ44" s="235"/>
      <c r="AK44" s="235"/>
      <c r="AL44" s="235"/>
    </row>
    <row r="45" spans="1:38" ht="23.25" customHeight="1">
      <c r="A45" s="235"/>
      <c r="B45" s="285"/>
      <c r="C45" s="285"/>
      <c r="D45" s="285"/>
      <c r="E45" s="285"/>
      <c r="F45" s="285"/>
      <c r="G45" s="285"/>
      <c r="H45" s="285"/>
      <c r="I45" s="285"/>
      <c r="J45" s="592" t="s">
        <v>242</v>
      </c>
      <c r="K45" s="592"/>
      <c r="L45" s="592"/>
      <c r="M45" s="592"/>
      <c r="N45" s="592"/>
      <c r="O45" s="592"/>
      <c r="P45" s="630">
        <f>'【提出1-1】交付申請書'!V7</f>
        <v>0</v>
      </c>
      <c r="Q45" s="631"/>
      <c r="R45" s="631"/>
      <c r="S45" s="631"/>
      <c r="T45" s="631"/>
      <c r="U45" s="631"/>
      <c r="V45" s="631"/>
      <c r="W45" s="631"/>
      <c r="X45" s="631"/>
      <c r="Y45" s="631"/>
      <c r="Z45" s="631"/>
      <c r="AA45" s="631"/>
      <c r="AB45" s="631"/>
      <c r="AC45" s="631"/>
      <c r="AD45" s="631"/>
      <c r="AE45" s="631"/>
      <c r="AF45" s="631"/>
      <c r="AG45" s="631"/>
      <c r="AH45" s="631"/>
      <c r="AI45" s="632"/>
      <c r="AJ45" s="235"/>
      <c r="AK45" s="235"/>
      <c r="AL45" s="235"/>
    </row>
    <row r="46" spans="1:38" ht="23.25" customHeight="1">
      <c r="A46" s="235"/>
      <c r="B46" s="285"/>
      <c r="C46" s="285"/>
      <c r="D46" s="285"/>
      <c r="E46" s="285"/>
      <c r="F46" s="285" t="s">
        <v>243</v>
      </c>
      <c r="G46" s="285"/>
      <c r="H46" s="285"/>
      <c r="I46" s="285"/>
      <c r="J46" s="629">
        <f>'【提出1-1】交付申請書'!C17:AI17</f>
        <v>0</v>
      </c>
      <c r="K46" s="629"/>
      <c r="L46" s="629"/>
      <c r="M46" s="629"/>
      <c r="N46" s="629"/>
      <c r="O46" s="629"/>
      <c r="P46" s="629"/>
      <c r="Q46" s="629"/>
      <c r="R46" s="629"/>
      <c r="S46" s="629"/>
      <c r="T46" s="629"/>
      <c r="U46" s="629"/>
      <c r="V46" s="629"/>
      <c r="W46" s="629"/>
      <c r="X46" s="629"/>
      <c r="Y46" s="629"/>
      <c r="Z46" s="629"/>
      <c r="AA46" s="629"/>
      <c r="AB46" s="629"/>
      <c r="AC46" s="629"/>
      <c r="AD46" s="629"/>
      <c r="AE46" s="629"/>
      <c r="AF46" s="629"/>
      <c r="AG46" s="629"/>
      <c r="AH46" s="629"/>
      <c r="AI46" s="629"/>
      <c r="AJ46" s="235"/>
      <c r="AK46" s="235"/>
      <c r="AL46" s="235"/>
    </row>
    <row r="47" spans="1:38" ht="23.25" customHeight="1">
      <c r="A47" s="235"/>
      <c r="B47" s="285"/>
      <c r="C47" s="285"/>
      <c r="D47" s="285"/>
      <c r="E47" s="285"/>
      <c r="F47" s="285" t="s">
        <v>244</v>
      </c>
      <c r="G47" s="285"/>
      <c r="H47" s="285"/>
      <c r="I47" s="285"/>
      <c r="J47" s="199" t="s">
        <v>49</v>
      </c>
      <c r="K47" s="228"/>
      <c r="L47" s="623">
        <f>'【提出1-1】交付申請書'!U50</f>
        <v>0</v>
      </c>
      <c r="M47" s="623"/>
      <c r="N47" s="228" t="s">
        <v>121</v>
      </c>
      <c r="O47" s="623">
        <f>'【提出1-1】交付申請書'!Y50</f>
        <v>0</v>
      </c>
      <c r="P47" s="623"/>
      <c r="Q47" s="228" t="s">
        <v>122</v>
      </c>
      <c r="R47" s="623">
        <f>'【提出1-1】交付申請書'!AC50</f>
        <v>0</v>
      </c>
      <c r="S47" s="623"/>
      <c r="T47" s="228" t="s">
        <v>248</v>
      </c>
      <c r="U47" s="228"/>
      <c r="V47" s="228"/>
      <c r="W47" s="228"/>
      <c r="X47" s="623">
        <f>IF('【提出1-1】交付申請書'!U52="",'【提出1-1】交付申請書'!U51,IF('【提出1-1】交付申請書'!U53="",'【提出1-1】交付申請書'!U52,IF('【提出1-1】交付申請書'!U54="",'【提出1-1】交付申請書'!U53,'【提出1-1】交付申請書'!U54)))</f>
        <v>0</v>
      </c>
      <c r="Y47" s="623"/>
      <c r="Z47" s="228" t="s">
        <v>121</v>
      </c>
      <c r="AA47" s="623">
        <f>IF('【提出1-1】交付申請書'!Y52="",'【提出1-1】交付申請書'!Y51,IF('【提出1-1】交付申請書'!Y53="",'【提出1-1】交付申請書'!Y52,IF('【提出1-1】交付申請書'!Y54="",'【提出1-1】交付申請書'!Y53,'【提出1-1】交付申請書'!Y54)))</f>
        <v>0</v>
      </c>
      <c r="AB47" s="623"/>
      <c r="AC47" s="228" t="s">
        <v>122</v>
      </c>
      <c r="AD47" s="623">
        <f>IF('【提出1-1】交付申請書'!AC52="",'【提出1-1】交付申請書'!AC51,IF('【提出1-1】交付申請書'!AC53="",'【提出1-1】交付申請書'!AC52,IF('【提出1-1】交付申請書'!AC54="",'【提出1-1】交付申請書'!AC53,'【提出1-1】交付申請書'!AC54)))</f>
        <v>0</v>
      </c>
      <c r="AE47" s="623"/>
      <c r="AF47" s="228" t="s">
        <v>123</v>
      </c>
      <c r="AG47" s="228"/>
      <c r="AH47" s="228"/>
      <c r="AI47" s="229"/>
      <c r="AJ47" s="235"/>
      <c r="AK47" s="235"/>
      <c r="AL47" s="235"/>
    </row>
    <row r="48" spans="1:38" ht="23.25" customHeight="1">
      <c r="A48" s="235"/>
      <c r="B48" s="285" t="s">
        <v>250</v>
      </c>
      <c r="C48" s="285"/>
      <c r="D48" s="285"/>
      <c r="E48" s="285"/>
      <c r="F48" s="285" t="s">
        <v>239</v>
      </c>
      <c r="G48" s="285"/>
      <c r="H48" s="285"/>
      <c r="I48" s="285"/>
      <c r="J48" s="592" t="s">
        <v>1</v>
      </c>
      <c r="K48" s="592"/>
      <c r="L48" s="592"/>
      <c r="M48" s="592"/>
      <c r="N48" s="592"/>
      <c r="O48" s="592"/>
      <c r="P48" s="629" t="str">
        <f>V4</f>
        <v>石川県金沢市鞍月１－１</v>
      </c>
      <c r="Q48" s="629"/>
      <c r="R48" s="629"/>
      <c r="S48" s="629"/>
      <c r="T48" s="629"/>
      <c r="U48" s="629"/>
      <c r="V48" s="629"/>
      <c r="W48" s="629"/>
      <c r="X48" s="629"/>
      <c r="Y48" s="629"/>
      <c r="Z48" s="629"/>
      <c r="AA48" s="629"/>
      <c r="AB48" s="629"/>
      <c r="AC48" s="629"/>
      <c r="AD48" s="629"/>
      <c r="AE48" s="629"/>
      <c r="AF48" s="629"/>
      <c r="AG48" s="629"/>
      <c r="AH48" s="629"/>
      <c r="AI48" s="629"/>
      <c r="AJ48" s="235"/>
      <c r="AK48" s="235"/>
      <c r="AL48" s="235"/>
    </row>
    <row r="49" spans="1:40" ht="23.25" customHeight="1">
      <c r="A49" s="235"/>
      <c r="B49" s="285"/>
      <c r="C49" s="285"/>
      <c r="D49" s="285"/>
      <c r="E49" s="285"/>
      <c r="F49" s="285"/>
      <c r="G49" s="285"/>
      <c r="H49" s="285"/>
      <c r="I49" s="285"/>
      <c r="J49" s="592" t="s">
        <v>2</v>
      </c>
      <c r="K49" s="592"/>
      <c r="L49" s="592"/>
      <c r="M49" s="592"/>
      <c r="N49" s="592"/>
      <c r="O49" s="592"/>
      <c r="P49" s="629" t="str">
        <f>V6</f>
        <v>第１０回日本ABC学会実行委員会</v>
      </c>
      <c r="Q49" s="629"/>
      <c r="R49" s="629"/>
      <c r="S49" s="629"/>
      <c r="T49" s="629"/>
      <c r="U49" s="629"/>
      <c r="V49" s="629"/>
      <c r="W49" s="629"/>
      <c r="X49" s="629"/>
      <c r="Y49" s="629"/>
      <c r="Z49" s="629"/>
      <c r="AA49" s="629"/>
      <c r="AB49" s="629"/>
      <c r="AC49" s="629"/>
      <c r="AD49" s="629"/>
      <c r="AE49" s="629"/>
      <c r="AF49" s="629"/>
      <c r="AG49" s="629"/>
      <c r="AH49" s="629"/>
      <c r="AI49" s="629"/>
      <c r="AJ49" s="235"/>
      <c r="AK49" s="235"/>
      <c r="AL49" s="235"/>
    </row>
    <row r="50" spans="1:40" ht="23.25" customHeight="1">
      <c r="A50" s="235"/>
      <c r="B50" s="285"/>
      <c r="C50" s="285"/>
      <c r="D50" s="285"/>
      <c r="E50" s="285"/>
      <c r="F50" s="285"/>
      <c r="G50" s="285"/>
      <c r="H50" s="285"/>
      <c r="I50" s="285"/>
      <c r="J50" s="592" t="s">
        <v>242</v>
      </c>
      <c r="K50" s="592"/>
      <c r="L50" s="592"/>
      <c r="M50" s="592"/>
      <c r="N50" s="592"/>
      <c r="O50" s="592"/>
      <c r="P50" s="629" t="str">
        <f>V7</f>
        <v>実行委員長　石川　太郎</v>
      </c>
      <c r="Q50" s="629"/>
      <c r="R50" s="629"/>
      <c r="S50" s="629"/>
      <c r="T50" s="629"/>
      <c r="U50" s="629"/>
      <c r="V50" s="629"/>
      <c r="W50" s="629"/>
      <c r="X50" s="629"/>
      <c r="Y50" s="629"/>
      <c r="Z50" s="629"/>
      <c r="AA50" s="629"/>
      <c r="AB50" s="629"/>
      <c r="AC50" s="629"/>
      <c r="AD50" s="629"/>
      <c r="AE50" s="629"/>
      <c r="AF50" s="629"/>
      <c r="AG50" s="629"/>
      <c r="AH50" s="629"/>
      <c r="AI50" s="629"/>
      <c r="AJ50" s="235"/>
      <c r="AK50" s="235"/>
      <c r="AL50" s="235"/>
    </row>
    <row r="51" spans="1:40" ht="23.25" customHeight="1">
      <c r="A51" s="235"/>
      <c r="B51" s="285"/>
      <c r="C51" s="285"/>
      <c r="D51" s="285"/>
      <c r="E51" s="285"/>
      <c r="F51" s="285" t="s">
        <v>243</v>
      </c>
      <c r="G51" s="285"/>
      <c r="H51" s="285"/>
      <c r="I51" s="285"/>
      <c r="J51" s="629" t="str">
        <f>C17</f>
        <v>第１０回日本ABC学会</v>
      </c>
      <c r="K51" s="629"/>
      <c r="L51" s="629"/>
      <c r="M51" s="629"/>
      <c r="N51" s="629"/>
      <c r="O51" s="629"/>
      <c r="P51" s="629"/>
      <c r="Q51" s="629"/>
      <c r="R51" s="629"/>
      <c r="S51" s="629"/>
      <c r="T51" s="629"/>
      <c r="U51" s="629"/>
      <c r="V51" s="629"/>
      <c r="W51" s="629"/>
      <c r="X51" s="629"/>
      <c r="Y51" s="629"/>
      <c r="Z51" s="629"/>
      <c r="AA51" s="629"/>
      <c r="AB51" s="629"/>
      <c r="AC51" s="629"/>
      <c r="AD51" s="629"/>
      <c r="AE51" s="629"/>
      <c r="AF51" s="629"/>
      <c r="AG51" s="629"/>
      <c r="AH51" s="629"/>
      <c r="AI51" s="629"/>
      <c r="AJ51" s="235"/>
      <c r="AK51" s="235"/>
      <c r="AL51" s="235"/>
    </row>
    <row r="52" spans="1:40" ht="23.25" customHeight="1">
      <c r="A52" s="235"/>
      <c r="B52" s="285"/>
      <c r="C52" s="285"/>
      <c r="D52" s="285"/>
      <c r="E52" s="285"/>
      <c r="F52" s="285" t="s">
        <v>244</v>
      </c>
      <c r="G52" s="285"/>
      <c r="H52" s="285"/>
      <c r="I52" s="285"/>
      <c r="J52" s="199" t="s">
        <v>49</v>
      </c>
      <c r="K52" s="228"/>
      <c r="L52" s="623">
        <f>【提出2】変更なし・実績報告書!U51</f>
        <v>0</v>
      </c>
      <c r="M52" s="623"/>
      <c r="N52" s="228" t="s">
        <v>121</v>
      </c>
      <c r="O52" s="623">
        <f>【提出2】変更なし・実績報告書!Y51</f>
        <v>0</v>
      </c>
      <c r="P52" s="623"/>
      <c r="Q52" s="228" t="s">
        <v>122</v>
      </c>
      <c r="R52" s="623">
        <f>【提出2】変更なし・実績報告書!AC51</f>
        <v>0</v>
      </c>
      <c r="S52" s="623"/>
      <c r="T52" s="228" t="s">
        <v>248</v>
      </c>
      <c r="U52" s="228"/>
      <c r="V52" s="228"/>
      <c r="W52" s="228"/>
      <c r="X52" s="623">
        <f>IF(【提出2】変更なし・実績報告書!U53="",【提出2】変更なし・実績報告書!U52,IF(【提出2】変更なし・実績報告書!U54="",【提出2】変更なし・実績報告書!U53,IF(【提出2】変更なし・実績報告書!U55="",【提出2】変更なし・実績報告書!U54,【提出2】変更なし・実績報告書!U55)))</f>
        <v>0</v>
      </c>
      <c r="Y52" s="623"/>
      <c r="Z52" s="228" t="s">
        <v>121</v>
      </c>
      <c r="AA52" s="623">
        <f>IF(【提出2】変更なし・実績報告書!Y53="",【提出2】変更なし・実績報告書!Y52,IF(【提出2】変更なし・実績報告書!Y54="",【提出2】変更なし・実績報告書!Y53,IF(【提出2】変更なし・実績報告書!Y55="",【提出2】変更なし・実績報告書!Y54,【提出2】変更なし・実績報告書!Y55)))</f>
        <v>0</v>
      </c>
      <c r="AB52" s="623"/>
      <c r="AC52" s="228" t="s">
        <v>122</v>
      </c>
      <c r="AD52" s="623">
        <f>IF(【提出2】変更なし・実績報告書!AC53="",【提出2】変更なし・実績報告書!AC52,IF(【提出2】変更なし・実績報告書!AC54="",【提出2】変更なし・実績報告書!AC53,IF(【提出2】変更なし・実績報告書!AC55="",【提出2】変更なし・実績報告書!AC54,【提出2】変更なし・実績報告書!AC55)))</f>
        <v>0</v>
      </c>
      <c r="AE52" s="623"/>
      <c r="AF52" s="228" t="s">
        <v>123</v>
      </c>
      <c r="AG52" s="228"/>
      <c r="AH52" s="228"/>
      <c r="AI52" s="229"/>
      <c r="AJ52" s="235"/>
      <c r="AK52" s="235"/>
      <c r="AL52" s="235"/>
    </row>
    <row r="53" spans="1:40" ht="18.75" customHeight="1">
      <c r="A53" s="235"/>
      <c r="B53" s="235"/>
      <c r="C53" s="235"/>
      <c r="D53" s="235"/>
      <c r="E53" s="235"/>
      <c r="F53" s="235"/>
      <c r="G53" s="235"/>
      <c r="H53" s="197"/>
      <c r="I53" s="197"/>
      <c r="J53" s="197"/>
      <c r="K53" s="197"/>
      <c r="L53" s="197"/>
      <c r="M53" s="197"/>
      <c r="N53" s="197"/>
      <c r="O53" s="197"/>
      <c r="P53" s="235"/>
      <c r="Q53" s="235"/>
      <c r="R53" s="235"/>
      <c r="S53" s="235"/>
      <c r="T53" s="235"/>
      <c r="U53" s="235"/>
      <c r="V53" s="235"/>
      <c r="W53" s="235"/>
      <c r="X53" s="235"/>
      <c r="Y53" s="235"/>
      <c r="Z53" s="235"/>
      <c r="AA53" s="235"/>
      <c r="AB53" s="235"/>
      <c r="AC53" s="235"/>
      <c r="AD53" s="235"/>
      <c r="AE53" s="235"/>
      <c r="AF53" s="235"/>
      <c r="AG53" s="235"/>
      <c r="AH53" s="235"/>
      <c r="AI53" s="235"/>
      <c r="AJ53" s="235"/>
      <c r="AK53" s="235"/>
      <c r="AL53" s="235"/>
    </row>
    <row r="54" spans="1:40" ht="23.25" customHeight="1">
      <c r="A54" s="235" t="s">
        <v>251</v>
      </c>
      <c r="B54" s="235"/>
      <c r="C54" s="235"/>
      <c r="D54" s="235"/>
      <c r="E54" s="235"/>
      <c r="F54" s="235"/>
      <c r="G54" s="235"/>
      <c r="H54" s="235"/>
      <c r="I54" s="235"/>
      <c r="J54" s="235"/>
      <c r="K54" s="235"/>
      <c r="L54" s="235"/>
      <c r="M54" s="235"/>
      <c r="N54" s="235"/>
      <c r="O54" s="235"/>
      <c r="P54" s="235"/>
      <c r="Q54" s="235"/>
      <c r="R54" s="235"/>
      <c r="S54" s="235"/>
      <c r="T54" s="235"/>
      <c r="U54" s="235"/>
      <c r="V54" s="235"/>
      <c r="W54" s="235"/>
      <c r="X54" s="235"/>
      <c r="Y54" s="235"/>
      <c r="Z54" s="235"/>
      <c r="AA54" s="235"/>
      <c r="AB54" s="235"/>
      <c r="AC54" s="235"/>
      <c r="AD54" s="235"/>
      <c r="AE54" s="235"/>
      <c r="AF54" s="235"/>
      <c r="AG54" s="235"/>
      <c r="AH54" s="235"/>
      <c r="AI54" s="235"/>
      <c r="AJ54" s="235"/>
      <c r="AK54" s="235"/>
      <c r="AL54" s="235"/>
    </row>
    <row r="55" spans="1:40" ht="23.25" customHeight="1">
      <c r="A55" s="235"/>
      <c r="B55" s="235" t="s">
        <v>252</v>
      </c>
      <c r="C55" s="235"/>
      <c r="D55" s="235"/>
      <c r="E55" s="235"/>
      <c r="F55" s="235"/>
      <c r="G55" s="235" t="s">
        <v>254</v>
      </c>
      <c r="H55" s="625" t="s">
        <v>265</v>
      </c>
      <c r="I55" s="625"/>
      <c r="J55" s="625"/>
      <c r="K55" s="235" t="s">
        <v>255</v>
      </c>
      <c r="L55" s="235"/>
      <c r="M55" s="235"/>
      <c r="N55" s="235"/>
      <c r="O55" s="235" t="s">
        <v>254</v>
      </c>
      <c r="P55" s="625"/>
      <c r="Q55" s="625"/>
      <c r="R55" s="625"/>
      <c r="S55" s="235" t="s">
        <v>256</v>
      </c>
      <c r="T55" s="235"/>
      <c r="U55" s="235"/>
      <c r="V55" s="235"/>
      <c r="W55" s="235"/>
      <c r="X55" s="235"/>
      <c r="Y55" s="235"/>
      <c r="Z55" s="235"/>
      <c r="AA55" s="235"/>
      <c r="AB55" s="235"/>
      <c r="AC55" s="235"/>
      <c r="AD55" s="235"/>
      <c r="AE55" s="235"/>
      <c r="AF55" s="235"/>
      <c r="AG55" s="235"/>
      <c r="AH55" s="235"/>
      <c r="AI55" s="235"/>
      <c r="AJ55" s="235"/>
      <c r="AK55" s="235"/>
      <c r="AL55" s="235"/>
    </row>
    <row r="56" spans="1:40" ht="23.25" customHeight="1">
      <c r="A56" s="235"/>
      <c r="B56" s="235" t="s">
        <v>253</v>
      </c>
      <c r="C56" s="235"/>
      <c r="D56" s="235"/>
      <c r="E56" s="235"/>
      <c r="F56" s="235"/>
      <c r="G56" s="235" t="s">
        <v>254</v>
      </c>
      <c r="H56" s="625"/>
      <c r="I56" s="625"/>
      <c r="J56" s="625"/>
      <c r="K56" s="235" t="s">
        <v>255</v>
      </c>
      <c r="L56" s="235"/>
      <c r="M56" s="235"/>
      <c r="N56" s="235"/>
      <c r="O56" s="235" t="s">
        <v>254</v>
      </c>
      <c r="P56" s="625" t="s">
        <v>265</v>
      </c>
      <c r="Q56" s="625"/>
      <c r="R56" s="625"/>
      <c r="S56" s="235" t="s">
        <v>256</v>
      </c>
      <c r="T56" s="235"/>
      <c r="U56" s="235"/>
      <c r="V56" s="235"/>
      <c r="W56" s="235"/>
      <c r="X56" s="235"/>
      <c r="Y56" s="235"/>
      <c r="Z56" s="235"/>
      <c r="AA56" s="235"/>
      <c r="AB56" s="235"/>
      <c r="AC56" s="235"/>
      <c r="AD56" s="235"/>
      <c r="AE56" s="235"/>
      <c r="AF56" s="235"/>
      <c r="AG56" s="235"/>
      <c r="AH56" s="235"/>
      <c r="AI56" s="235"/>
      <c r="AJ56" s="235"/>
      <c r="AK56" s="235"/>
      <c r="AL56" s="235"/>
    </row>
    <row r="57" spans="1:40" ht="18.75" customHeight="1">
      <c r="A57" s="235"/>
      <c r="B57" s="235"/>
      <c r="C57" s="235"/>
      <c r="D57" s="235"/>
      <c r="E57" s="235"/>
      <c r="F57" s="235"/>
      <c r="G57" s="235"/>
      <c r="H57" s="235"/>
      <c r="I57" s="235"/>
      <c r="J57" s="235"/>
      <c r="K57" s="235"/>
      <c r="L57" s="235"/>
      <c r="M57" s="235"/>
      <c r="N57" s="235"/>
      <c r="O57" s="235"/>
      <c r="P57" s="235"/>
      <c r="Q57" s="235"/>
      <c r="R57" s="235"/>
      <c r="S57" s="235"/>
      <c r="T57" s="235"/>
      <c r="U57" s="235"/>
      <c r="V57" s="235"/>
      <c r="W57" s="235"/>
      <c r="X57" s="235"/>
      <c r="Y57" s="235"/>
      <c r="Z57" s="235"/>
      <c r="AA57" s="235"/>
      <c r="AB57" s="235"/>
      <c r="AC57" s="235"/>
      <c r="AD57" s="235"/>
      <c r="AE57" s="235"/>
      <c r="AF57" s="235"/>
      <c r="AG57" s="235"/>
      <c r="AH57" s="235"/>
      <c r="AI57" s="235"/>
      <c r="AJ57" s="235"/>
      <c r="AK57" s="235"/>
      <c r="AL57" s="235"/>
    </row>
    <row r="58" spans="1:40" ht="23.25" customHeight="1">
      <c r="A58" s="235" t="s">
        <v>257</v>
      </c>
      <c r="B58" s="235"/>
      <c r="C58" s="235"/>
      <c r="D58" s="235"/>
      <c r="E58" s="235"/>
      <c r="F58" s="235"/>
      <c r="G58" s="235"/>
      <c r="H58" s="235"/>
      <c r="I58" s="235"/>
      <c r="J58" s="235"/>
      <c r="K58" s="235"/>
      <c r="L58" s="235"/>
      <c r="M58" s="235"/>
      <c r="N58" s="235"/>
      <c r="O58" s="235"/>
      <c r="P58" s="235"/>
      <c r="Q58" s="235"/>
      <c r="R58" s="235"/>
      <c r="S58" s="235"/>
      <c r="T58" s="235"/>
      <c r="U58" s="242"/>
      <c r="V58" s="235"/>
      <c r="W58" s="235"/>
      <c r="X58" s="235"/>
      <c r="Y58" s="235"/>
      <c r="Z58" s="235"/>
      <c r="AA58" s="235"/>
      <c r="AB58" s="235"/>
      <c r="AC58" s="235"/>
      <c r="AD58" s="235"/>
      <c r="AE58" s="242"/>
      <c r="AF58" s="235"/>
      <c r="AG58" s="235"/>
      <c r="AH58" s="235"/>
      <c r="AI58" s="235"/>
      <c r="AJ58" s="235"/>
      <c r="AK58" s="235"/>
      <c r="AL58" s="235"/>
      <c r="AN58" s="235"/>
    </row>
    <row r="59" spans="1:40" ht="23.25" customHeight="1">
      <c r="A59" s="235" t="s">
        <v>258</v>
      </c>
      <c r="B59" s="235"/>
      <c r="C59" s="235"/>
      <c r="D59" s="235"/>
      <c r="E59" s="235"/>
      <c r="F59" s="235"/>
      <c r="G59" s="235"/>
      <c r="H59" s="235"/>
      <c r="I59" s="235"/>
      <c r="J59" s="235"/>
      <c r="K59" s="235"/>
      <c r="L59" s="235"/>
      <c r="M59" s="235"/>
      <c r="N59" s="235"/>
      <c r="O59" s="235"/>
      <c r="P59" s="235"/>
      <c r="Q59" s="235"/>
      <c r="R59" s="235"/>
      <c r="S59" s="235"/>
      <c r="T59" s="235"/>
      <c r="U59" s="235"/>
      <c r="V59" s="235"/>
      <c r="W59" s="235"/>
      <c r="X59" s="235"/>
      <c r="Y59" s="235"/>
      <c r="Z59" s="235"/>
      <c r="AA59" s="235"/>
      <c r="AB59" s="235"/>
      <c r="AC59" s="235"/>
      <c r="AD59" s="235"/>
      <c r="AE59" s="235"/>
      <c r="AF59" s="235"/>
      <c r="AG59" s="235"/>
      <c r="AH59" s="235"/>
      <c r="AI59" s="235"/>
      <c r="AK59" s="235"/>
      <c r="AL59" s="235"/>
    </row>
    <row r="60" spans="1:40" ht="23.25" customHeight="1">
      <c r="A60" s="235"/>
      <c r="B60" s="285"/>
      <c r="C60" s="285"/>
      <c r="D60" s="285"/>
      <c r="E60" s="285"/>
      <c r="F60" s="285"/>
      <c r="G60" s="285"/>
      <c r="H60" s="285"/>
      <c r="I60" s="285"/>
      <c r="J60" s="285"/>
      <c r="K60" s="285"/>
      <c r="L60" s="285"/>
      <c r="M60" s="285"/>
      <c r="N60" s="285"/>
      <c r="O60" s="285"/>
      <c r="P60" s="285"/>
      <c r="Q60" s="285"/>
      <c r="R60" s="285"/>
      <c r="S60" s="285"/>
      <c r="T60" s="285" t="s">
        <v>232</v>
      </c>
      <c r="U60" s="285"/>
      <c r="V60" s="285"/>
      <c r="W60" s="285"/>
      <c r="X60" s="285"/>
      <c r="Y60" s="285"/>
      <c r="Z60" s="285"/>
      <c r="AA60" s="285" t="s">
        <v>250</v>
      </c>
      <c r="AB60" s="285"/>
      <c r="AC60" s="285"/>
      <c r="AD60" s="285"/>
      <c r="AE60" s="285"/>
      <c r="AF60" s="285"/>
      <c r="AG60" s="285"/>
      <c r="AH60" s="235"/>
      <c r="AI60" s="235"/>
      <c r="AK60" s="235"/>
      <c r="AL60" s="235"/>
    </row>
    <row r="61" spans="1:40" ht="23.25" customHeight="1" thickBot="1">
      <c r="A61" s="235"/>
      <c r="B61" s="321" t="s">
        <v>259</v>
      </c>
      <c r="C61" s="322"/>
      <c r="D61" s="322"/>
      <c r="E61" s="322"/>
      <c r="F61" s="322"/>
      <c r="G61" s="322"/>
      <c r="H61" s="322"/>
      <c r="I61" s="322"/>
      <c r="J61" s="322"/>
      <c r="K61" s="322"/>
      <c r="L61" s="322"/>
      <c r="M61" s="322"/>
      <c r="N61" s="322"/>
      <c r="O61" s="322"/>
      <c r="P61" s="322"/>
      <c r="Q61" s="322"/>
      <c r="R61" s="322"/>
      <c r="S61" s="322"/>
      <c r="T61" s="649">
        <v>1700</v>
      </c>
      <c r="U61" s="649"/>
      <c r="V61" s="649"/>
      <c r="W61" s="649"/>
      <c r="X61" s="649"/>
      <c r="Y61" s="649"/>
      <c r="Z61" s="649"/>
      <c r="AA61" s="649">
        <v>1420</v>
      </c>
      <c r="AB61" s="649"/>
      <c r="AC61" s="649"/>
      <c r="AD61" s="649"/>
      <c r="AE61" s="649"/>
      <c r="AF61" s="649"/>
      <c r="AG61" s="649"/>
      <c r="AH61" s="235"/>
      <c r="AI61" s="235"/>
    </row>
    <row r="62" spans="1:40" ht="23.25" customHeight="1" thickBot="1">
      <c r="A62" s="235"/>
      <c r="B62" s="20"/>
      <c r="C62" s="653" t="s">
        <v>260</v>
      </c>
      <c r="D62" s="654"/>
      <c r="E62" s="654"/>
      <c r="F62" s="654"/>
      <c r="G62" s="654"/>
      <c r="H62" s="654"/>
      <c r="I62" s="654"/>
      <c r="J62" s="654"/>
      <c r="K62" s="654"/>
      <c r="L62" s="654"/>
      <c r="M62" s="654"/>
      <c r="N62" s="654"/>
      <c r="O62" s="654"/>
      <c r="P62" s="654"/>
      <c r="Q62" s="654"/>
      <c r="R62" s="654"/>
      <c r="S62" s="655"/>
      <c r="T62" s="651">
        <v>1550</v>
      </c>
      <c r="U62" s="651"/>
      <c r="V62" s="651"/>
      <c r="W62" s="651"/>
      <c r="X62" s="651"/>
      <c r="Y62" s="651"/>
      <c r="Z62" s="651"/>
      <c r="AA62" s="651">
        <v>1260</v>
      </c>
      <c r="AB62" s="651"/>
      <c r="AC62" s="651"/>
      <c r="AD62" s="651"/>
      <c r="AE62" s="651"/>
      <c r="AF62" s="651"/>
      <c r="AG62" s="652"/>
      <c r="AH62" s="235"/>
      <c r="AI62" s="235"/>
      <c r="AJ62" s="242"/>
      <c r="AK62" s="242"/>
      <c r="AL62" s="242"/>
    </row>
    <row r="63" spans="1:40" ht="23.25" customHeight="1">
      <c r="A63" s="235"/>
      <c r="B63" s="237"/>
      <c r="C63" s="238"/>
      <c r="D63" s="238"/>
      <c r="E63" s="289" t="s">
        <v>63</v>
      </c>
      <c r="F63" s="290"/>
      <c r="G63" s="290"/>
      <c r="H63" s="290"/>
      <c r="I63" s="290"/>
      <c r="J63" s="290"/>
      <c r="K63" s="290"/>
      <c r="L63" s="290"/>
      <c r="M63" s="290"/>
      <c r="N63" s="290"/>
      <c r="O63" s="290"/>
      <c r="P63" s="290"/>
      <c r="Q63" s="290"/>
      <c r="R63" s="290"/>
      <c r="S63" s="291"/>
      <c r="T63" s="626">
        <v>10</v>
      </c>
      <c r="U63" s="626"/>
      <c r="V63" s="626"/>
      <c r="W63" s="626"/>
      <c r="X63" s="626"/>
      <c r="Y63" s="626"/>
      <c r="Z63" s="626"/>
      <c r="AA63" s="626">
        <v>5</v>
      </c>
      <c r="AB63" s="626"/>
      <c r="AC63" s="626"/>
      <c r="AD63" s="626"/>
      <c r="AE63" s="626"/>
      <c r="AF63" s="626"/>
      <c r="AG63" s="626"/>
      <c r="AH63" s="235"/>
      <c r="AI63" s="235"/>
      <c r="AJ63" s="242"/>
      <c r="AK63" s="242"/>
      <c r="AL63" s="242"/>
    </row>
    <row r="64" spans="1:40" ht="18.75" customHeight="1">
      <c r="A64" s="235"/>
      <c r="B64" s="235"/>
      <c r="C64" s="235"/>
      <c r="D64" s="235"/>
      <c r="E64" s="235"/>
      <c r="F64" s="235"/>
      <c r="G64" s="235"/>
      <c r="H64" s="235"/>
      <c r="I64" s="235"/>
      <c r="J64" s="235"/>
      <c r="K64" s="235"/>
      <c r="L64" s="235"/>
      <c r="M64" s="235"/>
      <c r="N64" s="235"/>
      <c r="O64" s="235"/>
      <c r="P64" s="235"/>
      <c r="Q64" s="235"/>
      <c r="R64" s="235"/>
      <c r="S64" s="235"/>
      <c r="T64" s="235"/>
      <c r="U64" s="197"/>
      <c r="V64" s="197"/>
      <c r="W64" s="197"/>
      <c r="X64" s="197"/>
      <c r="Y64" s="197"/>
      <c r="Z64" s="197"/>
      <c r="AA64" s="197"/>
      <c r="AB64" s="197"/>
      <c r="AC64" s="197"/>
      <c r="AD64" s="197"/>
      <c r="AE64" s="235"/>
      <c r="AF64" s="235"/>
      <c r="AG64" s="235"/>
      <c r="AH64" s="235"/>
      <c r="AI64" s="235"/>
      <c r="AJ64" s="242"/>
      <c r="AK64" s="242"/>
      <c r="AL64" s="242"/>
    </row>
    <row r="65" spans="1:38" ht="23.25" customHeight="1">
      <c r="A65" s="233" t="s">
        <v>66</v>
      </c>
      <c r="B65" s="235"/>
      <c r="C65" s="235"/>
      <c r="D65" s="235"/>
      <c r="E65" s="235"/>
      <c r="F65" s="235"/>
      <c r="G65" s="235"/>
      <c r="H65" s="235"/>
      <c r="I65" s="235"/>
      <c r="J65" s="235"/>
      <c r="K65" s="235"/>
      <c r="L65" s="235"/>
      <c r="M65" s="235"/>
      <c r="N65" s="235"/>
      <c r="O65" s="235"/>
      <c r="P65" s="198"/>
      <c r="Q65" s="198"/>
      <c r="R65" s="198"/>
      <c r="S65" s="198"/>
      <c r="T65" s="198"/>
      <c r="U65" s="198"/>
      <c r="V65" s="198"/>
      <c r="W65" s="198"/>
      <c r="X65" s="198"/>
      <c r="Y65" s="198"/>
      <c r="Z65" s="198"/>
      <c r="AA65" s="198"/>
      <c r="AB65" s="198"/>
      <c r="AC65" s="198"/>
      <c r="AD65" s="198"/>
      <c r="AE65" s="198"/>
      <c r="AF65" s="198"/>
      <c r="AG65" s="198"/>
      <c r="AH65" s="198"/>
      <c r="AI65" s="198"/>
      <c r="AJ65" s="245"/>
      <c r="AK65" s="245"/>
      <c r="AL65" s="245"/>
    </row>
    <row r="66" spans="1:38" ht="18.75" customHeight="1">
      <c r="A66" s="235"/>
      <c r="F66" s="233" t="s">
        <v>67</v>
      </c>
      <c r="S66" s="276" t="s">
        <v>70</v>
      </c>
      <c r="T66" s="276"/>
      <c r="U66" s="276"/>
      <c r="V66" s="276"/>
      <c r="W66" s="314" t="s">
        <v>262</v>
      </c>
      <c r="X66" s="314"/>
      <c r="Y66" s="314"/>
      <c r="Z66" s="314"/>
      <c r="AA66" s="314"/>
      <c r="AB66" s="314"/>
      <c r="AC66" s="314"/>
      <c r="AD66" s="314"/>
      <c r="AE66" s="314"/>
      <c r="AF66" s="314"/>
      <c r="AG66" s="314"/>
      <c r="AH66" s="314"/>
      <c r="AI66" s="314"/>
      <c r="AJ66" s="245"/>
      <c r="AK66" s="245"/>
      <c r="AL66" s="245"/>
    </row>
    <row r="67" spans="1:38" ht="18.75" customHeight="1">
      <c r="A67" s="235"/>
      <c r="F67" s="37" t="s">
        <v>68</v>
      </c>
      <c r="S67" s="276"/>
      <c r="T67" s="276"/>
      <c r="U67" s="276"/>
      <c r="V67" s="276"/>
      <c r="W67" s="314"/>
      <c r="X67" s="314"/>
      <c r="Y67" s="314"/>
      <c r="Z67" s="314"/>
      <c r="AA67" s="314"/>
      <c r="AB67" s="314"/>
      <c r="AC67" s="314"/>
      <c r="AD67" s="314"/>
      <c r="AE67" s="314"/>
      <c r="AF67" s="314"/>
      <c r="AG67" s="314"/>
      <c r="AH67" s="314"/>
      <c r="AI67" s="314"/>
      <c r="AJ67" s="245"/>
      <c r="AK67" s="245"/>
      <c r="AL67" s="245"/>
    </row>
    <row r="68" spans="1:38" ht="18.75" customHeight="1">
      <c r="A68" s="235"/>
      <c r="F68" s="37" t="s">
        <v>69</v>
      </c>
      <c r="S68" s="276"/>
      <c r="T68" s="276"/>
      <c r="U68" s="276"/>
      <c r="V68" s="276"/>
      <c r="W68" s="650"/>
      <c r="X68" s="650"/>
      <c r="Y68" s="650"/>
      <c r="Z68" s="650"/>
      <c r="AA68" s="650"/>
      <c r="AB68" s="650"/>
      <c r="AC68" s="650"/>
      <c r="AD68" s="650"/>
      <c r="AE68" s="650"/>
      <c r="AF68" s="650"/>
      <c r="AG68" s="650"/>
      <c r="AH68" s="650"/>
      <c r="AI68" s="650"/>
    </row>
    <row r="69" spans="1:38">
      <c r="A69" s="235"/>
      <c r="B69" s="627" t="s">
        <v>232</v>
      </c>
      <c r="C69" s="627"/>
      <c r="D69" s="627"/>
      <c r="E69" s="628"/>
      <c r="F69" s="656">
        <v>752000</v>
      </c>
      <c r="G69" s="656"/>
      <c r="H69" s="656"/>
      <c r="I69" s="656"/>
      <c r="J69" s="656"/>
      <c r="K69" s="656"/>
      <c r="L69" s="656"/>
      <c r="M69" s="656"/>
      <c r="N69" s="656"/>
      <c r="O69" s="656"/>
      <c r="P69" s="656"/>
      <c r="Q69" s="299" t="s">
        <v>54</v>
      </c>
      <c r="R69" s="301"/>
      <c r="S69" s="276" t="s">
        <v>70</v>
      </c>
      <c r="T69" s="276"/>
      <c r="U69" s="276"/>
      <c r="V69" s="276"/>
      <c r="W69" s="658">
        <v>250000</v>
      </c>
      <c r="X69" s="656"/>
      <c r="Y69" s="656"/>
      <c r="Z69" s="656"/>
      <c r="AA69" s="656"/>
      <c r="AB69" s="656"/>
      <c r="AC69" s="656"/>
      <c r="AD69" s="656"/>
      <c r="AE69" s="656"/>
      <c r="AF69" s="656"/>
      <c r="AG69" s="656"/>
      <c r="AH69" s="299" t="s">
        <v>54</v>
      </c>
      <c r="AI69" s="301"/>
    </row>
    <row r="70" spans="1:38">
      <c r="A70" s="235"/>
      <c r="B70" s="627"/>
      <c r="C70" s="627"/>
      <c r="D70" s="627"/>
      <c r="E70" s="628"/>
      <c r="F70" s="657"/>
      <c r="G70" s="657"/>
      <c r="H70" s="657"/>
      <c r="I70" s="657"/>
      <c r="J70" s="657"/>
      <c r="K70" s="657"/>
      <c r="L70" s="657"/>
      <c r="M70" s="657"/>
      <c r="N70" s="657"/>
      <c r="O70" s="657"/>
      <c r="P70" s="657"/>
      <c r="Q70" s="281"/>
      <c r="R70" s="282"/>
      <c r="S70" s="276"/>
      <c r="T70" s="276"/>
      <c r="U70" s="276"/>
      <c r="V70" s="276"/>
      <c r="W70" s="659"/>
      <c r="X70" s="657"/>
      <c r="Y70" s="657"/>
      <c r="Z70" s="657"/>
      <c r="AA70" s="657"/>
      <c r="AB70" s="657"/>
      <c r="AC70" s="657"/>
      <c r="AD70" s="657"/>
      <c r="AE70" s="657"/>
      <c r="AF70" s="657"/>
      <c r="AG70" s="657"/>
      <c r="AH70" s="281"/>
      <c r="AI70" s="282"/>
    </row>
    <row r="71" spans="1:38">
      <c r="A71" s="235"/>
      <c r="B71" s="627" t="s">
        <v>233</v>
      </c>
      <c r="C71" s="627"/>
      <c r="D71" s="627"/>
      <c r="E71" s="628"/>
      <c r="F71" s="656">
        <v>500000</v>
      </c>
      <c r="G71" s="656"/>
      <c r="H71" s="656"/>
      <c r="I71" s="656"/>
      <c r="J71" s="656"/>
      <c r="K71" s="656"/>
      <c r="L71" s="656"/>
      <c r="M71" s="656"/>
      <c r="N71" s="656"/>
      <c r="O71" s="656"/>
      <c r="P71" s="656"/>
      <c r="Q71" s="299" t="s">
        <v>54</v>
      </c>
      <c r="R71" s="301"/>
      <c r="S71" s="276" t="s">
        <v>70</v>
      </c>
      <c r="T71" s="276"/>
      <c r="U71" s="276"/>
      <c r="V71" s="276"/>
      <c r="W71" s="658">
        <v>166000</v>
      </c>
      <c r="X71" s="656"/>
      <c r="Y71" s="656"/>
      <c r="Z71" s="656"/>
      <c r="AA71" s="656"/>
      <c r="AB71" s="656"/>
      <c r="AC71" s="656"/>
      <c r="AD71" s="656"/>
      <c r="AE71" s="656"/>
      <c r="AF71" s="656"/>
      <c r="AG71" s="656"/>
      <c r="AH71" s="299" t="s">
        <v>54</v>
      </c>
      <c r="AI71" s="301"/>
    </row>
    <row r="72" spans="1:38">
      <c r="A72" s="235"/>
      <c r="B72" s="627"/>
      <c r="C72" s="627"/>
      <c r="D72" s="627"/>
      <c r="E72" s="628"/>
      <c r="F72" s="657"/>
      <c r="G72" s="657"/>
      <c r="H72" s="657"/>
      <c r="I72" s="657"/>
      <c r="J72" s="657"/>
      <c r="K72" s="657"/>
      <c r="L72" s="657"/>
      <c r="M72" s="657"/>
      <c r="N72" s="657"/>
      <c r="O72" s="657"/>
      <c r="P72" s="657"/>
      <c r="Q72" s="281"/>
      <c r="R72" s="282"/>
      <c r="S72" s="276"/>
      <c r="T72" s="276"/>
      <c r="U72" s="276"/>
      <c r="V72" s="276"/>
      <c r="W72" s="659"/>
      <c r="X72" s="657"/>
      <c r="Y72" s="657"/>
      <c r="Z72" s="657"/>
      <c r="AA72" s="657"/>
      <c r="AB72" s="657"/>
      <c r="AC72" s="657"/>
      <c r="AD72" s="657"/>
      <c r="AE72" s="657"/>
      <c r="AF72" s="657"/>
      <c r="AG72" s="657"/>
      <c r="AH72" s="281"/>
      <c r="AI72" s="282"/>
    </row>
    <row r="73" spans="1:38">
      <c r="A73" s="235"/>
      <c r="B73" s="245"/>
      <c r="C73" s="245"/>
      <c r="D73" s="245"/>
      <c r="E73" s="245"/>
      <c r="F73" s="245"/>
      <c r="G73" s="245"/>
      <c r="H73" s="245"/>
      <c r="I73" s="245"/>
      <c r="J73" s="245"/>
      <c r="K73" s="245"/>
      <c r="L73" s="245"/>
      <c r="M73" s="245"/>
      <c r="N73" s="245"/>
      <c r="O73" s="245"/>
      <c r="P73" s="245"/>
      <c r="Q73" s="242"/>
      <c r="R73" s="242"/>
      <c r="S73" s="226"/>
      <c r="T73" s="226"/>
      <c r="U73" s="226"/>
      <c r="V73" s="226"/>
      <c r="W73" s="245"/>
      <c r="X73" s="245"/>
      <c r="Y73" s="245"/>
      <c r="Z73" s="245"/>
      <c r="AA73" s="245"/>
      <c r="AB73" s="245"/>
      <c r="AC73" s="245"/>
      <c r="AD73" s="245"/>
      <c r="AE73" s="245"/>
      <c r="AF73" s="245"/>
      <c r="AG73" s="245"/>
      <c r="AH73" s="242"/>
      <c r="AI73" s="242"/>
    </row>
    <row r="74" spans="1:38">
      <c r="A74" s="233" t="s">
        <v>73</v>
      </c>
    </row>
    <row r="75" spans="1:38">
      <c r="A75" s="233" t="s">
        <v>263</v>
      </c>
    </row>
    <row r="76" spans="1:38" ht="22.5" customHeight="1">
      <c r="B76" s="277" t="s">
        <v>74</v>
      </c>
      <c r="C76" s="278"/>
      <c r="D76" s="278"/>
      <c r="E76" s="278"/>
      <c r="F76" s="278"/>
      <c r="G76" s="278"/>
      <c r="H76" s="278"/>
      <c r="I76" s="278"/>
      <c r="J76" s="278"/>
      <c r="K76" s="278"/>
      <c r="L76" s="279"/>
      <c r="M76" s="277" t="s">
        <v>204</v>
      </c>
      <c r="N76" s="278"/>
      <c r="O76" s="278"/>
      <c r="P76" s="278"/>
      <c r="Q76" s="278"/>
      <c r="R76" s="278"/>
      <c r="S76" s="278"/>
      <c r="T76" s="278"/>
      <c r="U76" s="278"/>
      <c r="V76" s="278"/>
      <c r="W76" s="279"/>
      <c r="X76" s="278" t="s">
        <v>76</v>
      </c>
      <c r="Y76" s="278"/>
      <c r="Z76" s="278"/>
      <c r="AA76" s="278"/>
      <c r="AB76" s="278"/>
      <c r="AC76" s="278"/>
      <c r="AD76" s="278"/>
      <c r="AE76" s="278"/>
      <c r="AF76" s="278"/>
      <c r="AG76" s="278"/>
      <c r="AH76" s="279"/>
    </row>
    <row r="77" spans="1:38" ht="22.5" customHeight="1">
      <c r="B77" s="615" t="s">
        <v>287</v>
      </c>
      <c r="C77" s="616"/>
      <c r="D77" s="616"/>
      <c r="E77" s="616"/>
      <c r="F77" s="616"/>
      <c r="G77" s="616"/>
      <c r="H77" s="616"/>
      <c r="I77" s="616"/>
      <c r="J77" s="616"/>
      <c r="K77" s="616"/>
      <c r="L77" s="617"/>
      <c r="M77" s="618">
        <v>25</v>
      </c>
      <c r="N77" s="619"/>
      <c r="O77" s="619"/>
      <c r="P77" s="619"/>
      <c r="Q77" s="619"/>
      <c r="R77" s="619"/>
      <c r="S77" s="619"/>
      <c r="T77" s="619"/>
      <c r="U77" s="278" t="s">
        <v>64</v>
      </c>
      <c r="V77" s="278"/>
      <c r="W77" s="279"/>
      <c r="X77" s="613">
        <f>IFERROR(MIN(M77*1000,500000,500000*M77/$M$80),"0")</f>
        <v>25000</v>
      </c>
      <c r="Y77" s="614"/>
      <c r="Z77" s="614"/>
      <c r="AA77" s="614"/>
      <c r="AB77" s="614"/>
      <c r="AC77" s="614"/>
      <c r="AD77" s="614"/>
      <c r="AE77" s="614"/>
      <c r="AF77" s="299" t="s">
        <v>54</v>
      </c>
      <c r="AG77" s="299"/>
      <c r="AH77" s="301"/>
    </row>
    <row r="78" spans="1:38" ht="22.5" customHeight="1">
      <c r="B78" s="615" t="s">
        <v>288</v>
      </c>
      <c r="C78" s="616"/>
      <c r="D78" s="616"/>
      <c r="E78" s="616"/>
      <c r="F78" s="616"/>
      <c r="G78" s="616"/>
      <c r="H78" s="616"/>
      <c r="I78" s="616"/>
      <c r="J78" s="616"/>
      <c r="K78" s="616"/>
      <c r="L78" s="617"/>
      <c r="M78" s="618">
        <v>25</v>
      </c>
      <c r="N78" s="619"/>
      <c r="O78" s="619"/>
      <c r="P78" s="619"/>
      <c r="Q78" s="619"/>
      <c r="R78" s="619"/>
      <c r="S78" s="619"/>
      <c r="T78" s="619"/>
      <c r="U78" s="278" t="s">
        <v>64</v>
      </c>
      <c r="V78" s="278"/>
      <c r="W78" s="278"/>
      <c r="X78" s="613">
        <f t="shared" ref="X78" si="0">IFERROR(MIN(M78*1000,500000,500000*M78/$M$80),"0")</f>
        <v>25000</v>
      </c>
      <c r="Y78" s="614"/>
      <c r="Z78" s="614"/>
      <c r="AA78" s="614"/>
      <c r="AB78" s="614"/>
      <c r="AC78" s="614"/>
      <c r="AD78" s="614"/>
      <c r="AE78" s="614"/>
      <c r="AF78" s="278" t="s">
        <v>54</v>
      </c>
      <c r="AG78" s="278"/>
      <c r="AH78" s="279"/>
    </row>
    <row r="79" spans="1:38" ht="22.5" customHeight="1">
      <c r="B79" s="622"/>
      <c r="C79" s="623"/>
      <c r="D79" s="623"/>
      <c r="E79" s="623"/>
      <c r="F79" s="623"/>
      <c r="G79" s="623"/>
      <c r="H79" s="623"/>
      <c r="I79" s="623"/>
      <c r="J79" s="623"/>
      <c r="K79" s="623"/>
      <c r="L79" s="624"/>
      <c r="M79" s="618"/>
      <c r="N79" s="619"/>
      <c r="O79" s="619"/>
      <c r="P79" s="619"/>
      <c r="Q79" s="619"/>
      <c r="R79" s="619"/>
      <c r="S79" s="619"/>
      <c r="T79" s="619"/>
      <c r="U79" s="278" t="s">
        <v>64</v>
      </c>
      <c r="V79" s="278"/>
      <c r="W79" s="279"/>
      <c r="X79" s="613">
        <f>IFERROR(MIN(M79*1000,500000,500000*M79/$M$80),"0")</f>
        <v>0</v>
      </c>
      <c r="Y79" s="614"/>
      <c r="Z79" s="614"/>
      <c r="AA79" s="614"/>
      <c r="AB79" s="614"/>
      <c r="AC79" s="614"/>
      <c r="AD79" s="614"/>
      <c r="AE79" s="614"/>
      <c r="AF79" s="281" t="s">
        <v>54</v>
      </c>
      <c r="AG79" s="281"/>
      <c r="AH79" s="282"/>
    </row>
    <row r="80" spans="1:38" ht="22.5" customHeight="1">
      <c r="B80" s="280" t="s">
        <v>77</v>
      </c>
      <c r="C80" s="281"/>
      <c r="D80" s="281"/>
      <c r="E80" s="281"/>
      <c r="F80" s="281"/>
      <c r="G80" s="281"/>
      <c r="H80" s="281"/>
      <c r="I80" s="281"/>
      <c r="J80" s="281"/>
      <c r="K80" s="281"/>
      <c r="L80" s="282"/>
      <c r="M80" s="620">
        <f>SUM(M77:T79)</f>
        <v>50</v>
      </c>
      <c r="N80" s="621"/>
      <c r="O80" s="621"/>
      <c r="P80" s="621"/>
      <c r="Q80" s="621"/>
      <c r="R80" s="621"/>
      <c r="S80" s="621"/>
      <c r="T80" s="621"/>
      <c r="U80" s="278" t="s">
        <v>64</v>
      </c>
      <c r="V80" s="278"/>
      <c r="W80" s="279"/>
      <c r="X80" s="618">
        <f>SUM(X77:AE79)</f>
        <v>50000</v>
      </c>
      <c r="Y80" s="619"/>
      <c r="Z80" s="619"/>
      <c r="AA80" s="619"/>
      <c r="AB80" s="619"/>
      <c r="AC80" s="619"/>
      <c r="AD80" s="619"/>
      <c r="AE80" s="619"/>
      <c r="AF80" s="278" t="s">
        <v>54</v>
      </c>
      <c r="AG80" s="278"/>
      <c r="AH80" s="279"/>
    </row>
    <row r="81" spans="1:38">
      <c r="A81" s="233" t="s">
        <v>253</v>
      </c>
    </row>
    <row r="82" spans="1:38" ht="22.5" customHeight="1">
      <c r="B82" s="277" t="s">
        <v>74</v>
      </c>
      <c r="C82" s="278"/>
      <c r="D82" s="278"/>
      <c r="E82" s="278"/>
      <c r="F82" s="278"/>
      <c r="G82" s="278"/>
      <c r="H82" s="278"/>
      <c r="I82" s="278"/>
      <c r="J82" s="278"/>
      <c r="K82" s="278"/>
      <c r="L82" s="279"/>
      <c r="M82" s="277" t="s">
        <v>204</v>
      </c>
      <c r="N82" s="278"/>
      <c r="O82" s="278"/>
      <c r="P82" s="278"/>
      <c r="Q82" s="278"/>
      <c r="R82" s="278"/>
      <c r="S82" s="278"/>
      <c r="T82" s="278"/>
      <c r="U82" s="278"/>
      <c r="V82" s="278"/>
      <c r="W82" s="279"/>
      <c r="X82" s="278" t="s">
        <v>76</v>
      </c>
      <c r="Y82" s="278"/>
      <c r="Z82" s="278"/>
      <c r="AA82" s="278"/>
      <c r="AB82" s="278"/>
      <c r="AC82" s="278"/>
      <c r="AD82" s="278"/>
      <c r="AE82" s="278"/>
      <c r="AF82" s="278"/>
      <c r="AG82" s="278"/>
      <c r="AH82" s="279"/>
    </row>
    <row r="83" spans="1:38" ht="22.5" customHeight="1">
      <c r="B83" s="615" t="s">
        <v>287</v>
      </c>
      <c r="C83" s="616"/>
      <c r="D83" s="616"/>
      <c r="E83" s="616"/>
      <c r="F83" s="616"/>
      <c r="G83" s="616"/>
      <c r="H83" s="616"/>
      <c r="I83" s="616"/>
      <c r="J83" s="616"/>
      <c r="K83" s="616"/>
      <c r="L83" s="617"/>
      <c r="M83" s="618">
        <v>20</v>
      </c>
      <c r="N83" s="619"/>
      <c r="O83" s="619"/>
      <c r="P83" s="619"/>
      <c r="Q83" s="619"/>
      <c r="R83" s="619"/>
      <c r="S83" s="619"/>
      <c r="T83" s="619"/>
      <c r="U83" s="278" t="s">
        <v>64</v>
      </c>
      <c r="V83" s="278"/>
      <c r="W83" s="279"/>
      <c r="X83" s="613">
        <f>IFERROR(MIN(M83*1000,500000,500000*M83/$M$86),"0")</f>
        <v>20000</v>
      </c>
      <c r="Y83" s="614"/>
      <c r="Z83" s="614"/>
      <c r="AA83" s="614"/>
      <c r="AB83" s="614"/>
      <c r="AC83" s="614"/>
      <c r="AD83" s="614"/>
      <c r="AE83" s="614"/>
      <c r="AF83" s="299" t="s">
        <v>54</v>
      </c>
      <c r="AG83" s="299"/>
      <c r="AH83" s="301"/>
    </row>
    <row r="84" spans="1:38" ht="22.5" customHeight="1">
      <c r="B84" s="615" t="s">
        <v>288</v>
      </c>
      <c r="C84" s="616"/>
      <c r="D84" s="616"/>
      <c r="E84" s="616"/>
      <c r="F84" s="616"/>
      <c r="G84" s="616"/>
      <c r="H84" s="616"/>
      <c r="I84" s="616"/>
      <c r="J84" s="616"/>
      <c r="K84" s="616"/>
      <c r="L84" s="617"/>
      <c r="M84" s="618">
        <v>10</v>
      </c>
      <c r="N84" s="619"/>
      <c r="O84" s="619"/>
      <c r="P84" s="619"/>
      <c r="Q84" s="619"/>
      <c r="R84" s="619"/>
      <c r="S84" s="619"/>
      <c r="T84" s="619"/>
      <c r="U84" s="278" t="s">
        <v>64</v>
      </c>
      <c r="V84" s="278"/>
      <c r="W84" s="278"/>
      <c r="X84" s="613">
        <f>IFERROR(MIN(M84*1000,500000,500000*M84/$M$86),"0")</f>
        <v>10000</v>
      </c>
      <c r="Y84" s="614"/>
      <c r="Z84" s="614"/>
      <c r="AA84" s="614"/>
      <c r="AB84" s="614"/>
      <c r="AC84" s="614"/>
      <c r="AD84" s="614"/>
      <c r="AE84" s="614"/>
      <c r="AF84" s="278" t="s">
        <v>54</v>
      </c>
      <c r="AG84" s="278"/>
      <c r="AH84" s="279"/>
    </row>
    <row r="85" spans="1:38" ht="22.5" customHeight="1">
      <c r="B85" s="622"/>
      <c r="C85" s="623"/>
      <c r="D85" s="623"/>
      <c r="E85" s="623"/>
      <c r="F85" s="623"/>
      <c r="G85" s="623"/>
      <c r="H85" s="623"/>
      <c r="I85" s="623"/>
      <c r="J85" s="623"/>
      <c r="K85" s="623"/>
      <c r="L85" s="624"/>
      <c r="M85" s="618"/>
      <c r="N85" s="619"/>
      <c r="O85" s="619"/>
      <c r="P85" s="619"/>
      <c r="Q85" s="619"/>
      <c r="R85" s="619"/>
      <c r="S85" s="619"/>
      <c r="T85" s="619"/>
      <c r="U85" s="278" t="s">
        <v>64</v>
      </c>
      <c r="V85" s="278"/>
      <c r="W85" s="279"/>
      <c r="X85" s="613">
        <f>IFERROR(MIN(M85*1000,500000,500000*M85/$M$86),"0")</f>
        <v>0</v>
      </c>
      <c r="Y85" s="614"/>
      <c r="Z85" s="614"/>
      <c r="AA85" s="614"/>
      <c r="AB85" s="614"/>
      <c r="AC85" s="614"/>
      <c r="AD85" s="614"/>
      <c r="AE85" s="614"/>
      <c r="AF85" s="281" t="s">
        <v>54</v>
      </c>
      <c r="AG85" s="281"/>
      <c r="AH85" s="282"/>
    </row>
    <row r="86" spans="1:38" ht="22.5" customHeight="1">
      <c r="B86" s="280" t="s">
        <v>77</v>
      </c>
      <c r="C86" s="281"/>
      <c r="D86" s="281"/>
      <c r="E86" s="281"/>
      <c r="F86" s="281"/>
      <c r="G86" s="281"/>
      <c r="H86" s="281"/>
      <c r="I86" s="281"/>
      <c r="J86" s="281"/>
      <c r="K86" s="281"/>
      <c r="L86" s="282"/>
      <c r="M86" s="620">
        <f>SUM(M83:T85)</f>
        <v>30</v>
      </c>
      <c r="N86" s="621"/>
      <c r="O86" s="621"/>
      <c r="P86" s="621"/>
      <c r="Q86" s="621"/>
      <c r="R86" s="621"/>
      <c r="S86" s="621"/>
      <c r="T86" s="621"/>
      <c r="U86" s="278" t="s">
        <v>64</v>
      </c>
      <c r="V86" s="278"/>
      <c r="W86" s="279"/>
      <c r="X86" s="618">
        <f>SUM(X83:AE85)</f>
        <v>30000</v>
      </c>
      <c r="Y86" s="619"/>
      <c r="Z86" s="619"/>
      <c r="AA86" s="619"/>
      <c r="AB86" s="619"/>
      <c r="AC86" s="619"/>
      <c r="AD86" s="619"/>
      <c r="AE86" s="619"/>
      <c r="AF86" s="278" t="s">
        <v>54</v>
      </c>
      <c r="AG86" s="278"/>
      <c r="AH86" s="279"/>
    </row>
    <row r="89" spans="1:38">
      <c r="A89" s="233" t="s">
        <v>264</v>
      </c>
    </row>
    <row r="90" spans="1:38" ht="23.25" customHeight="1">
      <c r="B90" s="285"/>
      <c r="C90" s="285"/>
      <c r="D90" s="285"/>
      <c r="E90" s="285"/>
      <c r="F90" s="299" t="s">
        <v>37</v>
      </c>
      <c r="G90" s="299"/>
      <c r="H90" s="299"/>
      <c r="I90" s="299"/>
      <c r="J90" s="299"/>
      <c r="K90" s="299"/>
      <c r="L90" s="299"/>
      <c r="M90" s="299"/>
      <c r="N90" s="299"/>
      <c r="O90" s="301"/>
      <c r="P90" s="309" t="s">
        <v>38</v>
      </c>
      <c r="Q90" s="285"/>
      <c r="R90" s="285"/>
      <c r="S90" s="285"/>
      <c r="T90" s="285"/>
      <c r="U90" s="285" t="s">
        <v>39</v>
      </c>
      <c r="V90" s="285"/>
      <c r="W90" s="285"/>
      <c r="X90" s="285"/>
      <c r="Y90" s="285"/>
      <c r="Z90" s="285"/>
      <c r="AA90" s="285"/>
      <c r="AB90" s="285"/>
      <c r="AC90" s="285"/>
      <c r="AD90" s="285"/>
      <c r="AE90" s="285"/>
      <c r="AF90" s="285"/>
      <c r="AG90" s="285"/>
      <c r="AH90" s="285"/>
      <c r="AI90" s="285"/>
      <c r="AJ90" s="242"/>
      <c r="AK90" s="242"/>
      <c r="AL90" s="242"/>
    </row>
    <row r="91" spans="1:38" ht="23.25" customHeight="1">
      <c r="B91" s="285"/>
      <c r="C91" s="285"/>
      <c r="D91" s="285"/>
      <c r="E91" s="285"/>
      <c r="F91" s="318"/>
      <c r="G91" s="318"/>
      <c r="H91" s="318"/>
      <c r="I91" s="318"/>
      <c r="J91" s="318"/>
      <c r="K91" s="318"/>
      <c r="L91" s="318"/>
      <c r="M91" s="318"/>
      <c r="N91" s="318"/>
      <c r="O91" s="642"/>
      <c r="P91" s="285"/>
      <c r="Q91" s="285"/>
      <c r="R91" s="285"/>
      <c r="S91" s="285"/>
      <c r="T91" s="285"/>
      <c r="U91" s="328" t="s">
        <v>40</v>
      </c>
      <c r="V91" s="328"/>
      <c r="W91" s="328"/>
      <c r="X91" s="328"/>
      <c r="Y91" s="328"/>
      <c r="Z91" s="302" t="s">
        <v>286</v>
      </c>
      <c r="AA91" s="303"/>
      <c r="AB91" s="303"/>
      <c r="AC91" s="303"/>
      <c r="AD91" s="304"/>
      <c r="AE91" s="309" t="s">
        <v>41</v>
      </c>
      <c r="AF91" s="285"/>
      <c r="AG91" s="285"/>
      <c r="AH91" s="285"/>
      <c r="AI91" s="285"/>
      <c r="AJ91" s="242"/>
      <c r="AK91" s="242"/>
      <c r="AL91" s="242"/>
    </row>
    <row r="92" spans="1:38" ht="23.25" customHeight="1">
      <c r="B92" s="285"/>
      <c r="C92" s="285"/>
      <c r="D92" s="285"/>
      <c r="E92" s="285"/>
      <c r="F92" s="281"/>
      <c r="G92" s="281"/>
      <c r="H92" s="281"/>
      <c r="I92" s="281"/>
      <c r="J92" s="281"/>
      <c r="K92" s="281"/>
      <c r="L92" s="281"/>
      <c r="M92" s="281"/>
      <c r="N92" s="281"/>
      <c r="O92" s="282"/>
      <c r="P92" s="285"/>
      <c r="Q92" s="285"/>
      <c r="R92" s="285"/>
      <c r="S92" s="285"/>
      <c r="T92" s="285"/>
      <c r="U92" s="328"/>
      <c r="V92" s="328"/>
      <c r="W92" s="328"/>
      <c r="X92" s="328"/>
      <c r="Y92" s="328"/>
      <c r="Z92" s="329" t="str">
        <f>IF(Z91="","ー","市補助金")</f>
        <v>市補助金</v>
      </c>
      <c r="AA92" s="330"/>
      <c r="AB92" s="330"/>
      <c r="AC92" s="330"/>
      <c r="AD92" s="331"/>
      <c r="AE92" s="285"/>
      <c r="AF92" s="285"/>
      <c r="AG92" s="285"/>
      <c r="AH92" s="285"/>
      <c r="AI92" s="285"/>
      <c r="AJ92" s="242"/>
      <c r="AK92" s="242"/>
      <c r="AL92" s="242"/>
    </row>
    <row r="93" spans="1:38" ht="23.25" customHeight="1">
      <c r="B93" s="309" t="s">
        <v>232</v>
      </c>
      <c r="C93" s="309"/>
      <c r="D93" s="309"/>
      <c r="E93" s="309"/>
      <c r="F93" s="660" t="str">
        <f>A12</f>
        <v>第１０回日本ABC学会</v>
      </c>
      <c r="G93" s="661"/>
      <c r="H93" s="661"/>
      <c r="I93" s="661"/>
      <c r="J93" s="661"/>
      <c r="K93" s="661"/>
      <c r="L93" s="661"/>
      <c r="M93" s="661"/>
      <c r="N93" s="661"/>
      <c r="O93" s="662"/>
      <c r="P93" s="666">
        <v>25950000</v>
      </c>
      <c r="Q93" s="666"/>
      <c r="R93" s="666"/>
      <c r="S93" s="666"/>
      <c r="T93" s="666"/>
      <c r="U93" s="666">
        <v>1800000</v>
      </c>
      <c r="V93" s="666"/>
      <c r="W93" s="666"/>
      <c r="X93" s="666"/>
      <c r="Y93" s="666"/>
      <c r="Z93" s="666">
        <v>1200000</v>
      </c>
      <c r="AA93" s="666"/>
      <c r="AB93" s="666"/>
      <c r="AC93" s="666"/>
      <c r="AD93" s="666"/>
      <c r="AE93" s="666">
        <f>IF(Z93="ー",P93-U93,P93-U93-Z93)</f>
        <v>22950000</v>
      </c>
      <c r="AF93" s="666"/>
      <c r="AG93" s="666"/>
      <c r="AH93" s="666"/>
      <c r="AI93" s="666"/>
      <c r="AJ93" s="245"/>
      <c r="AK93" s="245"/>
      <c r="AL93" s="245"/>
    </row>
    <row r="94" spans="1:38" ht="23.25" customHeight="1">
      <c r="B94" s="309"/>
      <c r="C94" s="309"/>
      <c r="D94" s="309"/>
      <c r="E94" s="309"/>
      <c r="F94" s="663"/>
      <c r="G94" s="664"/>
      <c r="H94" s="664"/>
      <c r="I94" s="664"/>
      <c r="J94" s="664"/>
      <c r="K94" s="664"/>
      <c r="L94" s="664"/>
      <c r="M94" s="664"/>
      <c r="N94" s="664"/>
      <c r="O94" s="665"/>
      <c r="P94" s="666"/>
      <c r="Q94" s="666"/>
      <c r="R94" s="666"/>
      <c r="S94" s="666"/>
      <c r="T94" s="666"/>
      <c r="U94" s="666"/>
      <c r="V94" s="666"/>
      <c r="W94" s="666"/>
      <c r="X94" s="666"/>
      <c r="Y94" s="666"/>
      <c r="Z94" s="666"/>
      <c r="AA94" s="666"/>
      <c r="AB94" s="666"/>
      <c r="AC94" s="666"/>
      <c r="AD94" s="666"/>
      <c r="AE94" s="666"/>
      <c r="AF94" s="666"/>
      <c r="AG94" s="666"/>
      <c r="AH94" s="666"/>
      <c r="AI94" s="666"/>
      <c r="AJ94" s="245"/>
      <c r="AK94" s="245"/>
      <c r="AL94" s="245"/>
    </row>
    <row r="95" spans="1:38" ht="23.25" customHeight="1">
      <c r="B95" s="309"/>
      <c r="C95" s="309"/>
      <c r="D95" s="309"/>
      <c r="E95" s="309"/>
      <c r="F95" s="289" t="s">
        <v>42</v>
      </c>
      <c r="G95" s="290"/>
      <c r="H95" s="290"/>
      <c r="I95" s="290"/>
      <c r="J95" s="290"/>
      <c r="K95" s="290"/>
      <c r="L95" s="290"/>
      <c r="M95" s="290"/>
      <c r="N95" s="290"/>
      <c r="O95" s="291"/>
      <c r="P95" s="666"/>
      <c r="Q95" s="666"/>
      <c r="R95" s="666"/>
      <c r="S95" s="666"/>
      <c r="T95" s="666"/>
      <c r="U95" s="666"/>
      <c r="V95" s="666"/>
      <c r="W95" s="666"/>
      <c r="X95" s="666"/>
      <c r="Y95" s="666"/>
      <c r="Z95" s="666"/>
      <c r="AA95" s="666"/>
      <c r="AB95" s="666"/>
      <c r="AC95" s="666"/>
      <c r="AD95" s="666"/>
      <c r="AE95" s="666"/>
      <c r="AF95" s="666"/>
      <c r="AG95" s="666"/>
      <c r="AH95" s="666"/>
      <c r="AI95" s="666"/>
      <c r="AJ95" s="245"/>
      <c r="AK95" s="245"/>
      <c r="AL95" s="245"/>
    </row>
    <row r="96" spans="1:38" ht="23.25" customHeight="1">
      <c r="B96" s="309" t="s">
        <v>233</v>
      </c>
      <c r="C96" s="309"/>
      <c r="D96" s="309"/>
      <c r="E96" s="309"/>
      <c r="F96" s="660" t="str">
        <f>A12</f>
        <v>第１０回日本ABC学会</v>
      </c>
      <c r="G96" s="661"/>
      <c r="H96" s="661"/>
      <c r="I96" s="661"/>
      <c r="J96" s="661"/>
      <c r="K96" s="661"/>
      <c r="L96" s="661"/>
      <c r="M96" s="661"/>
      <c r="N96" s="661"/>
      <c r="O96" s="662"/>
      <c r="P96" s="666">
        <v>20396000</v>
      </c>
      <c r="Q96" s="666"/>
      <c r="R96" s="666"/>
      <c r="S96" s="666"/>
      <c r="T96" s="666"/>
      <c r="U96" s="666">
        <v>1316000</v>
      </c>
      <c r="V96" s="666"/>
      <c r="W96" s="666"/>
      <c r="X96" s="666"/>
      <c r="Y96" s="666"/>
      <c r="Z96" s="666">
        <v>1080000</v>
      </c>
      <c r="AA96" s="666"/>
      <c r="AB96" s="666"/>
      <c r="AC96" s="666"/>
      <c r="AD96" s="666"/>
      <c r="AE96" s="666">
        <f>IF(Z96="ー",P96-U96,P96-U96-Z96)</f>
        <v>18000000</v>
      </c>
      <c r="AF96" s="666"/>
      <c r="AG96" s="666"/>
      <c r="AH96" s="666"/>
      <c r="AI96" s="666"/>
      <c r="AJ96" s="245"/>
      <c r="AK96" s="245"/>
      <c r="AL96" s="245"/>
    </row>
    <row r="97" spans="2:38" ht="23.25" customHeight="1">
      <c r="B97" s="309"/>
      <c r="C97" s="309"/>
      <c r="D97" s="309"/>
      <c r="E97" s="309"/>
      <c r="F97" s="663"/>
      <c r="G97" s="664"/>
      <c r="H97" s="664"/>
      <c r="I97" s="664"/>
      <c r="J97" s="664"/>
      <c r="K97" s="664"/>
      <c r="L97" s="664"/>
      <c r="M97" s="664"/>
      <c r="N97" s="664"/>
      <c r="O97" s="665"/>
      <c r="P97" s="666"/>
      <c r="Q97" s="666"/>
      <c r="R97" s="666"/>
      <c r="S97" s="666"/>
      <c r="T97" s="666"/>
      <c r="U97" s="666"/>
      <c r="V97" s="666"/>
      <c r="W97" s="666"/>
      <c r="X97" s="666"/>
      <c r="Y97" s="666"/>
      <c r="Z97" s="666"/>
      <c r="AA97" s="666"/>
      <c r="AB97" s="666"/>
      <c r="AC97" s="666"/>
      <c r="AD97" s="666"/>
      <c r="AE97" s="666"/>
      <c r="AF97" s="666"/>
      <c r="AG97" s="666"/>
      <c r="AH97" s="666"/>
      <c r="AI97" s="666"/>
      <c r="AJ97" s="245"/>
      <c r="AK97" s="245"/>
      <c r="AL97" s="245"/>
    </row>
    <row r="98" spans="2:38" ht="23.25" customHeight="1">
      <c r="B98" s="309"/>
      <c r="C98" s="309"/>
      <c r="D98" s="309"/>
      <c r="E98" s="309"/>
      <c r="F98" s="289" t="s">
        <v>42</v>
      </c>
      <c r="G98" s="290"/>
      <c r="H98" s="290"/>
      <c r="I98" s="290"/>
      <c r="J98" s="290"/>
      <c r="K98" s="290"/>
      <c r="L98" s="290"/>
      <c r="M98" s="290"/>
      <c r="N98" s="290"/>
      <c r="O98" s="291"/>
      <c r="P98" s="666"/>
      <c r="Q98" s="666"/>
      <c r="R98" s="666"/>
      <c r="S98" s="666"/>
      <c r="T98" s="666"/>
      <c r="U98" s="666"/>
      <c r="V98" s="666"/>
      <c r="W98" s="666"/>
      <c r="X98" s="666"/>
      <c r="Y98" s="666"/>
      <c r="Z98" s="666"/>
      <c r="AA98" s="666"/>
      <c r="AB98" s="666"/>
      <c r="AC98" s="666"/>
      <c r="AD98" s="666"/>
      <c r="AE98" s="666"/>
      <c r="AF98" s="666"/>
      <c r="AG98" s="666"/>
      <c r="AH98" s="666"/>
      <c r="AI98" s="666"/>
      <c r="AJ98" s="245"/>
      <c r="AK98" s="245"/>
      <c r="AL98" s="245"/>
    </row>
  </sheetData>
  <mergeCells count="179">
    <mergeCell ref="X2:Z2"/>
    <mergeCell ref="AA2:AB2"/>
    <mergeCell ref="AD2:AE2"/>
    <mergeCell ref="AG2:AH2"/>
    <mergeCell ref="V4:AI5"/>
    <mergeCell ref="AL4:AL5"/>
    <mergeCell ref="AM4:AM5"/>
    <mergeCell ref="V6:AI6"/>
    <mergeCell ref="Q7:U7"/>
    <mergeCell ref="V7:AI7"/>
    <mergeCell ref="I9:J9"/>
    <mergeCell ref="D11:E11"/>
    <mergeCell ref="G11:H11"/>
    <mergeCell ref="J11:K11"/>
    <mergeCell ref="Q11:S11"/>
    <mergeCell ref="AA27:AG27"/>
    <mergeCell ref="AA28:AG28"/>
    <mergeCell ref="AA29:AG29"/>
    <mergeCell ref="AA30:AG30"/>
    <mergeCell ref="A12:R12"/>
    <mergeCell ref="A15:AI15"/>
    <mergeCell ref="C17:AI17"/>
    <mergeCell ref="AA23:AG23"/>
    <mergeCell ref="AA24:AG24"/>
    <mergeCell ref="AA25:AG25"/>
    <mergeCell ref="AA26:AG26"/>
    <mergeCell ref="C19:AI19"/>
    <mergeCell ref="C20:AI20"/>
    <mergeCell ref="B23:F26"/>
    <mergeCell ref="G24:I26"/>
    <mergeCell ref="B27:F30"/>
    <mergeCell ref="G28:I30"/>
    <mergeCell ref="B38:H38"/>
    <mergeCell ref="I38:AI38"/>
    <mergeCell ref="B39:H39"/>
    <mergeCell ref="I39:S39"/>
    <mergeCell ref="T39:W39"/>
    <mergeCell ref="X39:AG39"/>
    <mergeCell ref="AH39:AI39"/>
    <mergeCell ref="AA31:AG31"/>
    <mergeCell ref="B36:H36"/>
    <mergeCell ref="I36:AI36"/>
    <mergeCell ref="B37:H37"/>
    <mergeCell ref="I37:S37"/>
    <mergeCell ref="T37:W37"/>
    <mergeCell ref="X37:AG37"/>
    <mergeCell ref="AH37:AI37"/>
    <mergeCell ref="B43:E47"/>
    <mergeCell ref="F43:I45"/>
    <mergeCell ref="J43:O43"/>
    <mergeCell ref="P43:AI43"/>
    <mergeCell ref="J44:O44"/>
    <mergeCell ref="P44:AI44"/>
    <mergeCell ref="J45:O45"/>
    <mergeCell ref="P45:AI45"/>
    <mergeCell ref="F46:I46"/>
    <mergeCell ref="J46:AI46"/>
    <mergeCell ref="AD47:AE47"/>
    <mergeCell ref="F47:I47"/>
    <mergeCell ref="L47:M47"/>
    <mergeCell ref="O47:P47"/>
    <mergeCell ref="R47:S47"/>
    <mergeCell ref="X47:Y47"/>
    <mergeCell ref="AA47:AB47"/>
    <mergeCell ref="B48:E52"/>
    <mergeCell ref="F48:I50"/>
    <mergeCell ref="J48:O48"/>
    <mergeCell ref="P48:AI48"/>
    <mergeCell ref="J49:O49"/>
    <mergeCell ref="P49:AI49"/>
    <mergeCell ref="J50:O50"/>
    <mergeCell ref="P50:AI50"/>
    <mergeCell ref="F51:I51"/>
    <mergeCell ref="J51:AI51"/>
    <mergeCell ref="F52:I52"/>
    <mergeCell ref="L52:M52"/>
    <mergeCell ref="O52:P52"/>
    <mergeCell ref="R52:S52"/>
    <mergeCell ref="X52:Y52"/>
    <mergeCell ref="AA52:AB52"/>
    <mergeCell ref="AD52:AE52"/>
    <mergeCell ref="AA60:AG60"/>
    <mergeCell ref="B61:S61"/>
    <mergeCell ref="T61:Z61"/>
    <mergeCell ref="AA61:AG61"/>
    <mergeCell ref="C62:S62"/>
    <mergeCell ref="T62:Z62"/>
    <mergeCell ref="AA62:AG62"/>
    <mergeCell ref="H55:J55"/>
    <mergeCell ref="P55:R55"/>
    <mergeCell ref="H56:J56"/>
    <mergeCell ref="P56:R56"/>
    <mergeCell ref="B60:S60"/>
    <mergeCell ref="T60:Z60"/>
    <mergeCell ref="E63:S63"/>
    <mergeCell ref="T63:Z63"/>
    <mergeCell ref="AA63:AG63"/>
    <mergeCell ref="S66:V68"/>
    <mergeCell ref="W66:AI68"/>
    <mergeCell ref="B69:E70"/>
    <mergeCell ref="F69:P70"/>
    <mergeCell ref="Q69:R70"/>
    <mergeCell ref="S69:V70"/>
    <mergeCell ref="W69:AG70"/>
    <mergeCell ref="B76:L76"/>
    <mergeCell ref="M76:W76"/>
    <mergeCell ref="X76:AH76"/>
    <mergeCell ref="B77:L77"/>
    <mergeCell ref="M77:T77"/>
    <mergeCell ref="U77:W77"/>
    <mergeCell ref="X77:AE77"/>
    <mergeCell ref="AF77:AH77"/>
    <mergeCell ref="AH69:AI70"/>
    <mergeCell ref="B71:E72"/>
    <mergeCell ref="F71:P72"/>
    <mergeCell ref="Q71:R72"/>
    <mergeCell ref="S71:V72"/>
    <mergeCell ref="W71:AG72"/>
    <mergeCell ref="AH71:AI72"/>
    <mergeCell ref="B78:L78"/>
    <mergeCell ref="M78:T78"/>
    <mergeCell ref="U78:W78"/>
    <mergeCell ref="X78:AE78"/>
    <mergeCell ref="AF78:AH78"/>
    <mergeCell ref="B79:L79"/>
    <mergeCell ref="M79:T79"/>
    <mergeCell ref="U79:W79"/>
    <mergeCell ref="X79:AE79"/>
    <mergeCell ref="AF79:AH79"/>
    <mergeCell ref="U83:W83"/>
    <mergeCell ref="X83:AE83"/>
    <mergeCell ref="AF83:AH83"/>
    <mergeCell ref="B84:L84"/>
    <mergeCell ref="M84:T84"/>
    <mergeCell ref="U84:W84"/>
    <mergeCell ref="X84:AE84"/>
    <mergeCell ref="AF84:AH84"/>
    <mergeCell ref="B80:L80"/>
    <mergeCell ref="M80:T80"/>
    <mergeCell ref="U80:W80"/>
    <mergeCell ref="X80:AE80"/>
    <mergeCell ref="AF80:AH80"/>
    <mergeCell ref="B82:L82"/>
    <mergeCell ref="M82:W82"/>
    <mergeCell ref="X82:AH82"/>
    <mergeCell ref="B83:L83"/>
    <mergeCell ref="M83:T83"/>
    <mergeCell ref="B96:E98"/>
    <mergeCell ref="F96:O97"/>
    <mergeCell ref="P96:T98"/>
    <mergeCell ref="U96:Y98"/>
    <mergeCell ref="Z96:AD98"/>
    <mergeCell ref="AE96:AI98"/>
    <mergeCell ref="F98:O98"/>
    <mergeCell ref="B93:E95"/>
    <mergeCell ref="F93:O94"/>
    <mergeCell ref="P93:T95"/>
    <mergeCell ref="U93:Y95"/>
    <mergeCell ref="Z93:AD95"/>
    <mergeCell ref="AE93:AI95"/>
    <mergeCell ref="F95:O95"/>
    <mergeCell ref="B90:E92"/>
    <mergeCell ref="F90:O92"/>
    <mergeCell ref="P90:T92"/>
    <mergeCell ref="U90:AI90"/>
    <mergeCell ref="U91:Y92"/>
    <mergeCell ref="Z91:AD91"/>
    <mergeCell ref="AE91:AI92"/>
    <mergeCell ref="Z92:AD92"/>
    <mergeCell ref="B85:L85"/>
    <mergeCell ref="M85:T85"/>
    <mergeCell ref="U85:W85"/>
    <mergeCell ref="X85:AE85"/>
    <mergeCell ref="AF85:AH85"/>
    <mergeCell ref="B86:L86"/>
    <mergeCell ref="M86:T86"/>
    <mergeCell ref="U86:W86"/>
    <mergeCell ref="X86:AE86"/>
    <mergeCell ref="AF86:AH86"/>
  </mergeCells>
  <phoneticPr fontId="2"/>
  <conditionalFormatting sqref="A36:B39">
    <cfRule type="cellIs" dxfId="66" priority="15" operator="equal">
      <formula>""</formula>
    </cfRule>
  </conditionalFormatting>
  <conditionalFormatting sqref="A1:XFD22 A23:B23 G23:XFD23 G24 A24:A26 J24:XFD26 A27:B27 G27:XFD27 G28 A28:A30 J28:XFD30 A31:XFD1048576">
    <cfRule type="expression" dxfId="65" priority="3">
      <formula>$AM$4="不要"</formula>
    </cfRule>
  </conditionalFormatting>
  <conditionalFormatting sqref="B55:W56">
    <cfRule type="expression" dxfId="64" priority="6">
      <formula>$AL$19=FALSE</formula>
    </cfRule>
  </conditionalFormatting>
  <conditionalFormatting sqref="B60:AG63 F69:R72 W69:AI72 B76:AH80 B82:AH86">
    <cfRule type="expression" dxfId="63" priority="5">
      <formula>$AL$20=FALSE</formula>
    </cfRule>
  </conditionalFormatting>
  <conditionalFormatting sqref="B43:AI52">
    <cfRule type="expression" dxfId="62" priority="7">
      <formula>$AL$18=FALSE</formula>
    </cfRule>
  </conditionalFormatting>
  <conditionalFormatting sqref="B90:AI98">
    <cfRule type="expression" dxfId="61" priority="4">
      <formula>AND($AL$21=FALSE,$AL$22=FALSE)</formula>
    </cfRule>
  </conditionalFormatting>
  <conditionalFormatting sqref="C19">
    <cfRule type="expression" dxfId="60" priority="2">
      <formula>$AM$4="不要"</formula>
    </cfRule>
  </conditionalFormatting>
  <conditionalFormatting sqref="G9">
    <cfRule type="cellIs" dxfId="59" priority="11" operator="equal">
      <formula>""</formula>
    </cfRule>
  </conditionalFormatting>
  <conditionalFormatting sqref="I9:J9">
    <cfRule type="expression" dxfId="58" priority="8">
      <formula>$I$9=""</formula>
    </cfRule>
  </conditionalFormatting>
  <conditionalFormatting sqref="I9:K9">
    <cfRule type="cellIs" dxfId="57" priority="9" operator="equal">
      <formula>""</formula>
    </cfRule>
  </conditionalFormatting>
  <conditionalFormatting sqref="I36:AI36 I37:T37 X37:AG37">
    <cfRule type="cellIs" dxfId="56" priority="16" operator="equal">
      <formula>""</formula>
    </cfRule>
  </conditionalFormatting>
  <conditionalFormatting sqref="I38:AI38 I39:T39 X39:AG39">
    <cfRule type="cellIs" dxfId="55" priority="13" operator="equal">
      <formula>""</formula>
    </cfRule>
  </conditionalFormatting>
  <conditionalFormatting sqref="Q11:S11">
    <cfRule type="expression" dxfId="54" priority="10">
      <formula>$Q$11=""</formula>
    </cfRule>
  </conditionalFormatting>
  <conditionalFormatting sqref="V4:AI7 C17:AI17">
    <cfRule type="cellIs" dxfId="53" priority="18" operator="equal">
      <formula>""</formula>
    </cfRule>
  </conditionalFormatting>
  <conditionalFormatting sqref="AA2:AB2 AD2:AE2 AG2:AH2">
    <cfRule type="cellIs" dxfId="52" priority="12" operator="equal">
      <formula>""</formula>
    </cfRule>
  </conditionalFormatting>
  <pageMargins left="0.7" right="0.7" top="0.75" bottom="0.75" header="0.3" footer="0.3"/>
  <pageSetup paperSize="9" scale="94" orientation="portrait" r:id="rId1"/>
  <rowBreaks count="2" manualBreakCount="2">
    <brk id="39" max="34" man="1"/>
    <brk id="72" max="34"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9</vt:i4>
      </vt:variant>
    </vt:vector>
  </HeadingPairs>
  <TitlesOfParts>
    <vt:vector size="22" baseType="lpstr">
      <vt:lpstr>様式説明</vt:lpstr>
      <vt:lpstr>【提出1-1】交付申請書</vt:lpstr>
      <vt:lpstr>記載例1-1</vt:lpstr>
      <vt:lpstr>【提出1-2】債権者登録申出書</vt:lpstr>
      <vt:lpstr>記載例1-2</vt:lpstr>
      <vt:lpstr>【提出2】変更なし・実績報告書</vt:lpstr>
      <vt:lpstr>記載例2</vt:lpstr>
      <vt:lpstr>【提出3-1】変更交付申請書</vt:lpstr>
      <vt:lpstr>記載例3-1</vt:lpstr>
      <vt:lpstr>【提出3-2】変更あり・実績報告書</vt:lpstr>
      <vt:lpstr>記載例3-2</vt:lpstr>
      <vt:lpstr>（計算用）基本・国内</vt:lpstr>
      <vt:lpstr>（計算用）基本・国際</vt:lpstr>
      <vt:lpstr>'【提出1-1】交付申請書'!Print_Area</vt:lpstr>
      <vt:lpstr>'【提出1-2】債権者登録申出書'!Print_Area</vt:lpstr>
      <vt:lpstr>【提出2】変更なし・実績報告書!Print_Area</vt:lpstr>
      <vt:lpstr>'【提出3-1】変更交付申請書'!Print_Area</vt:lpstr>
      <vt:lpstr>'【提出3-2】変更あり・実績報告書'!Print_Area</vt:lpstr>
      <vt:lpstr>'記載例1-1'!Print_Area</vt:lpstr>
      <vt:lpstr>記載例2!Print_Area</vt:lpstr>
      <vt:lpstr>'記載例3-1'!Print_Area</vt:lpstr>
      <vt:lpstr>'記載例3-2'!Print_Area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2026-04-02T07:02:43Z</dcterms:modified>
</cp:coreProperties>
</file>