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bi\Desktop\作業中\0210〆経営比較分析表\"/>
    </mc:Choice>
  </mc:AlternateContent>
  <workbookProtection workbookAlgorithmName="SHA-512" workbookHashValue="qOuHuyKN+aIUG0dR7rDrkd4TwwaSRIJZOfJdmluDXG6MBWUrS9r0B/YszABz33AGutt2jYBvZI+rLw52ArjRkw==" workbookSaltValue="/2wp8dhoCGecTRhbT7vMWQ=="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<sst xmlns="http://schemas.openxmlformats.org/spreadsheetml/2006/main" count="220" uniqueCount="110">
  <si>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</si>
  <si>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</si>
  <si>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</si>
  <si>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</si>
  <si>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</si>
  <si>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</si>
  <si>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</si>
  <si>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</si>
  <si>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</si>
  <si>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</si>
  <si>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</si>
  <si>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</si>
  <si>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</si>
  <si>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</si>
  <si>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</si>
  <si>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</si>
  <si>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</si>
  <si>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</si>
  <si>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</si>
  <si>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</si>
  <si>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</si>
  <si>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</si>
  <si>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</si>
  <si>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</si>
  <si>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</si>
  <si>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</si>
  <si>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</si>
  <si>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</si>
  <si>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</si>
  <si>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</si>
  <si>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</si>
  <si>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</si>
  <si>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</si>
  <si>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</si>
  <si>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</si>
  <si>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</si>
  <si>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</si>
  <si>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</si>
  <si>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</si>
  <si>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</si>
  <si>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</si>
  <si>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</si>
  <si>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</si>
  <si>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</si>
  <si>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</si>
  <si>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</si>
  <si>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</si>
  <si>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</si>
  <si>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</si>
  <si>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</si>
  <si>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</si>
  <si>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</si>
  <si>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</si>
  <si>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</si>
  <si>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</si>
  <si>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</si>
  <si>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</si>
  <si>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</si>
  <si>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</si>
  <si>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</si>
  <si>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</si>
  <si>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</si>
  <si>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</si>
  <si>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</si>
  <si>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</si>
  <si>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</si>
  <si>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</si>
  <si>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</si>
  <si>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</si>
  <si>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</si>
  <si>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</si>
  <si>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</si>
  <si>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</si>
  <si>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</si>
  <si>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</si>
  <si>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</si>
  <si>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</si>
  <si>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</si>
  <si>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</si>
  <si>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</si>
  <si>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</si>
  <si>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</si>
  <si>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</si>
  <si>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</si>
  <si>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</si>
  <si>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</si>
  <si>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</si>
  <si>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</si>
  <si>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</si>
  <si>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</si>
  <si>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</si>
  <si>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</si>
  <si>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</si>
  <si>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</si>
  <si>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</si>
  <si>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</si>
  <si>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羽咋市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</si>
  <si>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</si>
  <si>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</si>
  <si>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</si>
  <si>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</si>
  <si>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</si>
  <si>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</si>
  <si>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</si>
  <si>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</si>
  <si>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</si>
  <si>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</si>
  <si>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①②　H23年に法適用した以降も、事業費に対する使用料収入等が不足し赤字経営が続いていたため、H26年度より料金改定を行った。収支の黒字化、累積欠損金の解消に向け取り組んでいるところである。
 ③前年に比べ微少に改善はしているが、依然として厳しい状況であり、さらなる経営改善が必要である。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⑥⑦処理原価は全国平均より低く、施設利用率は平均値と同程度で推移しているが、今後とも計画的な施設管理に努める。
 ⑧類似団体の平均値を下回っており、未接続世帯を戸別訪問するなど、接続促進に努めている。</t>
    <rPh sb="100" eb="102">
      <t>ゼンネン</t>
    </rPh>
    <rPh sb="103" eb="104">
      <t>クラ</t>
    </rPh>
    <rPh sb="105" eb="107">
      <t>ビショウ</t>
    </rPh>
    <rPh sb="108" eb="110">
      <t>カイゼン</t>
    </rPh>
    <rPh sb="117" eb="119">
      <t>イゼン</t>
    </rPh>
    <rPh sb="122" eb="123">
      <t>キビ</t>
    </rPh>
    <rPh sb="125" eb="127">
      <t>ジョウキョウ</t>
    </rPh>
    <rPh sb="243" eb="245">
      <t>ショリ</t>
    </rPh>
    <rPh sb="245" eb="247">
      <t>ゲンカ</t>
    </rPh>
    <rPh sb="248" eb="250">
      <t>ゼンコク</t>
    </rPh>
    <rPh sb="250" eb="252">
      <t>ヘイキン</t>
    </rPh>
    <rPh sb="254" eb="255">
      <t>ヒク</t>
    </rPh>
    <rPh sb="257" eb="259">
      <t>シセツ</t>
    </rPh>
    <rPh sb="259" eb="262">
      <t>リヨウリツ</t>
    </rPh>
    <rPh sb="263" eb="266">
      <t>ヘイキンチ</t>
    </rPh>
    <rPh sb="267" eb="270">
      <t>ドウテイド</t>
    </rPh>
    <rPh sb="271" eb="273">
      <t>スイイ</t>
    </rPh>
    <rPh sb="279" eb="281">
      <t>コンゴ</t>
    </rPh>
    <rPh sb="283" eb="285">
      <t>ケイカク</t>
    </rPh>
    <rPh sb="285" eb="286">
      <t>テキ</t>
    </rPh>
    <rPh sb="287" eb="289">
      <t>シセツ</t>
    </rPh>
    <rPh sb="289" eb="291">
      <t>カンリ</t>
    </rPh>
    <rPh sb="292" eb="293">
      <t>ツト</t>
    </rPh>
    <phoneticPr fontId="4"/>
  </si>
  <si>
    <t xml:space="preserve"> ①指標は、全国平均を下回って推移してるが、対策が必要なものについてはマンホールの耐震化と併せて更新していく。また、長寿命化計画を策定し、老朽化の状況を踏まえながら、改築・更新等を行っている。</t>
    <rPh sb="2" eb="4">
      <t>シヒョウ</t>
    </rPh>
    <rPh sb="6" eb="8">
      <t>ゼンコク</t>
    </rPh>
    <rPh sb="8" eb="10">
      <t>ヘイキン</t>
    </rPh>
    <rPh sb="11" eb="13">
      <t>シタマワ</t>
    </rPh>
    <rPh sb="15" eb="17">
      <t>スイイ</t>
    </rPh>
    <rPh sb="22" eb="24">
      <t>タイサク</t>
    </rPh>
    <rPh sb="25" eb="27">
      <t>ヒツヨウ</t>
    </rPh>
    <rPh sb="41" eb="44">
      <t>タイシンカ</t>
    </rPh>
    <rPh sb="45" eb="46">
      <t>アワ</t>
    </rPh>
    <rPh sb="48" eb="50">
      <t>コウシン</t>
    </rPh>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</si>
  <si>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rPh sb="52" eb="54">
      <t>シセツ</t>
    </rPh>
    <rPh sb="55" eb="58">
      <t>トウハイゴウ</t>
    </rPh>
    <rPh sb="58" eb="59">
      <t>ナド</t>
    </rPh>
    <rPh sb="63" eb="66">
      <t>コウリツテキ</t>
    </rPh>
    <rPh sb="78" eb="80">
      <t>イッポウ</t>
    </rPh>
    <rPh sb="106" eb="108">
      <t>タガク</t>
    </rPh>
    <rPh sb="109" eb="111">
      <t>キギョウ</t>
    </rPh>
    <rPh sb="111" eb="112">
      <t>サイ</t>
    </rPh>
    <rPh sb="112" eb="114">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</si>
</sst>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988936"/>
        <c:axId val="28998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89988936"/>
        <c:axId val="289989328"/>
      </c:lineChart>
      <c:dateAx>
        <c:axId val="289988936"/>
        <c:scaling>
          <c:orientation val="minMax"/>
        </c:scaling>
        <c:delete val="1"/>
        <c:axPos val="b"/>
        <c:numFmt formatCode="ge" sourceLinked="1"/>
        <c:majorTickMark val="none"/>
        <c:minorTickMark val="none"/>
        <c:tickLblPos val="none"/>
        <c:crossAx val="289989328"/>
        <c:crosses val="autoZero"/>
        <c:auto val="1"/>
        <c:lblOffset val="100"/>
        <c:baseTimeUnit val="years"/>
      </c:dateAx>
      <c:valAx>
        <c:axId val="28998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8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39.409999999999997</c:v>
                </c:pt>
                <c:pt idx="1">
                  <c:v>48.17</c:v>
                </c:pt>
                <c:pt idx="2">
                  <c:v>48.68</c:v>
                </c:pt>
                <c:pt idx="3">
                  <c:v>48.5</c:v>
                </c:pt>
                <c:pt idx="4">
                  <c:v>47.28</c:v>
                </c:pt>
              </c:numCache>
            </c:numRef>
          </c:val>
        </c:ser>
        <c:dLbls>
          <c:showLegendKey val="0"/>
          <c:showVal val="0"/>
          <c:showCatName val="0"/>
          <c:showSerName val="0"/>
          <c:showPercent val="0"/>
          <c:showBubbleSize val="0"/>
        </c:dLbls>
        <c:gapWidth val="150"/>
        <c:axId val="314640840"/>
        <c:axId val="31464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314640840"/>
        <c:axId val="314641232"/>
      </c:lineChart>
      <c:dateAx>
        <c:axId val="314640840"/>
        <c:scaling>
          <c:orientation val="minMax"/>
        </c:scaling>
        <c:delete val="1"/>
        <c:axPos val="b"/>
        <c:numFmt formatCode="ge" sourceLinked="1"/>
        <c:majorTickMark val="none"/>
        <c:minorTickMark val="none"/>
        <c:tickLblPos val="none"/>
        <c:crossAx val="314641232"/>
        <c:crosses val="autoZero"/>
        <c:auto val="1"/>
        <c:lblOffset val="100"/>
        <c:baseTimeUnit val="years"/>
      </c:dateAx>
      <c:valAx>
        <c:axId val="3146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4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77.180000000000007</c:v>
                </c:pt>
                <c:pt idx="1">
                  <c:v>78.569999999999993</c:v>
                </c:pt>
                <c:pt idx="2">
                  <c:v>78.790000000000006</c:v>
                </c:pt>
                <c:pt idx="3">
                  <c:v>79.81</c:v>
                </c:pt>
                <c:pt idx="4">
                  <c:v>79.739999999999995</c:v>
                </c:pt>
              </c:numCache>
            </c:numRef>
          </c:val>
        </c:ser>
        <c:dLbls>
          <c:showLegendKey val="0"/>
          <c:showVal val="0"/>
          <c:showCatName val="0"/>
          <c:showSerName val="0"/>
          <c:showPercent val="0"/>
          <c:showBubbleSize val="0"/>
        </c:dLbls>
        <c:gapWidth val="150"/>
        <c:axId val="314642408"/>
        <c:axId val="31464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314642408"/>
        <c:axId val="314642800"/>
      </c:lineChart>
      <c:dateAx>
        <c:axId val="314642408"/>
        <c:scaling>
          <c:orientation val="minMax"/>
        </c:scaling>
        <c:delete val="1"/>
        <c:axPos val="b"/>
        <c:numFmt formatCode="ge" sourceLinked="1"/>
        <c:majorTickMark val="none"/>
        <c:minorTickMark val="none"/>
        <c:tickLblPos val="none"/>
        <c:crossAx val="314642800"/>
        <c:crosses val="autoZero"/>
        <c:auto val="1"/>
        <c:lblOffset val="100"/>
        <c:baseTimeUnit val="years"/>
      </c:dateAx>
      <c:valAx>
        <c:axId val="31464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4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90.75</c:v>
                </c:pt>
                <c:pt idx="1">
                  <c:v>95.87</c:v>
                </c:pt>
                <c:pt idx="2">
                  <c:v>92.86</c:v>
                </c:pt>
                <c:pt idx="3">
                  <c:v>99.73</c:v>
                </c:pt>
                <c:pt idx="4">
                  <c:v>100</c:v>
                </c:pt>
              </c:numCache>
            </c:numRef>
          </c:val>
        </c:ser>
        <c:dLbls>
          <c:showLegendKey val="0"/>
          <c:showVal val="0"/>
          <c:showCatName val="0"/>
          <c:showSerName val="0"/>
          <c:showPercent val="0"/>
          <c:showBubbleSize val="0"/>
        </c:dLbls>
        <c:gapWidth val="150"/>
        <c:axId val="289990504"/>
        <c:axId val="28999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289990504"/>
        <c:axId val="289990896"/>
      </c:lineChart>
      <c:dateAx>
        <c:axId val="289990504"/>
        <c:scaling>
          <c:orientation val="minMax"/>
        </c:scaling>
        <c:delete val="1"/>
        <c:axPos val="b"/>
        <c:numFmt formatCode="ge" sourceLinked="1"/>
        <c:majorTickMark val="none"/>
        <c:minorTickMark val="none"/>
        <c:tickLblPos val="none"/>
        <c:crossAx val="289990896"/>
        <c:crosses val="autoZero"/>
        <c:auto val="1"/>
        <c:lblOffset val="100"/>
        <c:baseTimeUnit val="years"/>
      </c:dateAx>
      <c:valAx>
        <c:axId val="28999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9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1.96</c:v>
                </c:pt>
                <c:pt idx="1">
                  <c:v>3.91</c:v>
                </c:pt>
                <c:pt idx="2">
                  <c:v>5.83</c:v>
                </c:pt>
                <c:pt idx="3">
                  <c:v>12.71</c:v>
                </c:pt>
                <c:pt idx="4">
                  <c:v>15.49</c:v>
                </c:pt>
              </c:numCache>
            </c:numRef>
          </c:val>
        </c:ser>
        <c:dLbls>
          <c:showLegendKey val="0"/>
          <c:showVal val="0"/>
          <c:showCatName val="0"/>
          <c:showSerName val="0"/>
          <c:showPercent val="0"/>
          <c:showBubbleSize val="0"/>
        </c:dLbls>
        <c:gapWidth val="150"/>
        <c:axId val="294012048"/>
        <c:axId val="29401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294012048"/>
        <c:axId val="294012440"/>
      </c:lineChart>
      <c:dateAx>
        <c:axId val="294012048"/>
        <c:scaling>
          <c:orientation val="minMax"/>
        </c:scaling>
        <c:delete val="1"/>
        <c:axPos val="b"/>
        <c:numFmt formatCode="ge" sourceLinked="1"/>
        <c:majorTickMark val="none"/>
        <c:minorTickMark val="none"/>
        <c:tickLblPos val="none"/>
        <c:crossAx val="294012440"/>
        <c:crosses val="autoZero"/>
        <c:auto val="1"/>
        <c:lblOffset val="100"/>
        <c:baseTimeUnit val="years"/>
      </c:dateAx>
      <c:valAx>
        <c:axId val="29401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013616"/>
        <c:axId val="29401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4013616"/>
        <c:axId val="294014008"/>
      </c:lineChart>
      <c:dateAx>
        <c:axId val="294013616"/>
        <c:scaling>
          <c:orientation val="minMax"/>
        </c:scaling>
        <c:delete val="1"/>
        <c:axPos val="b"/>
        <c:numFmt formatCode="ge" sourceLinked="1"/>
        <c:majorTickMark val="none"/>
        <c:minorTickMark val="none"/>
        <c:tickLblPos val="none"/>
        <c:crossAx val="294014008"/>
        <c:crosses val="autoZero"/>
        <c:auto val="1"/>
        <c:lblOffset val="100"/>
        <c:baseTimeUnit val="years"/>
      </c:dateAx>
      <c:valAx>
        <c:axId val="29401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1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27.15</c:v>
                </c:pt>
                <c:pt idx="1">
                  <c:v>47.3</c:v>
                </c:pt>
                <c:pt idx="2">
                  <c:v>69.97</c:v>
                </c:pt>
                <c:pt idx="3">
                  <c:v>68.319999999999993</c:v>
                </c:pt>
                <c:pt idx="4">
                  <c:v>68.040000000000006</c:v>
                </c:pt>
              </c:numCache>
            </c:numRef>
          </c:val>
        </c:ser>
        <c:dLbls>
          <c:showLegendKey val="0"/>
          <c:showVal val="0"/>
          <c:showCatName val="0"/>
          <c:showSerName val="0"/>
          <c:showPercent val="0"/>
          <c:showBubbleSize val="0"/>
        </c:dLbls>
        <c:gapWidth val="150"/>
        <c:axId val="294534008"/>
        <c:axId val="2945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294534008"/>
        <c:axId val="294534400"/>
      </c:lineChart>
      <c:dateAx>
        <c:axId val="294534008"/>
        <c:scaling>
          <c:orientation val="minMax"/>
        </c:scaling>
        <c:delete val="1"/>
        <c:axPos val="b"/>
        <c:numFmt formatCode="ge" sourceLinked="1"/>
        <c:majorTickMark val="none"/>
        <c:minorTickMark val="none"/>
        <c:tickLblPos val="none"/>
        <c:crossAx val="294534400"/>
        <c:crosses val="autoZero"/>
        <c:auto val="1"/>
        <c:lblOffset val="100"/>
        <c:baseTimeUnit val="years"/>
      </c:dateAx>
      <c:valAx>
        <c:axId val="2945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3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135.47</c:v>
                </c:pt>
                <c:pt idx="1">
                  <c:v>119.59</c:v>
                </c:pt>
                <c:pt idx="2">
                  <c:v>202.56</c:v>
                </c:pt>
                <c:pt idx="3">
                  <c:v>13.5</c:v>
                </c:pt>
                <c:pt idx="4">
                  <c:v>17.87</c:v>
                </c:pt>
              </c:numCache>
            </c:numRef>
          </c:val>
        </c:ser>
        <c:dLbls>
          <c:showLegendKey val="0"/>
          <c:showVal val="0"/>
          <c:showCatName val="0"/>
          <c:showSerName val="0"/>
          <c:showPercent val="0"/>
          <c:showBubbleSize val="0"/>
        </c:dLbls>
        <c:gapWidth val="150"/>
        <c:axId val="294535576"/>
        <c:axId val="2945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294535576"/>
        <c:axId val="294535968"/>
      </c:lineChart>
      <c:dateAx>
        <c:axId val="294535576"/>
        <c:scaling>
          <c:orientation val="minMax"/>
        </c:scaling>
        <c:delete val="1"/>
        <c:axPos val="b"/>
        <c:numFmt formatCode="ge" sourceLinked="1"/>
        <c:majorTickMark val="none"/>
        <c:minorTickMark val="none"/>
        <c:tickLblPos val="none"/>
        <c:crossAx val="294535968"/>
        <c:crosses val="autoZero"/>
        <c:auto val="1"/>
        <c:lblOffset val="100"/>
        <c:baseTimeUnit val="years"/>
      </c:dateAx>
      <c:valAx>
        <c:axId val="2945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3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2569.71</c:v>
                </c:pt>
                <c:pt idx="1">
                  <c:v>1830.02</c:v>
                </c:pt>
                <c:pt idx="2">
                  <c:v>2009.52</c:v>
                </c:pt>
                <c:pt idx="3">
                  <c:v>1951.27</c:v>
                </c:pt>
                <c:pt idx="4">
                  <c:v>1840.05</c:v>
                </c:pt>
              </c:numCache>
            </c:numRef>
          </c:val>
        </c:ser>
        <c:dLbls>
          <c:showLegendKey val="0"/>
          <c:showVal val="0"/>
          <c:showCatName val="0"/>
          <c:showSerName val="0"/>
          <c:showPercent val="0"/>
          <c:showBubbleSize val="0"/>
        </c:dLbls>
        <c:gapWidth val="150"/>
        <c:axId val="294537144"/>
        <c:axId val="2945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94537144"/>
        <c:axId val="294537536"/>
      </c:lineChart>
      <c:dateAx>
        <c:axId val="294537144"/>
        <c:scaling>
          <c:orientation val="minMax"/>
        </c:scaling>
        <c:delete val="1"/>
        <c:axPos val="b"/>
        <c:numFmt formatCode="ge" sourceLinked="1"/>
        <c:majorTickMark val="none"/>
        <c:minorTickMark val="none"/>
        <c:tickLblPos val="none"/>
        <c:crossAx val="294537536"/>
        <c:crosses val="autoZero"/>
        <c:auto val="1"/>
        <c:lblOffset val="100"/>
        <c:baseTimeUnit val="years"/>
      </c:dateAx>
      <c:valAx>
        <c:axId val="2945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3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77.23</c:v>
                </c:pt>
                <c:pt idx="1">
                  <c:v>100.63</c:v>
                </c:pt>
                <c:pt idx="2">
                  <c:v>90.62</c:v>
                </c:pt>
                <c:pt idx="3">
                  <c:v>97.74</c:v>
                </c:pt>
                <c:pt idx="4">
                  <c:v>100.87</c:v>
                </c:pt>
              </c:numCache>
            </c:numRef>
          </c:val>
        </c:ser>
        <c:dLbls>
          <c:showLegendKey val="0"/>
          <c:showVal val="0"/>
          <c:showCatName val="0"/>
          <c:showSerName val="0"/>
          <c:showPercent val="0"/>
          <c:showBubbleSize val="0"/>
        </c:dLbls>
        <c:gapWidth val="150"/>
        <c:axId val="294928832"/>
        <c:axId val="29492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94928832"/>
        <c:axId val="294929224"/>
      </c:lineChart>
      <c:dateAx>
        <c:axId val="294928832"/>
        <c:scaling>
          <c:orientation val="minMax"/>
        </c:scaling>
        <c:delete val="1"/>
        <c:axPos val="b"/>
        <c:numFmt formatCode="ge" sourceLinked="1"/>
        <c:majorTickMark val="none"/>
        <c:minorTickMark val="none"/>
        <c:tickLblPos val="none"/>
        <c:crossAx val="294929224"/>
        <c:crosses val="autoZero"/>
        <c:auto val="1"/>
        <c:lblOffset val="100"/>
        <c:baseTimeUnit val="years"/>
      </c:dateAx>
      <c:valAx>
        <c:axId val="2949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202.97</c:v>
                </c:pt>
                <c:pt idx="1">
                  <c:v>155.81</c:v>
                </c:pt>
                <c:pt idx="2">
                  <c:v>173.12</c:v>
                </c:pt>
                <c:pt idx="3">
                  <c:v>173.61</c:v>
                </c:pt>
                <c:pt idx="4">
                  <c:v>170.2</c:v>
                </c:pt>
              </c:numCache>
            </c:numRef>
          </c:val>
        </c:ser>
        <c:dLbls>
          <c:showLegendKey val="0"/>
          <c:showVal val="0"/>
          <c:showCatName val="0"/>
          <c:showSerName val="0"/>
          <c:showPercent val="0"/>
          <c:showBubbleSize val="0"/>
        </c:dLbls>
        <c:gapWidth val="150"/>
        <c:axId val="294930400"/>
        <c:axId val="29493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94930400"/>
        <c:axId val="294930792"/>
      </c:lineChart>
      <c:dateAx>
        <c:axId val="294930400"/>
        <c:scaling>
          <c:orientation val="minMax"/>
        </c:scaling>
        <c:delete val="1"/>
        <c:axPos val="b"/>
        <c:numFmt formatCode="ge" sourceLinked="1"/>
        <c:majorTickMark val="none"/>
        <c:minorTickMark val="none"/>
        <c:tickLblPos val="none"/>
        <c:crossAx val="294930792"/>
        <c:crosses val="autoZero"/>
        <c:auto val="1"/>
        <c:lblOffset val="100"/>
        <c:baseTimeUnit val="years"/>
      </c:dateAx>
      <c:valAx>
        <c:axId val="2949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2" zoomScale="75" zoomScaleNormal="75" workbookViewId="0">
      <selection activeCell="CC61" sqref="CC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羽咋市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22578</v>
      </c>
      <c r="AM8" s="47"/>
      <c r="AN8" s="47"/>
      <c r="AO8" s="47"/>
      <c r="AP8" s="47"/>
      <c r="AQ8" s="47"/>
      <c r="AR8" s="47"/>
      <c r="AS8" s="47"/>
      <c r="AT8" s="43">
        <f>データ!S6</f>
        <v>81.849999999999994</v>
      </c>
      <c r="AU8" s="43"/>
      <c r="AV8" s="43"/>
      <c r="AW8" s="43"/>
      <c r="AX8" s="43"/>
      <c r="AY8" s="43"/>
      <c r="AZ8" s="43"/>
      <c r="BA8" s="43"/>
      <c r="BB8" s="43">
        <f>データ!T6</f>
        <v>275.85000000000002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29.24</v>
      </c>
      <c r="J10" s="43"/>
      <c r="K10" s="43"/>
      <c r="L10" s="43"/>
      <c r="M10" s="43"/>
      <c r="N10" s="43"/>
      <c r="O10" s="43"/>
      <c r="P10" s="43">
        <f>データ!O6</f>
        <v>59.51</v>
      </c>
      <c r="Q10" s="43"/>
      <c r="R10" s="43"/>
      <c r="S10" s="43"/>
      <c r="T10" s="43"/>
      <c r="U10" s="43"/>
      <c r="V10" s="43"/>
      <c r="W10" s="43">
        <f>データ!P6</f>
        <v>77.930000000000007</v>
      </c>
      <c r="X10" s="43"/>
      <c r="Y10" s="43"/>
      <c r="Z10" s="43"/>
      <c r="AA10" s="43"/>
      <c r="AB10" s="43"/>
      <c r="AC10" s="43"/>
      <c r="AD10" s="47">
        <f>データ!Q6</f>
        <v>3402</v>
      </c>
      <c r="AE10" s="47"/>
      <c r="AF10" s="47"/>
      <c r="AG10" s="47"/>
      <c r="AH10" s="47"/>
      <c r="AI10" s="47"/>
      <c r="AJ10" s="47"/>
      <c r="AK10" s="2"/>
      <c r="AL10" s="47">
        <f>データ!U6</f>
        <v>13386</v>
      </c>
      <c r="AM10" s="47"/>
      <c r="AN10" s="47"/>
      <c r="AO10" s="47"/>
      <c r="AP10" s="47"/>
      <c r="AQ10" s="47"/>
      <c r="AR10" s="47"/>
      <c r="AS10" s="47"/>
      <c r="AT10" s="43">
        <f>データ!V6</f>
        <v>5.9</v>
      </c>
      <c r="AU10" s="43"/>
      <c r="AV10" s="43"/>
      <c r="AW10" s="43"/>
      <c r="AX10" s="43"/>
      <c r="AY10" s="43"/>
      <c r="AZ10" s="43"/>
      <c r="BA10" s="43"/>
      <c r="BB10" s="43">
        <f>データ!W6</f>
        <v>2268.81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z1vJ8DkG5gMI8UXAclKXiqGDkJml3njjUUDyVe1okUImSghubamU9RSgCOUkBaYY2Hu+BmMpk/AgMONLvNqz4g==" saltValue="+e7ZUPaN8EwUd4RvRYoC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H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172073</v>
      </c>
      <c r="D6" s="31">
        <f t="shared" si="3"/>
        <v>46</v>
      </c>
      <c r="E6" s="31">
        <f t="shared" si="3"/>
        <v>17</v>
      </c>
      <c r="F6" s="31">
        <f t="shared" si="3"/>
        <v>1</v>
      </c>
      <c r="G6" s="31">
        <f t="shared" si="3"/>
        <v>0</v>
      </c>
      <c r="H6" s="31" t="str">
        <f t="shared" si="3"/>
        <v>石川県　羽咋市</v>
      </c>
      <c r="I6" s="31" t="str">
        <f t="shared" si="3"/>
        <v>法適用</v>
      </c>
      <c r="J6" s="31" t="str">
        <f t="shared" si="3"/>
        <v>下水道事業</v>
      </c>
      <c r="K6" s="31" t="str">
        <f t="shared" si="3"/>
        <v>公共下水道</v>
      </c>
      <c r="L6" s="31" t="str">
        <f t="shared" si="3"/>
        <v>Cd2</v>
      </c>
      <c r="M6" s="32" t="str">
        <f t="shared" si="3"/>
        <v>-</v>
      </c>
      <c r="N6" s="32">
        <f t="shared" si="3"/>
        <v>29.24</v>
      </c>
      <c r="O6" s="32">
        <f t="shared" si="3"/>
        <v>59.51</v>
      </c>
      <c r="P6" s="32">
        <f t="shared" si="3"/>
        <v>77.930000000000007</v>
      </c>
      <c r="Q6" s="32">
        <f t="shared" si="3"/>
        <v>3402</v>
      </c>
      <c r="R6" s="32">
        <f t="shared" si="3"/>
        <v>22578</v>
      </c>
      <c r="S6" s="32">
        <f t="shared" si="3"/>
        <v>81.849999999999994</v>
      </c>
      <c r="T6" s="32">
        <f t="shared" si="3"/>
        <v>275.85000000000002</v>
      </c>
      <c r="U6" s="32">
        <f t="shared" si="3"/>
        <v>13386</v>
      </c>
      <c r="V6" s="32">
        <f t="shared" si="3"/>
        <v>5.9</v>
      </c>
      <c r="W6" s="32">
        <f t="shared" si="3"/>
        <v>2268.81</v>
      </c>
      <c r="X6" s="33">
        <f>IF(X7="",NA(),X7)</f>
        <v>90.75</v>
      </c>
      <c r="Y6" s="33">
        <f t="shared" ref="Y6:AG6" si="4">IF(Y7="",NA(),Y7)</f>
        <v>95.87</v>
      </c>
      <c r="Z6" s="33">
        <f t="shared" si="4"/>
        <v>92.86</v>
      </c>
      <c r="AA6" s="33">
        <f t="shared" si="4"/>
        <v>99.73</v>
      </c>
      <c r="AB6" s="33">
        <f t="shared" si="4"/>
        <v>100</v>
      </c>
      <c r="AC6" s="33">
        <f t="shared" si="4"/>
        <v>102.68</v>
      </c>
      <c r="AD6" s="33">
        <f t="shared" si="4"/>
        <v>102.09</v>
      </c>
      <c r="AE6" s="33">
        <f t="shared" si="4"/>
        <v>104.18</v>
      </c>
      <c r="AF6" s="33">
        <f t="shared" si="4"/>
        <v>108.69</v>
      </c>
      <c r="AG6" s="33">
        <f t="shared" si="4"/>
        <v>110.8</v>
      </c>
      <c r="AH6" s="32" t="str">
        <f>IF(AH7="","",IF(AH7="-","【-】","【"&amp;SUBSTITUTE(TEXT(AH7,"#,##0.00"),"-","△")&amp;"】"))</f>
        <v>【108.23】</v>
      </c>
      <c r="AI6" s="33">
        <f>IF(AI7="",NA(),AI7)</f>
        <v>27.15</v>
      </c>
      <c r="AJ6" s="33">
        <f t="shared" ref="AJ6:AR6" si="5">IF(AJ7="",NA(),AJ7)</f>
        <v>47.3</v>
      </c>
      <c r="AK6" s="33">
        <f t="shared" si="5"/>
        <v>69.97</v>
      </c>
      <c r="AL6" s="33">
        <f t="shared" si="5"/>
        <v>68.319999999999993</v>
      </c>
      <c r="AM6" s="33">
        <f t="shared" si="5"/>
        <v>68.040000000000006</v>
      </c>
      <c r="AN6" s="33">
        <f t="shared" si="5"/>
        <v>107.32</v>
      </c>
      <c r="AO6" s="33">
        <f t="shared" si="5"/>
        <v>100.29</v>
      </c>
      <c r="AP6" s="33">
        <f t="shared" si="5"/>
        <v>95.59</v>
      </c>
      <c r="AQ6" s="33">
        <f t="shared" si="5"/>
        <v>29.24</v>
      </c>
      <c r="AR6" s="33">
        <f t="shared" si="5"/>
        <v>31.45</v>
      </c>
      <c r="AS6" s="32" t="str">
        <f>IF(AS7="","",IF(AS7="-","【-】","【"&amp;SUBSTITUTE(TEXT(AS7,"#,##0.00"),"-","△")&amp;"】"))</f>
        <v>【4.45】</v>
      </c>
      <c r="AT6" s="33">
        <f>IF(AT7="",NA(),AT7)</f>
        <v>135.47</v>
      </c>
      <c r="AU6" s="33">
        <f t="shared" ref="AU6:BC6" si="6">IF(AU7="",NA(),AU7)</f>
        <v>119.59</v>
      </c>
      <c r="AV6" s="33">
        <f t="shared" si="6"/>
        <v>202.56</v>
      </c>
      <c r="AW6" s="33">
        <f t="shared" si="6"/>
        <v>13.5</v>
      </c>
      <c r="AX6" s="33">
        <f t="shared" si="6"/>
        <v>17.87</v>
      </c>
      <c r="AY6" s="33">
        <f t="shared" si="6"/>
        <v>388.13</v>
      </c>
      <c r="AZ6" s="33">
        <f t="shared" si="6"/>
        <v>372.33</v>
      </c>
      <c r="BA6" s="33">
        <f t="shared" si="6"/>
        <v>318.06</v>
      </c>
      <c r="BB6" s="33">
        <f t="shared" si="6"/>
        <v>68.510000000000005</v>
      </c>
      <c r="BC6" s="33">
        <f t="shared" si="6"/>
        <v>70.16</v>
      </c>
      <c r="BD6" s="32" t="str">
        <f>IF(BD7="","",IF(BD7="-","【-】","【"&amp;SUBSTITUTE(TEXT(BD7,"#,##0.00"),"-","△")&amp;"】"))</f>
        <v>【57.41】</v>
      </c>
      <c r="BE6" s="33">
        <f>IF(BE7="",NA(),BE7)</f>
        <v>2569.71</v>
      </c>
      <c r="BF6" s="33">
        <f t="shared" ref="BF6:BN6" si="7">IF(BF7="",NA(),BF7)</f>
        <v>1830.02</v>
      </c>
      <c r="BG6" s="33">
        <f t="shared" si="7"/>
        <v>2009.52</v>
      </c>
      <c r="BH6" s="33">
        <f t="shared" si="7"/>
        <v>1951.27</v>
      </c>
      <c r="BI6" s="33">
        <f t="shared" si="7"/>
        <v>1840.05</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77.23</v>
      </c>
      <c r="BQ6" s="33">
        <f t="shared" ref="BQ6:BY6" si="8">IF(BQ7="",NA(),BQ7)</f>
        <v>100.63</v>
      </c>
      <c r="BR6" s="33">
        <f t="shared" si="8"/>
        <v>90.62</v>
      </c>
      <c r="BS6" s="33">
        <f t="shared" si="8"/>
        <v>97.74</v>
      </c>
      <c r="BT6" s="33">
        <f t="shared" si="8"/>
        <v>100.87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202.97</v>
      </c>
      <c r="CB6" s="33">
        <f t="shared" ref="CB6:CJ6" si="9">IF(CB7="",NA(),CB7)</f>
        <v>155.81</v>
      </c>
      <c r="CC6" s="33">
        <f t="shared" si="9"/>
        <v>173.12</v>
      </c>
      <c r="CD6" s="33">
        <f t="shared" si="9"/>
        <v>173.61</v>
      </c>
      <c r="CE6" s="33">
        <f t="shared" si="9"/>
        <v>170.2</v>
      </c>
      <c r="CF6" s="33">
        <f t="shared" si="9"/>
        <v>258.83</v>
      </c>
      <c r="CG6" s="33">
        <f t="shared" si="9"/>
        <v>251.88</v>
      </c>
      <c r="CH6" s="33">
        <f t="shared" si="9"/>
        <v>247.43</v>
      </c>
      <c r="CI6" s="33">
        <f t="shared" si="9"/>
        <v>248.89</v>
      </c>
      <c r="CJ6" s="33">
        <f t="shared" si="9"/>
        <v>250.84</v>
      </c>
      <c r="CK6" s="32" t="str">
        <f>IF(CK7="","",IF(CK7="-","【-】","【"&amp;SUBSTITUTE(TEXT(CK7,"#,##0.00"),"-","△")&amp;"】"))</f>
        <v>【139.70】</v>
      </c>
      <c r="CL6" s="33">
        <f>IF(CL7="",NA(),CL7)</f>
        <v>39.409999999999997</v>
      </c>
      <c r="CM6" s="33">
        <f t="shared" ref="CM6:CU6" si="10">IF(CM7="",NA(),CM7)</f>
        <v>48.17</v>
      </c>
      <c r="CN6" s="33">
        <f t="shared" si="10"/>
        <v>48.68</v>
      </c>
      <c r="CO6" s="33">
        <f t="shared" si="10"/>
        <v>48.5</v>
      </c>
      <c r="CP6" s="33">
        <f t="shared" si="10"/>
        <v>47.28</v>
      </c>
      <c r="CQ6" s="33">
        <f t="shared" si="10"/>
        <v>50.74</v>
      </c>
      <c r="CR6" s="33">
        <f t="shared" si="10"/>
        <v>49.29</v>
      </c>
      <c r="CS6" s="33">
        <f t="shared" si="10"/>
        <v>50.32</v>
      </c>
      <c r="CT6" s="33">
        <f t="shared" si="10"/>
        <v>49.89</v>
      </c>
      <c r="CU6" s="33">
        <f t="shared" si="10"/>
        <v>49.39</v>
      </c>
      <c r="CV6" s="32" t="str">
        <f>IF(CV7="","",IF(CV7="-","【-】","【"&amp;SUBSTITUTE(TEXT(CV7,"#,##0.00"),"-","△")&amp;"】"))</f>
        <v>【60.01】</v>
      </c>
      <c r="CW6" s="33">
        <f>IF(CW7="",NA(),CW7)</f>
        <v>77.180000000000007</v>
      </c>
      <c r="CX6" s="33">
        <f t="shared" ref="CX6:DF6" si="11">IF(CX7="",NA(),CX7)</f>
        <v>78.569999999999993</v>
      </c>
      <c r="CY6" s="33">
        <f t="shared" si="11"/>
        <v>78.790000000000006</v>
      </c>
      <c r="CZ6" s="33">
        <f t="shared" si="11"/>
        <v>79.81</v>
      </c>
      <c r="DA6" s="33">
        <f t="shared" si="11"/>
        <v>79.739999999999995</v>
      </c>
      <c r="DB6" s="33">
        <f t="shared" si="11"/>
        <v>85.1</v>
      </c>
      <c r="DC6" s="33">
        <f t="shared" si="11"/>
        <v>84.31</v>
      </c>
      <c r="DD6" s="33">
        <f t="shared" si="11"/>
        <v>84.57</v>
      </c>
      <c r="DE6" s="33">
        <f t="shared" si="11"/>
        <v>84.73</v>
      </c>
      <c r="DF6" s="33">
        <f t="shared" si="11"/>
        <v>83.96</v>
      </c>
      <c r="DG6" s="32" t="str">
        <f>IF(DG7="","",IF(DG7="-","【-】","【"&amp;SUBSTITUTE(TEXT(DG7,"#,##0.00"),"-","△")&amp;"】"))</f>
        <v>【94.73】</v>
      </c>
      <c r="DH6" s="33">
        <f>IF(DH7="",NA(),DH7)</f>
        <v>1.96</v>
      </c>
      <c r="DI6" s="33">
        <f t="shared" ref="DI6:DQ6" si="12">IF(DI7="",NA(),DI7)</f>
        <v>3.91</v>
      </c>
      <c r="DJ6" s="33">
        <f t="shared" si="12"/>
        <v>5.83</v>
      </c>
      <c r="DK6" s="33">
        <f t="shared" si="12"/>
        <v>12.71</v>
      </c>
      <c r="DL6" s="33">
        <f t="shared" si="12"/>
        <v>15.49</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172073</v>
      </c>
      <c r="D7" s="35">
        <v>46</v>
      </c>
      <c r="E7" s="35">
        <v>17</v>
      </c>
      <c r="F7" s="35">
        <v>1</v>
      </c>
      <c r="G7" s="35">
        <v>0</v>
      </c>
      <c r="H7" s="35" t="s">
        <v>96</v>
      </c>
      <c r="I7" s="35" t="s">
        <v>97</v>
      </c>
      <c r="J7" s="35" t="s">
        <v>98</v>
      </c>
      <c r="K7" s="35" t="s">
        <v>99</v>
      </c>
      <c r="L7" s="35" t="s">
        <v>100</v>
      </c>
      <c r="M7" s="36" t="s">
        <v>101</v>
      </c>
      <c r="N7" s="36">
        <v>29.24</v>
      </c>
      <c r="O7" s="36">
        <v>59.51</v>
      </c>
      <c r="P7" s="36">
        <v>77.930000000000007</v>
      </c>
      <c r="Q7" s="36">
        <v>3402</v>
      </c>
      <c r="R7" s="36">
        <v>22578</v>
      </c>
      <c r="S7" s="36">
        <v>81.849999999999994</v>
      </c>
      <c r="T7" s="36">
        <v>275.85000000000002</v>
      </c>
      <c r="U7" s="36">
        <v>13386</v>
      </c>
      <c r="V7" s="36">
        <v>5.9</v>
      </c>
      <c r="W7" s="36">
        <v>2268.81</v>
      </c>
      <c r="X7" s="36">
        <v>90.75</v>
      </c>
      <c r="Y7" s="36">
        <v>95.87</v>
      </c>
      <c r="Z7" s="36">
        <v>92.86</v>
      </c>
      <c r="AA7" s="36">
        <v>99.73</v>
      </c>
      <c r="AB7" s="36">
        <v>100</v>
      </c>
      <c r="AC7" s="36">
        <v>102.68</v>
      </c>
      <c r="AD7" s="36">
        <v>102.09</v>
      </c>
      <c r="AE7" s="36">
        <v>104.18</v>
      </c>
      <c r="AF7" s="36">
        <v>108.69</v>
      </c>
      <c r="AG7" s="36">
        <v>110.8</v>
      </c>
      <c r="AH7" s="36">
        <v>108.23</v>
      </c>
      <c r="AI7" s="36">
        <v>27.15</v>
      </c>
      <c r="AJ7" s="36">
        <v>47.3</v>
      </c>
      <c r="AK7" s="36">
        <v>69.97</v>
      </c>
      <c r="AL7" s="36">
        <v>68.319999999999993</v>
      </c>
      <c r="AM7" s="36">
        <v>68.040000000000006</v>
      </c>
      <c r="AN7" s="36">
        <v>107.32</v>
      </c>
      <c r="AO7" s="36">
        <v>100.29</v>
      </c>
      <c r="AP7" s="36">
        <v>95.59</v>
      </c>
      <c r="AQ7" s="36">
        <v>29.24</v>
      </c>
      <c r="AR7" s="36">
        <v>31.45</v>
      </c>
      <c r="AS7" s="36">
        <v>4.45</v>
      </c>
      <c r="AT7" s="36">
        <v>135.47</v>
      </c>
      <c r="AU7" s="36">
        <v>119.59</v>
      </c>
      <c r="AV7" s="36">
        <v>202.56</v>
      </c>
      <c r="AW7" s="36">
        <v>13.5</v>
      </c>
      <c r="AX7" s="36">
        <v>17.87</v>
      </c>
      <c r="AY7" s="36">
        <v>388.13</v>
      </c>
      <c r="AZ7" s="36">
        <v>372.33</v>
      </c>
      <c r="BA7" s="36">
        <v>318.06</v>
      </c>
      <c r="BB7" s="36">
        <v>68.510000000000005</v>
      </c>
      <c r="BC7" s="36">
        <v>70.16</v>
      </c>
      <c r="BD7" s="36">
        <v>57.41</v>
      </c>
      <c r="BE7" s="36">
        <v>2569.71</v>
      </c>
      <c r="BF7" s="36">
        <v>1830.02</v>
      </c>
      <c r="BG7" s="36">
        <v>2009.52</v>
      </c>
      <c r="BH7" s="36">
        <v>1951.27</v>
      </c>
      <c r="BI7" s="36">
        <v>1840.05</v>
      </c>
      <c r="BJ7" s="36">
        <v>1365.62</v>
      </c>
      <c r="BK7" s="36">
        <v>1309.43</v>
      </c>
      <c r="BL7" s="36">
        <v>1306.92</v>
      </c>
      <c r="BM7" s="36">
        <v>1203.71</v>
      </c>
      <c r="BN7" s="36">
        <v>1162.3599999999999</v>
      </c>
      <c r="BO7" s="36">
        <v>763.62</v>
      </c>
      <c r="BP7" s="36">
        <v>77.23</v>
      </c>
      <c r="BQ7" s="36">
        <v>100.63</v>
      </c>
      <c r="BR7" s="36">
        <v>90.62</v>
      </c>
      <c r="BS7" s="36">
        <v>97.74</v>
      </c>
      <c r="BT7" s="36">
        <v>100.87</v>
      </c>
      <c r="BU7" s="36">
        <v>65.98</v>
      </c>
      <c r="BV7" s="36">
        <v>67.59</v>
      </c>
      <c r="BW7" s="36">
        <v>68.510000000000005</v>
      </c>
      <c r="BX7" s="36">
        <v>69.739999999999995</v>
      </c>
      <c r="BY7" s="36">
        <v>68.209999999999994</v>
      </c>
      <c r="BZ7" s="36">
        <v>98.53</v>
      </c>
      <c r="CA7" s="36">
        <v>202.97</v>
      </c>
      <c r="CB7" s="36">
        <v>155.81</v>
      </c>
      <c r="CC7" s="36">
        <v>173.12</v>
      </c>
      <c r="CD7" s="36">
        <v>173.61</v>
      </c>
      <c r="CE7" s="36">
        <v>170.2</v>
      </c>
      <c r="CF7" s="36">
        <v>258.83</v>
      </c>
      <c r="CG7" s="36">
        <v>251.88</v>
      </c>
      <c r="CH7" s="36">
        <v>247.43</v>
      </c>
      <c r="CI7" s="36">
        <v>248.89</v>
      </c>
      <c r="CJ7" s="36">
        <v>250.84</v>
      </c>
      <c r="CK7" s="36">
        <v>139.69999999999999</v>
      </c>
      <c r="CL7" s="36">
        <v>39.409999999999997</v>
      </c>
      <c r="CM7" s="36">
        <v>48.17</v>
      </c>
      <c r="CN7" s="36">
        <v>48.68</v>
      </c>
      <c r="CO7" s="36">
        <v>48.5</v>
      </c>
      <c r="CP7" s="36">
        <v>47.28</v>
      </c>
      <c r="CQ7" s="36">
        <v>50.74</v>
      </c>
      <c r="CR7" s="36">
        <v>49.29</v>
      </c>
      <c r="CS7" s="36">
        <v>50.32</v>
      </c>
      <c r="CT7" s="36">
        <v>49.89</v>
      </c>
      <c r="CU7" s="36">
        <v>49.39</v>
      </c>
      <c r="CV7" s="36">
        <v>60.01</v>
      </c>
      <c r="CW7" s="36">
        <v>77.180000000000007</v>
      </c>
      <c r="CX7" s="36">
        <v>78.569999999999993</v>
      </c>
      <c r="CY7" s="36">
        <v>78.790000000000006</v>
      </c>
      <c r="CZ7" s="36">
        <v>79.81</v>
      </c>
      <c r="DA7" s="36">
        <v>79.739999999999995</v>
      </c>
      <c r="DB7" s="36">
        <v>85.1</v>
      </c>
      <c r="DC7" s="36">
        <v>84.31</v>
      </c>
      <c r="DD7" s="36">
        <v>84.57</v>
      </c>
      <c r="DE7" s="36">
        <v>84.73</v>
      </c>
      <c r="DF7" s="36">
        <v>83.96</v>
      </c>
      <c r="DG7" s="36">
        <v>94.73</v>
      </c>
      <c r="DH7" s="36">
        <v>1.96</v>
      </c>
      <c r="DI7" s="36">
        <v>3.91</v>
      </c>
      <c r="DJ7" s="36">
        <v>5.83</v>
      </c>
      <c r="DK7" s="36">
        <v>12.71</v>
      </c>
      <c r="DL7" s="36">
        <v>15.49</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2017-02-08T02:35:19Z</dcterms:created>
  <dcterms:modified xsi:type="dcterms:W3CDTF">2017-02-14T04:33:14Z</dcterms:modified>
  <cp:category/>
</cp:coreProperties>
</file>