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S:\経営管理課共同作業\経営分析公表\経営分析公表R5\提出資料\"/>
    </mc:Choice>
  </mc:AlternateContent>
  <xr:revisionPtr revIDLastSave="0" documentId="13_ncr:1_{CD6A180E-6997-427B-92F4-1560ADED138C}" xr6:coauthVersionLast="47" xr6:coauthVersionMax="47" xr10:uidLastSave="{00000000-0000-0000-0000-000000000000}"/>
  <workbookProtection workbookAlgorithmName="SHA-512" workbookHashValue="a1K/r9xxhP9a1R/x24Cy44LqT4rZsaT5KXIEwpgkD+UfPauC72UVc+yj1x7sOi+ZOI8uwSOx80iRNcDeZMFpfg==" workbookSaltValue="Iz5wdLF9C22BugOzdPX1E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ET7" i="5"/>
  <c r="ES7" i="5"/>
  <c r="JB79" i="4" s="1"/>
  <c r="ER7" i="5"/>
  <c r="IM79" i="4" s="1"/>
  <c r="EQ7" i="5"/>
  <c r="HX79" i="4" s="1"/>
  <c r="EP7" i="5"/>
  <c r="HI79" i="4" s="1"/>
  <c r="EO7" i="5"/>
  <c r="GT79" i="4" s="1"/>
  <c r="EM7" i="5"/>
  <c r="EL7" i="5"/>
  <c r="EK7" i="5"/>
  <c r="EJ7" i="5"/>
  <c r="DV80" i="4" s="1"/>
  <c r="EI7" i="5"/>
  <c r="DG80" i="4" s="1"/>
  <c r="EH7" i="5"/>
  <c r="EG7" i="5"/>
  <c r="EZ79" i="4" s="1"/>
  <c r="EF7" i="5"/>
  <c r="EE7" i="5"/>
  <c r="ED7" i="5"/>
  <c r="EB7" i="5"/>
  <c r="BX80" i="4" s="1"/>
  <c r="EA7" i="5"/>
  <c r="BI80" i="4" s="1"/>
  <c r="DZ7" i="5"/>
  <c r="AT80" i="4" s="1"/>
  <c r="DY7" i="5"/>
  <c r="AE80" i="4" s="1"/>
  <c r="DX7" i="5"/>
  <c r="P80" i="4" s="1"/>
  <c r="DW7" i="5"/>
  <c r="BX79" i="4" s="1"/>
  <c r="DV7" i="5"/>
  <c r="BI79" i="4" s="1"/>
  <c r="DU7" i="5"/>
  <c r="AT79" i="4" s="1"/>
  <c r="DT7" i="5"/>
  <c r="AE79" i="4" s="1"/>
  <c r="DS7" i="5"/>
  <c r="P79" i="4" s="1"/>
  <c r="DQ7" i="5"/>
  <c r="DP7" i="5"/>
  <c r="DO7" i="5"/>
  <c r="DN7" i="5"/>
  <c r="DM7" i="5"/>
  <c r="DL7" i="5"/>
  <c r="MN55" i="4" s="1"/>
  <c r="DK7" i="5"/>
  <c r="DJ7" i="5"/>
  <c r="DI7" i="5"/>
  <c r="KU55" i="4" s="1"/>
  <c r="DH7" i="5"/>
  <c r="KF55" i="4" s="1"/>
  <c r="DF7" i="5"/>
  <c r="DE7" i="5"/>
  <c r="DD7" i="5"/>
  <c r="DC7" i="5"/>
  <c r="DB7" i="5"/>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AT56" i="4" s="1"/>
  <c r="CG7" i="5"/>
  <c r="AE56" i="4" s="1"/>
  <c r="CF7" i="5"/>
  <c r="P56" i="4" s="1"/>
  <c r="CE7" i="5"/>
  <c r="CD7" i="5"/>
  <c r="CC7" i="5"/>
  <c r="CB7" i="5"/>
  <c r="AE55" i="4" s="1"/>
  <c r="CA7" i="5"/>
  <c r="P55" i="4" s="1"/>
  <c r="BY7" i="5"/>
  <c r="BX7" i="5"/>
  <c r="BW7" i="5"/>
  <c r="BV7" i="5"/>
  <c r="BU7" i="5"/>
  <c r="BT7" i="5"/>
  <c r="MN33" i="4" s="1"/>
  <c r="BS7" i="5"/>
  <c r="LY33" i="4" s="1"/>
  <c r="BR7" i="5"/>
  <c r="LJ33" i="4" s="1"/>
  <c r="BQ7" i="5"/>
  <c r="KU33" i="4" s="1"/>
  <c r="BP7" i="5"/>
  <c r="KF33" i="4" s="1"/>
  <c r="BN7" i="5"/>
  <c r="IZ34" i="4" s="1"/>
  <c r="BM7" i="5"/>
  <c r="IK34" i="4" s="1"/>
  <c r="BL7" i="5"/>
  <c r="HV34" i="4" s="1"/>
  <c r="BK7" i="5"/>
  <c r="HG34" i="4" s="1"/>
  <c r="BJ7" i="5"/>
  <c r="GR34" i="4" s="1"/>
  <c r="BI7" i="5"/>
  <c r="IZ33" i="4" s="1"/>
  <c r="BH7" i="5"/>
  <c r="IK33" i="4" s="1"/>
  <c r="BG7" i="5"/>
  <c r="HV33" i="4" s="1"/>
  <c r="BF7" i="5"/>
  <c r="HG33" i="4" s="1"/>
  <c r="BE7" i="5"/>
  <c r="GR33" i="4" s="1"/>
  <c r="BC7" i="5"/>
  <c r="BB7" i="5"/>
  <c r="BA7" i="5"/>
  <c r="AZ7" i="5"/>
  <c r="AY7" i="5"/>
  <c r="AX7" i="5"/>
  <c r="AW7" i="5"/>
  <c r="EW33" i="4" s="1"/>
  <c r="AV7" i="5"/>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C90" i="4"/>
  <c r="MO80" i="4"/>
  <c r="LZ80" i="4"/>
  <c r="LK80" i="4"/>
  <c r="KV80" i="4"/>
  <c r="KG80" i="4"/>
  <c r="JB80" i="4"/>
  <c r="IM80" i="4"/>
  <c r="HX80" i="4"/>
  <c r="HI80" i="4"/>
  <c r="GT80" i="4"/>
  <c r="FO80" i="4"/>
  <c r="EZ80" i="4"/>
  <c r="EK80" i="4"/>
  <c r="LZ79" i="4"/>
  <c r="LK79" i="4"/>
  <c r="KV79" i="4"/>
  <c r="KG79" i="4"/>
  <c r="FO79" i="4"/>
  <c r="EK79" i="4"/>
  <c r="DV79" i="4"/>
  <c r="DG79" i="4"/>
  <c r="MN56" i="4"/>
  <c r="LY56" i="4"/>
  <c r="LJ56" i="4"/>
  <c r="KU56" i="4"/>
  <c r="KF56" i="4"/>
  <c r="IZ56" i="4"/>
  <c r="IK56" i="4"/>
  <c r="HV56" i="4"/>
  <c r="HG56" i="4"/>
  <c r="GR56" i="4"/>
  <c r="FL56" i="4"/>
  <c r="EW56" i="4"/>
  <c r="EH56" i="4"/>
  <c r="DS56" i="4"/>
  <c r="DD56" i="4"/>
  <c r="LY55" i="4"/>
  <c r="LJ55" i="4"/>
  <c r="FL55" i="4"/>
  <c r="EH55" i="4"/>
  <c r="DS55" i="4"/>
  <c r="DD55" i="4"/>
  <c r="BX55" i="4"/>
  <c r="BI55" i="4"/>
  <c r="AT55" i="4"/>
  <c r="MN34" i="4"/>
  <c r="LY34" i="4"/>
  <c r="LJ34" i="4"/>
  <c r="KU34" i="4"/>
  <c r="KF34" i="4"/>
  <c r="FL34" i="4"/>
  <c r="EW34" i="4"/>
  <c r="EH34" i="4"/>
  <c r="DS34" i="4"/>
  <c r="DD34" i="4"/>
  <c r="BI34" i="4"/>
  <c r="AT34" i="4"/>
  <c r="AE34" i="4"/>
  <c r="FL33" i="4"/>
  <c r="EH33" i="4"/>
  <c r="DS33" i="4"/>
  <c r="DD33" i="4"/>
  <c r="LP12" i="4"/>
  <c r="JW10" i="4"/>
  <c r="JW8" i="4"/>
  <c r="ID8" i="4"/>
  <c r="EG8" i="4"/>
  <c r="CN8" i="4"/>
  <c r="AU8" i="4"/>
  <c r="B8" i="4"/>
  <c r="JB78" i="4" l="1"/>
  <c r="IZ54" i="4"/>
  <c r="IZ32" i="4"/>
  <c r="FL54" i="4"/>
  <c r="BX78" i="4"/>
  <c r="BX54" i="4"/>
  <c r="BX32" i="4"/>
  <c r="MO78" i="4"/>
  <c r="MN54" i="4"/>
  <c r="MN32" i="4"/>
  <c r="FO78" i="4"/>
  <c r="FL32" i="4"/>
  <c r="C11" i="5"/>
  <c r="D11" i="5"/>
  <c r="E11" i="5"/>
  <c r="B11" i="5"/>
  <c r="LZ78" i="4" l="1"/>
  <c r="LY54" i="4"/>
  <c r="LY32" i="4"/>
  <c r="EZ78" i="4"/>
  <c r="EW54" i="4"/>
  <c r="EW32" i="4"/>
  <c r="BI78" i="4"/>
  <c r="BI54" i="4"/>
  <c r="BI32" i="4"/>
  <c r="IM78" i="4"/>
  <c r="IK54" i="4"/>
  <c r="IK32" i="4"/>
  <c r="GT78" i="4"/>
  <c r="GR54" i="4"/>
  <c r="GR32" i="4"/>
  <c r="P78" i="4"/>
  <c r="P54" i="4"/>
  <c r="P32" i="4"/>
  <c r="KG78" i="4"/>
  <c r="KF54" i="4"/>
  <c r="KF32" i="4"/>
  <c r="DG78" i="4"/>
  <c r="DD54" i="4"/>
  <c r="DD32" i="4"/>
  <c r="AT78" i="4"/>
  <c r="AT54" i="4"/>
  <c r="AT32" i="4"/>
  <c r="LJ32" i="4"/>
  <c r="HX78" i="4"/>
  <c r="HV54" i="4"/>
  <c r="HV32" i="4"/>
  <c r="EK78" i="4"/>
  <c r="EH54" i="4"/>
  <c r="EH32" i="4"/>
  <c r="LK78" i="4"/>
  <c r="LJ54" i="4"/>
  <c r="DV78" i="4"/>
  <c r="DS54" i="4"/>
  <c r="DS32" i="4"/>
  <c r="AE32" i="4"/>
  <c r="KV78" i="4"/>
  <c r="KU54" i="4"/>
  <c r="KU32" i="4"/>
  <c r="HI78" i="4"/>
  <c r="HG54" i="4"/>
  <c r="HG32" i="4"/>
  <c r="AE78" i="4"/>
  <c r="AE54" i="4"/>
</calcChain>
</file>

<file path=xl/sharedStrings.xml><?xml version="1.0" encoding="utf-8"?>
<sst xmlns="http://schemas.openxmlformats.org/spreadsheetml/2006/main" count="344" uniqueCount="195">
  <si>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</si>
  <si>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</si>
  <si>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</si>
  <si>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</si>
  <si>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</si>
  <si>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</si>
  <si>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</si>
  <si>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</si>
  <si>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</si>
  <si>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</si>
  <si>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</si>
  <si>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</si>
  <si>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</si>
  <si>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</si>
  <si>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</si>
  <si>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</si>
  <si>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</si>
  <si>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</si>
  <si>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</si>
  <si>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</si>
  <si>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</si>
  <si>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</si>
  <si>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</si>
  <si>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</si>
  <si>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</si>
  <si>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</si>
  <si>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</si>
  <si>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</si>
  <si>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</si>
  <si>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</si>
  <si>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</si>
  <si>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</si>
  <si>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</si>
  <si>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</si>
  <si>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</si>
  <si>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</si>
  <si>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</si>
  <si>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</si>
  <si>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</si>
  <si>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</si>
  <si>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</si>
  <si>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</si>
  <si>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</si>
  <si>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</si>
  <si>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</si>
  <si>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</si>
  <si>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</si>
  <si>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</si>
  <si>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</si>
  <si>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</si>
  <si>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</si>
  <si>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</si>
  <si>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</si>
  <si>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</si>
  <si>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</si>
  <si>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</si>
  <si>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</si>
  <si>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</si>
  <si>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</si>
  <si>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</si>
  <si>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</si>
  <si>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</si>
  <si>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</si>
  <si>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</si>
  <si>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</si>
  <si>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</si>
  <si>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</si>
  <si>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</si>
  <si>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</si>
  <si>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</si>
  <si>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</si>
  <si>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</si>
  <si>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</si>
  <si>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</si>
  <si>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</si>
  <si>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</si>
  <si>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</si>
  <si>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</si>
  <si>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</si>
  <si>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</si>
  <si>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</si>
  <si>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</si>
  <si>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</si>
  <si>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</si>
  <si>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</si>
  <si>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</si>
  <si>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</si>
  <si>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</si>
  <si>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</si>
  <si>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</si>
  <si>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</si>
  <si>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</si>
  <si>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</si>
  <si>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</si>
  <si>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</si>
  <si>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</si>
  <si>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</si>
  <si>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</si>
  <si>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</si>
  <si>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</si>
  <si>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</si>
  <si>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</si>
  <si>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</si>
  <si>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</si>
  <si>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</si>
  <si>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</si>
  <si>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</si>
  <si>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</si>
  <si>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</si>
  <si>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</si>
  <si>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</si>
  <si>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</si>
  <si>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</si>
  <si>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</si>
  <si>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</si>
  <si>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</si>
  <si>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</si>
  <si>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</si>
  <si>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</si>
  <si>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</si>
  <si>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</si>
  <si>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</si>
  <si>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</si>
  <si>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</si>
  <si>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</si>
  <si>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</si>
  <si>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</si>
  <si>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</si>
  <si>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</si>
  <si>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</si>
  <si>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</si>
  <si>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</si>
  <si>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</si>
  <si>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</si>
  <si>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</si>
  <si>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</si>
  <si>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</si>
  <si>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</si>
  <si>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</si>
  <si>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</si>
  <si>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</si>
  <si>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</si>
  <si>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</si>
  <si>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</si>
  <si>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</si>
  <si>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</si>
  <si>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</si>
  <si>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</si>
  <si>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</si>
  <si>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</si>
  <si>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</si>
  <si>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</si>
  <si>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</si>
  <si>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</si>
  <si>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</si>
  <si>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</si>
  <si>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</si>
  <si>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</si>
  <si>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</si>
  <si>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</si>
  <si>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</si>
  <si>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</si>
  <si>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</si>
  <si>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当該値(N-2)</t>
    <phoneticPr fontId="5"/>
  </si>
  <si>
    <t>当該値(N-3)</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</si>
  <si>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</si>
  <si>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</si>
  <si>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</si>
  <si>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</si>
  <si>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</si>
  <si>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</si>
  <si>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</si>
  <si>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</si>
  <si>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</si>
  <si>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公立松任石川中央病院</t>
  </si>
  <si>
    <t>条例全部</t>
  </si>
  <si>
    <t>病院事業</t>
  </si>
  <si>
    <t>一般病院</t>
  </si>
  <si>
    <t>300床以上～400床未満</t>
  </si>
  <si>
    <t>自治体職員</t>
  </si>
  <si>
    <t>直営</t>
  </si>
  <si>
    <t>対象</t>
  </si>
  <si>
    <t>ド 透 I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</si>
  <si>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</si>
  <si>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</si>
  <si>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</si>
  <si>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</si>
  <si>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</si>
  <si>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</si>
  <si>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</si>
  <si>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</si>
  <si>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辺には急性期医療を提供する総合病院がないため、救急・小児・周産期・災害・精神などのいわゆる不採算・特殊部門にかかわる医療の提供を行っている。又、この地域の医療・介護連携の拠点的役割も担い、次世代に通じる包括的な医療・介護サービスをコントロールするハブ機能の役割も担っている。</t>
    <phoneticPr fontId="5"/>
  </si>
  <si>
    <t>　有形固定資産減価償却率は年々増加しており老朽化が進む傾向にある。
　器械備品減価償却率は全国平均と同程度である。また、1床あたりの有形固定資産が全国平均の1.9倍と大きい。これは、当院より半径4km圏内には100床以上の急性期病院がなく、305床という中規模施設でありながら、地域の中核病院としてPET-CT、サイクロトロンをはじめ手術支援ロボットや心臓専用SPECTなど高度医療機器を導入しているためと思われる。しかしながら、新しい高度医療機器の導入が紹介患者と収入の確保につながっており、適切な投資の範囲と考える。
　令和6年度より新病院建設が始まっており、老朽化の状況については刷新されることとなるが、地域患者のニーズに応えた新病院建設を目指すところである。</t>
    <rPh sb="50" eb="53">
      <t>ドウテイド</t>
    </rPh>
    <rPh sb="228" eb="230">
      <t>ショウカイ</t>
    </rPh>
    <rPh sb="262" eb="264">
      <t>レイワ</t>
    </rPh>
    <rPh sb="265" eb="267">
      <t>ネンド</t>
    </rPh>
    <rPh sb="269" eb="270">
      <t>シン</t>
    </rPh>
    <rPh sb="270" eb="272">
      <t>ビョウイン</t>
    </rPh>
    <rPh sb="272" eb="274">
      <t>ケンセツ</t>
    </rPh>
    <rPh sb="275" eb="276">
      <t>ハジ</t>
    </rPh>
    <rPh sb="282" eb="285">
      <t>ロウキュウカ</t>
    </rPh>
    <rPh sb="286" eb="288">
      <t>ジョウキョウ</t>
    </rPh>
    <rPh sb="293" eb="295">
      <t>サッシン</t>
    </rPh>
    <rPh sb="305" eb="307">
      <t>チイキ</t>
    </rPh>
    <rPh sb="307" eb="309">
      <t>カンジャ</t>
    </rPh>
    <rPh sb="314" eb="315">
      <t>コタ</t>
    </rPh>
    <rPh sb="317" eb="318">
      <t>シン</t>
    </rPh>
    <rPh sb="318" eb="320">
      <t>ビョウイン</t>
    </rPh>
    <rPh sb="320" eb="322">
      <t>ケンセツ</t>
    </rPh>
    <rPh sb="323" eb="325">
      <t>メザ</t>
    </rPh>
    <phoneticPr fontId="5"/>
  </si>
  <si>
    <t>　コロナ禍と物価の高騰により厳しい病院経営環境が続く一方であり、令和4年度まではコロナ禍による受診控えや病床利用率の低下を、コロナ関連補助金で補填していた一面が大きい。
　令和5・6年度においては全自病等で緊急アンケートがとられるほど公立病院の経営状況は全国一様に厳しいものがあり、当院も決して例外ではない。
　新病院建設計画も進行する中、地域の中核病院としての責務と求められる医療・介護需要を正確に汲み取り、更なる経営の健全化・効率化に取り組んでいく所存である。</t>
    <rPh sb="4" eb="5">
      <t>カ</t>
    </rPh>
    <rPh sb="6" eb="8">
      <t>ブッカ</t>
    </rPh>
    <rPh sb="9" eb="11">
      <t>コウトウ</t>
    </rPh>
    <rPh sb="14" eb="15">
      <t>キビ</t>
    </rPh>
    <rPh sb="17" eb="19">
      <t>ビョウイン</t>
    </rPh>
    <rPh sb="19" eb="21">
      <t>ケイエイ</t>
    </rPh>
    <rPh sb="21" eb="23">
      <t>カンキョウ</t>
    </rPh>
    <rPh sb="24" eb="25">
      <t>ツヅ</t>
    </rPh>
    <rPh sb="26" eb="28">
      <t>イッポウ</t>
    </rPh>
    <rPh sb="32" eb="34">
      <t>レイワ</t>
    </rPh>
    <rPh sb="35" eb="37">
      <t>ネンド</t>
    </rPh>
    <rPh sb="43" eb="44">
      <t>カ</t>
    </rPh>
    <rPh sb="47" eb="49">
      <t>ジュシン</t>
    </rPh>
    <rPh sb="49" eb="50">
      <t>ヒカ</t>
    </rPh>
    <rPh sb="52" eb="54">
      <t>ビョウショウ</t>
    </rPh>
    <rPh sb="54" eb="57">
      <t>リヨウリツ</t>
    </rPh>
    <rPh sb="58" eb="60">
      <t>テイカ</t>
    </rPh>
    <rPh sb="65" eb="67">
      <t>カンレン</t>
    </rPh>
    <rPh sb="67" eb="70">
      <t>ホジョキン</t>
    </rPh>
    <rPh sb="71" eb="73">
      <t>ホテン</t>
    </rPh>
    <rPh sb="77" eb="79">
      <t>イチメン</t>
    </rPh>
    <rPh sb="80" eb="81">
      <t>オオ</t>
    </rPh>
    <rPh sb="86" eb="88">
      <t>レイワ</t>
    </rPh>
    <rPh sb="91" eb="93">
      <t>ネンド</t>
    </rPh>
    <rPh sb="98" eb="99">
      <t>ゼン</t>
    </rPh>
    <rPh sb="99" eb="100">
      <t>ジ</t>
    </rPh>
    <rPh sb="100" eb="101">
      <t>ビョウ</t>
    </rPh>
    <rPh sb="101" eb="102">
      <t>トウ</t>
    </rPh>
    <rPh sb="103" eb="105">
      <t>キンキュウ</t>
    </rPh>
    <rPh sb="117" eb="119">
      <t>コウリツ</t>
    </rPh>
    <rPh sb="119" eb="121">
      <t>ビョウイン</t>
    </rPh>
    <rPh sb="122" eb="124">
      <t>ケイエイ</t>
    </rPh>
    <rPh sb="124" eb="126">
      <t>ジョウキョウ</t>
    </rPh>
    <rPh sb="127" eb="129">
      <t>ゼンコク</t>
    </rPh>
    <rPh sb="129" eb="131">
      <t>イチヨウ</t>
    </rPh>
    <rPh sb="132" eb="133">
      <t>キビ</t>
    </rPh>
    <rPh sb="141" eb="143">
      <t>トウイン</t>
    </rPh>
    <rPh sb="144" eb="145">
      <t>ケッ</t>
    </rPh>
    <rPh sb="147" eb="149">
      <t>レイガイ</t>
    </rPh>
    <rPh sb="156" eb="157">
      <t>シン</t>
    </rPh>
    <rPh sb="157" eb="159">
      <t>ビョウイン</t>
    </rPh>
    <rPh sb="159" eb="161">
      <t>ケンセツ</t>
    </rPh>
    <rPh sb="161" eb="163">
      <t>ケイカク</t>
    </rPh>
    <rPh sb="164" eb="166">
      <t>シンコウ</t>
    </rPh>
    <rPh sb="168" eb="169">
      <t>ナカ</t>
    </rPh>
    <rPh sb="170" eb="172">
      <t>チイキ</t>
    </rPh>
    <rPh sb="173" eb="175">
      <t>チュウカク</t>
    </rPh>
    <rPh sb="175" eb="177">
      <t>ビョウイン</t>
    </rPh>
    <rPh sb="181" eb="183">
      <t>セキム</t>
    </rPh>
    <rPh sb="184" eb="185">
      <t>モト</t>
    </rPh>
    <rPh sb="189" eb="191">
      <t>イリョウ</t>
    </rPh>
    <rPh sb="192" eb="194">
      <t>カイゴ</t>
    </rPh>
    <rPh sb="194" eb="196">
      <t>ジュヨウ</t>
    </rPh>
    <rPh sb="197" eb="199">
      <t>セイカク</t>
    </rPh>
    <rPh sb="200" eb="201">
      <t>ク</t>
    </rPh>
    <rPh sb="202" eb="203">
      <t>ト</t>
    </rPh>
    <rPh sb="205" eb="206">
      <t>サラ</t>
    </rPh>
    <rPh sb="208" eb="210">
      <t>ケイエイ</t>
    </rPh>
    <rPh sb="211" eb="214">
      <t>ケンゼンカ</t>
    </rPh>
    <rPh sb="215" eb="218">
      <t>コウリツカ</t>
    </rPh>
    <rPh sb="219" eb="220">
      <t>ト</t>
    </rPh>
    <rPh sb="221" eb="222">
      <t>ク</t>
    </rPh>
    <rPh sb="226" eb="228">
      <t>ショゾン</t>
    </rPh>
    <phoneticPr fontId="5"/>
  </si>
  <si>
    <t>　令和5年度は、患者の受診控えが戻りきらない中新型コロナウイルス感染症が5類引き下げられ、関連する補助金も打ち切りとなり、経常収支比率は99.2%と4年度ぶりに100%を割り込んだ。
　また、入院、外来単価においても発熱者用に実施していた各種検査件数も減少し、各単価の上昇は打ち止めとなった印象を受ける。
　一方で支出に目を向けると、光熱費等物価の高騰は続いており、給与費においても人事院勧告による人件費上昇分は診療報酬には充分に加味されておらず、各費用対医業収益比率は年々上昇しているが、令和6年度以降においてもさらなる高騰が予見される。
　新病院建設が始まり、企業団内での適正な医療・介護機能分化が進められているが、地域医療を一体的に守るための安定した経営基盤の確保は喫緊の課題となっている。
　累積欠損金については該当しない。</t>
    <rPh sb="1" eb="3">
      <t>レイワ</t>
    </rPh>
    <rPh sb="4" eb="6">
      <t>ネンド</t>
    </rPh>
    <rPh sb="8" eb="10">
      <t>カンジャ</t>
    </rPh>
    <rPh sb="11" eb="13">
      <t>ジュシン</t>
    </rPh>
    <rPh sb="13" eb="14">
      <t>ビカ</t>
    </rPh>
    <rPh sb="16" eb="17">
      <t>モド</t>
    </rPh>
    <rPh sb="22" eb="23">
      <t>ナカ</t>
    </rPh>
    <rPh sb="23" eb="25">
      <t>シンガタ</t>
    </rPh>
    <rPh sb="32" eb="35">
      <t>カンセンショウ</t>
    </rPh>
    <rPh sb="37" eb="38">
      <t>ルイ</t>
    </rPh>
    <rPh sb="38" eb="39">
      <t>ヒ</t>
    </rPh>
    <rPh sb="40" eb="41">
      <t>サ</t>
    </rPh>
    <rPh sb="45" eb="47">
      <t>カンレン</t>
    </rPh>
    <rPh sb="49" eb="52">
      <t>ホジョキン</t>
    </rPh>
    <rPh sb="53" eb="54">
      <t>ウ</t>
    </rPh>
    <rPh sb="55" eb="56">
      <t>キ</t>
    </rPh>
    <rPh sb="61" eb="63">
      <t>ケイジョウ</t>
    </rPh>
    <rPh sb="63" eb="65">
      <t>シュウシ</t>
    </rPh>
    <rPh sb="65" eb="67">
      <t>ヒリツ</t>
    </rPh>
    <rPh sb="75" eb="77">
      <t>ネンド</t>
    </rPh>
    <rPh sb="85" eb="86">
      <t>ワ</t>
    </rPh>
    <rPh sb="87" eb="88">
      <t>コ</t>
    </rPh>
    <rPh sb="96" eb="98">
      <t>ニュウイン</t>
    </rPh>
    <rPh sb="99" eb="101">
      <t>ガイライ</t>
    </rPh>
    <rPh sb="101" eb="103">
      <t>タンカ</t>
    </rPh>
    <rPh sb="108" eb="111">
      <t>ハツネツシャ</t>
    </rPh>
    <rPh sb="111" eb="112">
      <t>ヨウ</t>
    </rPh>
    <rPh sb="113" eb="115">
      <t>ジッシ</t>
    </rPh>
    <rPh sb="119" eb="121">
      <t>カクシュ</t>
    </rPh>
    <rPh sb="121" eb="123">
      <t>ケンサ</t>
    </rPh>
    <rPh sb="123" eb="125">
      <t>ケンスウ</t>
    </rPh>
    <rPh sb="126" eb="128">
      <t>ゲンショウ</t>
    </rPh>
    <rPh sb="130" eb="131">
      <t>カク</t>
    </rPh>
    <rPh sb="131" eb="133">
      <t>タンカ</t>
    </rPh>
    <rPh sb="134" eb="136">
      <t>ジョウショウ</t>
    </rPh>
    <rPh sb="137" eb="138">
      <t>ウ</t>
    </rPh>
    <rPh sb="139" eb="140">
      <t>ド</t>
    </rPh>
    <rPh sb="145" eb="147">
      <t>インショウ</t>
    </rPh>
    <rPh sb="148" eb="149">
      <t>ウ</t>
    </rPh>
    <rPh sb="154" eb="156">
      <t>イッポウ</t>
    </rPh>
    <rPh sb="157" eb="159">
      <t>シシュツ</t>
    </rPh>
    <rPh sb="160" eb="161">
      <t>メ</t>
    </rPh>
    <rPh sb="162" eb="163">
      <t>ム</t>
    </rPh>
    <rPh sb="174" eb="176">
      <t>コウトウ</t>
    </rPh>
    <rPh sb="177" eb="178">
      <t>ツヅ</t>
    </rPh>
    <rPh sb="183" eb="186">
      <t>キュウヨヒ</t>
    </rPh>
    <rPh sb="191" eb="194">
      <t>ジンジイン</t>
    </rPh>
    <rPh sb="194" eb="196">
      <t>カンコク</t>
    </rPh>
    <rPh sb="199" eb="202">
      <t>ジンケンヒ</t>
    </rPh>
    <rPh sb="202" eb="205">
      <t>ジョウショウブン</t>
    </rPh>
    <rPh sb="206" eb="208">
      <t>シンリョウ</t>
    </rPh>
    <rPh sb="208" eb="210">
      <t>ホウシュウ</t>
    </rPh>
    <rPh sb="212" eb="214">
      <t>ジュウブン</t>
    </rPh>
    <rPh sb="215" eb="217">
      <t>カミ</t>
    </rPh>
    <rPh sb="224" eb="225">
      <t>カク</t>
    </rPh>
    <rPh sb="225" eb="227">
      <t>ヒヨウ</t>
    </rPh>
    <rPh sb="227" eb="228">
      <t>タイ</t>
    </rPh>
    <rPh sb="228" eb="230">
      <t>イギョウ</t>
    </rPh>
    <rPh sb="232" eb="234">
      <t>ヒリツ</t>
    </rPh>
    <rPh sb="235" eb="237">
      <t>ネンネン</t>
    </rPh>
    <rPh sb="237" eb="239">
      <t>ジョウショウ</t>
    </rPh>
    <rPh sb="245" eb="247">
      <t>レイワ</t>
    </rPh>
    <rPh sb="248" eb="250">
      <t>ネンド</t>
    </rPh>
    <rPh sb="250" eb="252">
      <t>イコウ</t>
    </rPh>
    <rPh sb="261" eb="263">
      <t>コウトウ</t>
    </rPh>
    <rPh sb="264" eb="266">
      <t>ヨケン</t>
    </rPh>
    <rPh sb="272" eb="273">
      <t>シン</t>
    </rPh>
    <rPh sb="273" eb="275">
      <t>ビョウイン</t>
    </rPh>
    <rPh sb="275" eb="277">
      <t>ケンセツ</t>
    </rPh>
    <rPh sb="278" eb="279">
      <t>ハジ</t>
    </rPh>
    <rPh sb="282" eb="284">
      <t>キギョウ</t>
    </rPh>
    <rPh sb="284" eb="285">
      <t>ダン</t>
    </rPh>
    <rPh sb="285" eb="286">
      <t>ナイ</t>
    </rPh>
    <rPh sb="288" eb="290">
      <t>テキセイ</t>
    </rPh>
    <rPh sb="291" eb="293">
      <t>イリョウ</t>
    </rPh>
    <rPh sb="294" eb="296">
      <t>カイゴ</t>
    </rPh>
    <rPh sb="296" eb="298">
      <t>キノウ</t>
    </rPh>
    <rPh sb="298" eb="300">
      <t>ブンカ</t>
    </rPh>
    <rPh sb="301" eb="302">
      <t>スス</t>
    </rPh>
    <rPh sb="310" eb="312">
      <t>チイキ</t>
    </rPh>
    <rPh sb="312" eb="314">
      <t>イリョウ</t>
    </rPh>
    <rPh sb="315" eb="318">
      <t>イッタイテキ</t>
    </rPh>
    <rPh sb="319" eb="320">
      <t>マモ</t>
    </rPh>
    <rPh sb="324" eb="326">
      <t>アンテイ</t>
    </rPh>
    <rPh sb="328" eb="330">
      <t>ケイエイ</t>
    </rPh>
    <rPh sb="330" eb="332">
      <t>キバン</t>
    </rPh>
    <rPh sb="333" eb="335">
      <t>カクホ</t>
    </rPh>
    <rPh sb="336" eb="338">
      <t>キッキン</t>
    </rPh>
    <rPh sb="339" eb="341">
      <t>カダイ</t>
    </rPh>
    <rPh sb="350" eb="352">
      <t>ルイセキ</t>
    </rPh>
    <rPh sb="352" eb="355">
      <t>ケッソンキン</t>
    </rPh>
    <rPh sb="360" eb="362">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</si>
</sst>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90.7</c:v>
                </c:pt>
                <c:pt idx="1">
                  <c:v>85.8</c:v>
                </c:pt>
                <c:pt idx="2">
                  <c:v>82.8</c:v>
                </c:pt>
                <c:pt idx="3">
                  <c:v>86</c:v>
                </c:pt>
                <c:pt idx="4">
                  <c:v>86.7</c:v>
                </c:pt>
              </c:numCache>
            </c:numRef>
          </c:val>
          <c:extLst>
            <c:ext xmlns:c16="http://schemas.microsoft.com/office/drawing/2014/chart" uri="{C3380CC4-5D6E-409C-BE32-E72D297353CC}">
              <c16:uniqueId val="{00000000-6501-401D-9110-38956FF55A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6501-401D-9110-38956FF55A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91.7</c:v>
                </c:pt>
                <c:pt idx="1">
                  <c:v>88.7</c:v>
                </c:pt>
                <c:pt idx="2">
                  <c:v>94.1</c:v>
                </c:pt>
                <c:pt idx="3">
                  <c:v>97</c:v>
                </c:pt>
                <c:pt idx="4">
                  <c:v>94.8</c:v>
                </c:pt>
              </c:numCache>
            </c:numRef>
          </c:val>
          <c:extLst>
            <c:ext xmlns:c16="http://schemas.microsoft.com/office/drawing/2014/chart" uri="{C3380CC4-5D6E-409C-BE32-E72D297353CC}">
              <c16:uniqueId val="{00000000-BFE0-4C65-8079-A1662CEFEE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BFE0-4C65-8079-A1662CEFEE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93.1</c:v>
                </c:pt>
                <c:pt idx="1">
                  <c:v>90.5</c:v>
                </c:pt>
                <c:pt idx="2">
                  <c:v>95.7</c:v>
                </c:pt>
                <c:pt idx="3">
                  <c:v>98.7</c:v>
                </c:pt>
                <c:pt idx="4">
                  <c:v>95.9</c:v>
                </c:pt>
              </c:numCache>
            </c:numRef>
          </c:val>
          <c:extLst>
            <c:ext xmlns:c16="http://schemas.microsoft.com/office/drawing/2014/chart" uri="{C3380CC4-5D6E-409C-BE32-E72D297353CC}">
              <c16:uniqueId val="{00000000-DD9A-427A-AD68-1CC35C7B4D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DD9A-427A-AD68-1CC35C7B4D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100.2</c:v>
                </c:pt>
                <c:pt idx="2">
                  <c:v>103.5</c:v>
                </c:pt>
                <c:pt idx="3">
                  <c:v>105.5</c:v>
                </c:pt>
                <c:pt idx="4">
                  <c:v>99.2</c:v>
                </c:pt>
              </c:numCache>
            </c:numRef>
          </c:val>
          <c:extLst>
            <c:ext xmlns:c16="http://schemas.microsoft.com/office/drawing/2014/chart" uri="{C3380CC4-5D6E-409C-BE32-E72D297353CC}">
              <c16:uniqueId val="{00000000-34E4-4B23-AA11-4E391B9047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34E4-4B23-AA11-4E391B9047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55.3</c:v>
                </c:pt>
                <c:pt idx="1">
                  <c:v>58.1</c:v>
                </c:pt>
                <c:pt idx="2">
                  <c:v>60.7</c:v>
                </c:pt>
                <c:pt idx="3">
                  <c:v>62</c:v>
                </c:pt>
                <c:pt idx="4">
                  <c:v>63.6</c:v>
                </c:pt>
              </c:numCache>
            </c:numRef>
          </c:val>
          <c:extLst>
            <c:ext xmlns:c16="http://schemas.microsoft.com/office/drawing/2014/chart" uri="{C3380CC4-5D6E-409C-BE32-E72D297353CC}">
              <c16:uniqueId val="{00000000-1331-48B4-8CB5-E45A830A4F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1331-48B4-8CB5-E45A830A4F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62.2</c:v>
                </c:pt>
                <c:pt idx="1">
                  <c:v>65.3</c:v>
                </c:pt>
                <c:pt idx="2">
                  <c:v>68.099999999999994</c:v>
                </c:pt>
                <c:pt idx="3">
                  <c:v>68.900000000000006</c:v>
                </c:pt>
                <c:pt idx="4">
                  <c:v>70.7</c:v>
                </c:pt>
              </c:numCache>
            </c:numRef>
          </c:val>
          <c:extLst>
            <c:ext xmlns:c16="http://schemas.microsoft.com/office/drawing/2014/chart" uri="{C3380CC4-5D6E-409C-BE32-E72D297353CC}">
              <c16:uniqueId val="{00000000-DA56-47E9-AC44-2F42224A22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DA56-47E9-AC44-2F42224A22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90014200</c:v>
                </c:pt>
                <c:pt idx="1">
                  <c:v>91188344</c:v>
                </c:pt>
                <c:pt idx="2">
                  <c:v>92941993</c:v>
                </c:pt>
                <c:pt idx="3">
                  <c:v>93175708</c:v>
                </c:pt>
                <c:pt idx="4">
                  <c:v>95703695</c:v>
                </c:pt>
              </c:numCache>
            </c:numRef>
          </c:val>
          <c:extLst>
            <c:ext xmlns:c16="http://schemas.microsoft.com/office/drawing/2014/chart" uri="{C3380CC4-5D6E-409C-BE32-E72D297353CC}">
              <c16:uniqueId val="{00000000-E901-4BDA-BA26-130D4F44EF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E901-4BDA-BA26-130D4F44EFA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20.9</c:v>
                </c:pt>
                <c:pt idx="1">
                  <c:v>20.6</c:v>
                </c:pt>
                <c:pt idx="2">
                  <c:v>21.2</c:v>
                </c:pt>
                <c:pt idx="3">
                  <c:v>23.8</c:v>
                </c:pt>
                <c:pt idx="4">
                  <c:v>24.8</c:v>
                </c:pt>
              </c:numCache>
            </c:numRef>
          </c:val>
          <c:extLst>
            <c:ext xmlns:c16="http://schemas.microsoft.com/office/drawing/2014/chart" uri="{C3380CC4-5D6E-409C-BE32-E72D297353CC}">
              <c16:uniqueId val="{00000000-753C-495F-858F-9210C80AF7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753C-495F-858F-9210C80AF7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47.1</c:v>
                </c:pt>
                <c:pt idx="1">
                  <c:v>48.8</c:v>
                </c:pt>
                <c:pt idx="2">
                  <c:v>44.8</c:v>
                </c:pt>
                <c:pt idx="3">
                  <c:v>42.8</c:v>
                </c:pt>
                <c:pt idx="4">
                  <c:v>44.1</c:v>
                </c:pt>
              </c:numCache>
            </c:numRef>
          </c:val>
          <c:extLst>
            <c:ext xmlns:c16="http://schemas.microsoft.com/office/drawing/2014/chart" uri="{C3380CC4-5D6E-409C-BE32-E72D297353CC}">
              <c16:uniqueId val="{00000000-C796-4E67-A277-A0EB1288118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C796-4E67-A277-A0EB1288118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14897</c:v>
                </c:pt>
                <c:pt idx="1">
                  <c:v>15813</c:v>
                </c:pt>
                <c:pt idx="2">
                  <c:v>16804</c:v>
                </c:pt>
                <c:pt idx="3">
                  <c:v>17710</c:v>
                </c:pt>
                <c:pt idx="4">
                  <c:v>18073</c:v>
                </c:pt>
              </c:numCache>
            </c:numRef>
          </c:val>
          <c:extLst>
            <c:ext xmlns:c16="http://schemas.microsoft.com/office/drawing/2014/chart" uri="{C3380CC4-5D6E-409C-BE32-E72D297353CC}">
              <c16:uniqueId val="{00000000-E296-4076-924E-3180CC41A9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E296-4076-924E-3180CC41A9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54221</c:v>
                </c:pt>
                <c:pt idx="1">
                  <c:v>56402</c:v>
                </c:pt>
                <c:pt idx="2">
                  <c:v>58145</c:v>
                </c:pt>
                <c:pt idx="3">
                  <c:v>62505</c:v>
                </c:pt>
                <c:pt idx="4">
                  <c:v>60663</c:v>
                </c:pt>
              </c:numCache>
            </c:numRef>
          </c:val>
          <c:extLst>
            <c:ext xmlns:c16="http://schemas.microsoft.com/office/drawing/2014/chart" uri="{C3380CC4-5D6E-409C-BE32-E72D297353CC}">
              <c16:uniqueId val="{00000000-C103-45E8-ACA8-3956ED94DD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103-45E8-ACA8-3956ED94DD0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B6-4072-BE6D-A4984CF081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5AB6-4072-BE6D-A4984CF081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25"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石川県白山石川医療企業団　公立松任石川中央病院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41504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275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275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103.5</v>
      </c>
      <c r="AU33" s="129"/>
      <c r="AV33" s="129"/>
      <c r="AW33" s="129"/>
      <c r="AX33" s="129"/>
      <c r="AY33" s="129"/>
      <c r="AZ33" s="129"/>
      <c r="BA33" s="129"/>
      <c r="BB33" s="129"/>
      <c r="BC33" s="129"/>
      <c r="BD33" s="129"/>
      <c r="BE33" s="129"/>
      <c r="BF33" s="129"/>
      <c r="BG33" s="129"/>
      <c r="BH33" s="130"/>
      <c r="BI33" s="128">
        <f>データ!AL7</f>
        <v>105.5</v>
      </c>
      <c r="BJ33" s="129"/>
      <c r="BK33" s="129"/>
      <c r="BL33" s="129"/>
      <c r="BM33" s="129"/>
      <c r="BN33" s="129"/>
      <c r="BO33" s="129"/>
      <c r="BP33" s="129"/>
      <c r="BQ33" s="129"/>
      <c r="BR33" s="129"/>
      <c r="BS33" s="129"/>
      <c r="BT33" s="129"/>
      <c r="BU33" s="129"/>
      <c r="BV33" s="129"/>
      <c r="BW33" s="130"/>
      <c r="BX33" s="128">
        <f>データ!AM7</f>
        <v>99.2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93.1</v>
      </c>
      <c r="DE33" s="129"/>
      <c r="DF33" s="129"/>
      <c r="DG33" s="129"/>
      <c r="DH33" s="129"/>
      <c r="DI33" s="129"/>
      <c r="DJ33" s="129"/>
      <c r="DK33" s="129"/>
      <c r="DL33" s="129"/>
      <c r="DM33" s="129"/>
      <c r="DN33" s="129"/>
      <c r="DO33" s="129"/>
      <c r="DP33" s="129"/>
      <c r="DQ33" s="129"/>
      <c r="DR33" s="130"/>
      <c r="DS33" s="128">
        <f>データ!AU7</f>
        <v>90.5</v>
      </c>
      <c r="DT33" s="129"/>
      <c r="DU33" s="129"/>
      <c r="DV33" s="129"/>
      <c r="DW33" s="129"/>
      <c r="DX33" s="129"/>
      <c r="DY33" s="129"/>
      <c r="DZ33" s="129"/>
      <c r="EA33" s="129"/>
      <c r="EB33" s="129"/>
      <c r="EC33" s="129"/>
      <c r="ED33" s="129"/>
      <c r="EE33" s="129"/>
      <c r="EF33" s="129"/>
      <c r="EG33" s="130"/>
      <c r="EH33" s="128">
        <f>データ!AV7</f>
        <v>95.7</v>
      </c>
      <c r="EI33" s="129"/>
      <c r="EJ33" s="129"/>
      <c r="EK33" s="129"/>
      <c r="EL33" s="129"/>
      <c r="EM33" s="129"/>
      <c r="EN33" s="129"/>
      <c r="EO33" s="129"/>
      <c r="EP33" s="129"/>
      <c r="EQ33" s="129"/>
      <c r="ER33" s="129"/>
      <c r="ES33" s="129"/>
      <c r="ET33" s="129"/>
      <c r="EU33" s="129"/>
      <c r="EV33" s="130"/>
      <c r="EW33" s="128">
        <f>データ!AW7</f>
        <v>98.7</v>
      </c>
      <c r="EX33" s="129"/>
      <c r="EY33" s="129"/>
      <c r="EZ33" s="129"/>
      <c r="FA33" s="129"/>
      <c r="FB33" s="129"/>
      <c r="FC33" s="129"/>
      <c r="FD33" s="129"/>
      <c r="FE33" s="129"/>
      <c r="FF33" s="129"/>
      <c r="FG33" s="129"/>
      <c r="FH33" s="129"/>
      <c r="FI33" s="129"/>
      <c r="FJ33" s="129"/>
      <c r="FK33" s="130"/>
      <c r="FL33" s="128">
        <f>データ!AX7</f>
        <v>95.9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91.7</v>
      </c>
      <c r="GS33" s="129"/>
      <c r="GT33" s="129"/>
      <c r="GU33" s="129"/>
      <c r="GV33" s="129"/>
      <c r="GW33" s="129"/>
      <c r="GX33" s="129"/>
      <c r="GY33" s="129"/>
      <c r="GZ33" s="129"/>
      <c r="HA33" s="129"/>
      <c r="HB33" s="129"/>
      <c r="HC33" s="129"/>
      <c r="HD33" s="129"/>
      <c r="HE33" s="129"/>
      <c r="HF33" s="130"/>
      <c r="HG33" s="128">
        <f>データ!BF7</f>
        <v>88.7</v>
      </c>
      <c r="HH33" s="129"/>
      <c r="HI33" s="129"/>
      <c r="HJ33" s="129"/>
      <c r="HK33" s="129"/>
      <c r="HL33" s="129"/>
      <c r="HM33" s="129"/>
      <c r="HN33" s="129"/>
      <c r="HO33" s="129"/>
      <c r="HP33" s="129"/>
      <c r="HQ33" s="129"/>
      <c r="HR33" s="129"/>
      <c r="HS33" s="129"/>
      <c r="HT33" s="129"/>
      <c r="HU33" s="130"/>
      <c r="HV33" s="128">
        <f>データ!BG7</f>
        <v>94.1</v>
      </c>
      <c r="HW33" s="129"/>
      <c r="HX33" s="129"/>
      <c r="HY33" s="129"/>
      <c r="HZ33" s="129"/>
      <c r="IA33" s="129"/>
      <c r="IB33" s="129"/>
      <c r="IC33" s="129"/>
      <c r="ID33" s="129"/>
      <c r="IE33" s="129"/>
      <c r="IF33" s="129"/>
      <c r="IG33" s="129"/>
      <c r="IH33" s="129"/>
      <c r="II33" s="129"/>
      <c r="IJ33" s="130"/>
      <c r="IK33" s="128">
        <f>データ!BH7</f>
        <v>97</v>
      </c>
      <c r="IL33" s="129"/>
      <c r="IM33" s="129"/>
      <c r="IN33" s="129"/>
      <c r="IO33" s="129"/>
      <c r="IP33" s="129"/>
      <c r="IQ33" s="129"/>
      <c r="IR33" s="129"/>
      <c r="IS33" s="129"/>
      <c r="IT33" s="129"/>
      <c r="IU33" s="129"/>
      <c r="IV33" s="129"/>
      <c r="IW33" s="129"/>
      <c r="IX33" s="129"/>
      <c r="IY33" s="130"/>
      <c r="IZ33" s="128">
        <f>データ!BI7</f>
        <v>94.8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90.7</v>
      </c>
      <c r="KG33" s="129"/>
      <c r="KH33" s="129"/>
      <c r="KI33" s="129"/>
      <c r="KJ33" s="129"/>
      <c r="KK33" s="129"/>
      <c r="KL33" s="129"/>
      <c r="KM33" s="129"/>
      <c r="KN33" s="129"/>
      <c r="KO33" s="129"/>
      <c r="KP33" s="129"/>
      <c r="KQ33" s="129"/>
      <c r="KR33" s="129"/>
      <c r="KS33" s="129"/>
      <c r="KT33" s="130"/>
      <c r="KU33" s="128">
        <f>データ!BQ7</f>
        <v>85.8</v>
      </c>
      <c r="KV33" s="129"/>
      <c r="KW33" s="129"/>
      <c r="KX33" s="129"/>
      <c r="KY33" s="129"/>
      <c r="KZ33" s="129"/>
      <c r="LA33" s="129"/>
      <c r="LB33" s="129"/>
      <c r="LC33" s="129"/>
      <c r="LD33" s="129"/>
      <c r="LE33" s="129"/>
      <c r="LF33" s="129"/>
      <c r="LG33" s="129"/>
      <c r="LH33" s="129"/>
      <c r="LI33" s="130"/>
      <c r="LJ33" s="128">
        <f>データ!BR7</f>
        <v>82.8</v>
      </c>
      <c r="LK33" s="129"/>
      <c r="LL33" s="129"/>
      <c r="LM33" s="129"/>
      <c r="LN33" s="129"/>
      <c r="LO33" s="129"/>
      <c r="LP33" s="129"/>
      <c r="LQ33" s="129"/>
      <c r="LR33" s="129"/>
      <c r="LS33" s="129"/>
      <c r="LT33" s="129"/>
      <c r="LU33" s="129"/>
      <c r="LV33" s="129"/>
      <c r="LW33" s="129"/>
      <c r="LX33" s="130"/>
      <c r="LY33" s="128">
        <f>データ!BS7</f>
        <v>86</v>
      </c>
      <c r="LZ33" s="129"/>
      <c r="MA33" s="129"/>
      <c r="MB33" s="129"/>
      <c r="MC33" s="129"/>
      <c r="MD33" s="129"/>
      <c r="ME33" s="129"/>
      <c r="MF33" s="129"/>
      <c r="MG33" s="129"/>
      <c r="MH33" s="129"/>
      <c r="MI33" s="129"/>
      <c r="MJ33" s="129"/>
      <c r="MK33" s="129"/>
      <c r="ML33" s="129"/>
      <c r="MM33" s="130"/>
      <c r="MN33" s="128">
        <f>データ!BT7</f>
        <v>86.7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194</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54221</v>
      </c>
      <c r="Q55" s="144"/>
      <c r="R55" s="144"/>
      <c r="S55" s="144"/>
      <c r="T55" s="144"/>
      <c r="U55" s="144"/>
      <c r="V55" s="144"/>
      <c r="W55" s="144"/>
      <c r="X55" s="144"/>
      <c r="Y55" s="144"/>
      <c r="Z55" s="144"/>
      <c r="AA55" s="144"/>
      <c r="AB55" s="144"/>
      <c r="AC55" s="144"/>
      <c r="AD55" s="145"/>
      <c r="AE55" s="143">
        <f>データ!CB7</f>
        <v>56402</v>
      </c>
      <c r="AF55" s="144"/>
      <c r="AG55" s="144"/>
      <c r="AH55" s="144"/>
      <c r="AI55" s="144"/>
      <c r="AJ55" s="144"/>
      <c r="AK55" s="144"/>
      <c r="AL55" s="144"/>
      <c r="AM55" s="144"/>
      <c r="AN55" s="144"/>
      <c r="AO55" s="144"/>
      <c r="AP55" s="144"/>
      <c r="AQ55" s="144"/>
      <c r="AR55" s="144"/>
      <c r="AS55" s="145"/>
      <c r="AT55" s="143">
        <f>データ!CC7</f>
        <v>58145</v>
      </c>
      <c r="AU55" s="144"/>
      <c r="AV55" s="144"/>
      <c r="AW55" s="144"/>
      <c r="AX55" s="144"/>
      <c r="AY55" s="144"/>
      <c r="AZ55" s="144"/>
      <c r="BA55" s="144"/>
      <c r="BB55" s="144"/>
      <c r="BC55" s="144"/>
      <c r="BD55" s="144"/>
      <c r="BE55" s="144"/>
      <c r="BF55" s="144"/>
      <c r="BG55" s="144"/>
      <c r="BH55" s="145"/>
      <c r="BI55" s="143">
        <f>データ!CD7</f>
        <v>62505</v>
      </c>
      <c r="BJ55" s="144"/>
      <c r="BK55" s="144"/>
      <c r="BL55" s="144"/>
      <c r="BM55" s="144"/>
      <c r="BN55" s="144"/>
      <c r="BO55" s="144"/>
      <c r="BP55" s="144"/>
      <c r="BQ55" s="144"/>
      <c r="BR55" s="144"/>
      <c r="BS55" s="144"/>
      <c r="BT55" s="144"/>
      <c r="BU55" s="144"/>
      <c r="BV55" s="144"/>
      <c r="BW55" s="145"/>
      <c r="BX55" s="143">
        <f>データ!CE7</f>
        <v>60663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14897</v>
      </c>
      <c r="DE55" s="144"/>
      <c r="DF55" s="144"/>
      <c r="DG55" s="144"/>
      <c r="DH55" s="144"/>
      <c r="DI55" s="144"/>
      <c r="DJ55" s="144"/>
      <c r="DK55" s="144"/>
      <c r="DL55" s="144"/>
      <c r="DM55" s="144"/>
      <c r="DN55" s="144"/>
      <c r="DO55" s="144"/>
      <c r="DP55" s="144"/>
      <c r="DQ55" s="144"/>
      <c r="DR55" s="145"/>
      <c r="DS55" s="143">
        <f>データ!CM7</f>
        <v>15813</v>
      </c>
      <c r="DT55" s="144"/>
      <c r="DU55" s="144"/>
      <c r="DV55" s="144"/>
      <c r="DW55" s="144"/>
      <c r="DX55" s="144"/>
      <c r="DY55" s="144"/>
      <c r="DZ55" s="144"/>
      <c r="EA55" s="144"/>
      <c r="EB55" s="144"/>
      <c r="EC55" s="144"/>
      <c r="ED55" s="144"/>
      <c r="EE55" s="144"/>
      <c r="EF55" s="144"/>
      <c r="EG55" s="145"/>
      <c r="EH55" s="143">
        <f>データ!CN7</f>
        <v>16804</v>
      </c>
      <c r="EI55" s="144"/>
      <c r="EJ55" s="144"/>
      <c r="EK55" s="144"/>
      <c r="EL55" s="144"/>
      <c r="EM55" s="144"/>
      <c r="EN55" s="144"/>
      <c r="EO55" s="144"/>
      <c r="EP55" s="144"/>
      <c r="EQ55" s="144"/>
      <c r="ER55" s="144"/>
      <c r="ES55" s="144"/>
      <c r="ET55" s="144"/>
      <c r="EU55" s="144"/>
      <c r="EV55" s="145"/>
      <c r="EW55" s="143">
        <f>データ!CO7</f>
        <v>17710</v>
      </c>
      <c r="EX55" s="144"/>
      <c r="EY55" s="144"/>
      <c r="EZ55" s="144"/>
      <c r="FA55" s="144"/>
      <c r="FB55" s="144"/>
      <c r="FC55" s="144"/>
      <c r="FD55" s="144"/>
      <c r="FE55" s="144"/>
      <c r="FF55" s="144"/>
      <c r="FG55" s="144"/>
      <c r="FH55" s="144"/>
      <c r="FI55" s="144"/>
      <c r="FJ55" s="144"/>
      <c r="FK55" s="145"/>
      <c r="FL55" s="143">
        <f>データ!CP7</f>
        <v>18073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47.1</v>
      </c>
      <c r="GS55" s="129"/>
      <c r="GT55" s="129"/>
      <c r="GU55" s="129"/>
      <c r="GV55" s="129"/>
      <c r="GW55" s="129"/>
      <c r="GX55" s="129"/>
      <c r="GY55" s="129"/>
      <c r="GZ55" s="129"/>
      <c r="HA55" s="129"/>
      <c r="HB55" s="129"/>
      <c r="HC55" s="129"/>
      <c r="HD55" s="129"/>
      <c r="HE55" s="129"/>
      <c r="HF55" s="130"/>
      <c r="HG55" s="128">
        <f>データ!CX7</f>
        <v>48.8</v>
      </c>
      <c r="HH55" s="129"/>
      <c r="HI55" s="129"/>
      <c r="HJ55" s="129"/>
      <c r="HK55" s="129"/>
      <c r="HL55" s="129"/>
      <c r="HM55" s="129"/>
      <c r="HN55" s="129"/>
      <c r="HO55" s="129"/>
      <c r="HP55" s="129"/>
      <c r="HQ55" s="129"/>
      <c r="HR55" s="129"/>
      <c r="HS55" s="129"/>
      <c r="HT55" s="129"/>
      <c r="HU55" s="130"/>
      <c r="HV55" s="128">
        <f>データ!CY7</f>
        <v>44.8</v>
      </c>
      <c r="HW55" s="129"/>
      <c r="HX55" s="129"/>
      <c r="HY55" s="129"/>
      <c r="HZ55" s="129"/>
      <c r="IA55" s="129"/>
      <c r="IB55" s="129"/>
      <c r="IC55" s="129"/>
      <c r="ID55" s="129"/>
      <c r="IE55" s="129"/>
      <c r="IF55" s="129"/>
      <c r="IG55" s="129"/>
      <c r="IH55" s="129"/>
      <c r="II55" s="129"/>
      <c r="IJ55" s="130"/>
      <c r="IK55" s="128">
        <f>データ!CZ7</f>
        <v>42.8</v>
      </c>
      <c r="IL55" s="129"/>
      <c r="IM55" s="129"/>
      <c r="IN55" s="129"/>
      <c r="IO55" s="129"/>
      <c r="IP55" s="129"/>
      <c r="IQ55" s="129"/>
      <c r="IR55" s="129"/>
      <c r="IS55" s="129"/>
      <c r="IT55" s="129"/>
      <c r="IU55" s="129"/>
      <c r="IV55" s="129"/>
      <c r="IW55" s="129"/>
      <c r="IX55" s="129"/>
      <c r="IY55" s="130"/>
      <c r="IZ55" s="128">
        <f>データ!DA7</f>
        <v>44.1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20.9</v>
      </c>
      <c r="KG55" s="129"/>
      <c r="KH55" s="129"/>
      <c r="KI55" s="129"/>
      <c r="KJ55" s="129"/>
      <c r="KK55" s="129"/>
      <c r="KL55" s="129"/>
      <c r="KM55" s="129"/>
      <c r="KN55" s="129"/>
      <c r="KO55" s="129"/>
      <c r="KP55" s="129"/>
      <c r="KQ55" s="129"/>
      <c r="KR55" s="129"/>
      <c r="KS55" s="129"/>
      <c r="KT55" s="130"/>
      <c r="KU55" s="128">
        <f>データ!DI7</f>
        <v>20.6</v>
      </c>
      <c r="KV55" s="129"/>
      <c r="KW55" s="129"/>
      <c r="KX55" s="129"/>
      <c r="KY55" s="129"/>
      <c r="KZ55" s="129"/>
      <c r="LA55" s="129"/>
      <c r="LB55" s="129"/>
      <c r="LC55" s="129"/>
      <c r="LD55" s="129"/>
      <c r="LE55" s="129"/>
      <c r="LF55" s="129"/>
      <c r="LG55" s="129"/>
      <c r="LH55" s="129"/>
      <c r="LI55" s="130"/>
      <c r="LJ55" s="128">
        <f>データ!DJ7</f>
        <v>21.2</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24.8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53523</v>
      </c>
      <c r="Q56" s="144"/>
      <c r="R56" s="144"/>
      <c r="S56" s="144"/>
      <c r="T56" s="144"/>
      <c r="U56" s="144"/>
      <c r="V56" s="144"/>
      <c r="W56" s="144"/>
      <c r="X56" s="144"/>
      <c r="Y56" s="144"/>
      <c r="Z56" s="144"/>
      <c r="AA56" s="144"/>
      <c r="AB56" s="144"/>
      <c r="AC56" s="144"/>
      <c r="AD56" s="145"/>
      <c r="AE56" s="143">
        <f>データ!CG7</f>
        <v>57368</v>
      </c>
      <c r="AF56" s="144"/>
      <c r="AG56" s="144"/>
      <c r="AH56" s="144"/>
      <c r="AI56" s="144"/>
      <c r="AJ56" s="144"/>
      <c r="AK56" s="144"/>
      <c r="AL56" s="144"/>
      <c r="AM56" s="144"/>
      <c r="AN56" s="144"/>
      <c r="AO56" s="144"/>
      <c r="AP56" s="144"/>
      <c r="AQ56" s="144"/>
      <c r="AR56" s="144"/>
      <c r="AS56" s="145"/>
      <c r="AT56" s="143">
        <f>データ!CH7</f>
        <v>59838</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15111</v>
      </c>
      <c r="DE56" s="144"/>
      <c r="DF56" s="144"/>
      <c r="DG56" s="144"/>
      <c r="DH56" s="144"/>
      <c r="DI56" s="144"/>
      <c r="DJ56" s="144"/>
      <c r="DK56" s="144"/>
      <c r="DL56" s="144"/>
      <c r="DM56" s="144"/>
      <c r="DN56" s="144"/>
      <c r="DO56" s="144"/>
      <c r="DP56" s="144"/>
      <c r="DQ56" s="144"/>
      <c r="DR56" s="145"/>
      <c r="DS56" s="143">
        <f>データ!CR7</f>
        <v>15986</v>
      </c>
      <c r="DT56" s="144"/>
      <c r="DU56" s="144"/>
      <c r="DV56" s="144"/>
      <c r="DW56" s="144"/>
      <c r="DX56" s="144"/>
      <c r="DY56" s="144"/>
      <c r="DZ56" s="144"/>
      <c r="EA56" s="144"/>
      <c r="EB56" s="144"/>
      <c r="EC56" s="144"/>
      <c r="ED56" s="144"/>
      <c r="EE56" s="144"/>
      <c r="EF56" s="144"/>
      <c r="EG56" s="145"/>
      <c r="EH56" s="143">
        <f>データ!CS7</f>
        <v>16421</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193</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55.3</v>
      </c>
      <c r="DH79" s="129"/>
      <c r="DI79" s="129"/>
      <c r="DJ79" s="129"/>
      <c r="DK79" s="129"/>
      <c r="DL79" s="129"/>
      <c r="DM79" s="129"/>
      <c r="DN79" s="129"/>
      <c r="DO79" s="129"/>
      <c r="DP79" s="129"/>
      <c r="DQ79" s="129"/>
      <c r="DR79" s="129"/>
      <c r="DS79" s="129"/>
      <c r="DT79" s="129"/>
      <c r="DU79" s="130"/>
      <c r="DV79" s="128">
        <f>データ!EE7</f>
        <v>58.1</v>
      </c>
      <c r="DW79" s="129"/>
      <c r="DX79" s="129"/>
      <c r="DY79" s="129"/>
      <c r="DZ79" s="129"/>
      <c r="EA79" s="129"/>
      <c r="EB79" s="129"/>
      <c r="EC79" s="129"/>
      <c r="ED79" s="129"/>
      <c r="EE79" s="129"/>
      <c r="EF79" s="129"/>
      <c r="EG79" s="129"/>
      <c r="EH79" s="129"/>
      <c r="EI79" s="129"/>
      <c r="EJ79" s="130"/>
      <c r="EK79" s="128">
        <f>データ!EF7</f>
        <v>60.7</v>
      </c>
      <c r="EL79" s="129"/>
      <c r="EM79" s="129"/>
      <c r="EN79" s="129"/>
      <c r="EO79" s="129"/>
      <c r="EP79" s="129"/>
      <c r="EQ79" s="129"/>
      <c r="ER79" s="129"/>
      <c r="ES79" s="129"/>
      <c r="ET79" s="129"/>
      <c r="EU79" s="129"/>
      <c r="EV79" s="129"/>
      <c r="EW79" s="129"/>
      <c r="EX79" s="129"/>
      <c r="EY79" s="130"/>
      <c r="EZ79" s="128">
        <f>データ!EG7</f>
        <v>62</v>
      </c>
      <c r="FA79" s="129"/>
      <c r="FB79" s="129"/>
      <c r="FC79" s="129"/>
      <c r="FD79" s="129"/>
      <c r="FE79" s="129"/>
      <c r="FF79" s="129"/>
      <c r="FG79" s="129"/>
      <c r="FH79" s="129"/>
      <c r="FI79" s="129"/>
      <c r="FJ79" s="129"/>
      <c r="FK79" s="129"/>
      <c r="FL79" s="129"/>
      <c r="FM79" s="129"/>
      <c r="FN79" s="130"/>
      <c r="FO79" s="128">
        <f>データ!EH7</f>
        <v>63.6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62.2</v>
      </c>
      <c r="GU79" s="129"/>
      <c r="GV79" s="129"/>
      <c r="GW79" s="129"/>
      <c r="GX79" s="129"/>
      <c r="GY79" s="129"/>
      <c r="GZ79" s="129"/>
      <c r="HA79" s="129"/>
      <c r="HB79" s="129"/>
      <c r="HC79" s="129"/>
      <c r="HD79" s="129"/>
      <c r="HE79" s="129"/>
      <c r="HF79" s="129"/>
      <c r="HG79" s="129"/>
      <c r="HH79" s="130"/>
      <c r="HI79" s="128">
        <f>データ!EP7</f>
        <v>65.3</v>
      </c>
      <c r="HJ79" s="129"/>
      <c r="HK79" s="129"/>
      <c r="HL79" s="129"/>
      <c r="HM79" s="129"/>
      <c r="HN79" s="129"/>
      <c r="HO79" s="129"/>
      <c r="HP79" s="129"/>
      <c r="HQ79" s="129"/>
      <c r="HR79" s="129"/>
      <c r="HS79" s="129"/>
      <c r="HT79" s="129"/>
      <c r="HU79" s="129"/>
      <c r="HV79" s="129"/>
      <c r="HW79" s="130"/>
      <c r="HX79" s="128">
        <f>データ!EQ7</f>
        <v>68.099999999999994</v>
      </c>
      <c r="HY79" s="129"/>
      <c r="HZ79" s="129"/>
      <c r="IA79" s="129"/>
      <c r="IB79" s="129"/>
      <c r="IC79" s="129"/>
      <c r="ID79" s="129"/>
      <c r="IE79" s="129"/>
      <c r="IF79" s="129"/>
      <c r="IG79" s="129"/>
      <c r="IH79" s="129"/>
      <c r="II79" s="129"/>
      <c r="IJ79" s="129"/>
      <c r="IK79" s="129"/>
      <c r="IL79" s="130"/>
      <c r="IM79" s="128">
        <f>データ!ER7</f>
        <v>68.900000000000006</v>
      </c>
      <c r="IN79" s="129"/>
      <c r="IO79" s="129"/>
      <c r="IP79" s="129"/>
      <c r="IQ79" s="129"/>
      <c r="IR79" s="129"/>
      <c r="IS79" s="129"/>
      <c r="IT79" s="129"/>
      <c r="IU79" s="129"/>
      <c r="IV79" s="129"/>
      <c r="IW79" s="129"/>
      <c r="IX79" s="129"/>
      <c r="IY79" s="129"/>
      <c r="IZ79" s="129"/>
      <c r="JA79" s="130"/>
      <c r="JB79" s="128">
        <f>データ!ES7</f>
        <v>70.7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90014200</v>
      </c>
      <c r="KH79" s="144"/>
      <c r="KI79" s="144"/>
      <c r="KJ79" s="144"/>
      <c r="KK79" s="144"/>
      <c r="KL79" s="144"/>
      <c r="KM79" s="144"/>
      <c r="KN79" s="144"/>
      <c r="KO79" s="144"/>
      <c r="KP79" s="144"/>
      <c r="KQ79" s="144"/>
      <c r="KR79" s="144"/>
      <c r="KS79" s="144"/>
      <c r="KT79" s="144"/>
      <c r="KU79" s="145"/>
      <c r="KV79" s="143">
        <f>データ!FA7</f>
        <v>91188344</v>
      </c>
      <c r="KW79" s="144"/>
      <c r="KX79" s="144"/>
      <c r="KY79" s="144"/>
      <c r="KZ79" s="144"/>
      <c r="LA79" s="144"/>
      <c r="LB79" s="144"/>
      <c r="LC79" s="144"/>
      <c r="LD79" s="144"/>
      <c r="LE79" s="144"/>
      <c r="LF79" s="144"/>
      <c r="LG79" s="144"/>
      <c r="LH79" s="144"/>
      <c r="LI79" s="144"/>
      <c r="LJ79" s="145"/>
      <c r="LK79" s="143">
        <f>データ!FB7</f>
        <v>92941993</v>
      </c>
      <c r="LL79" s="144"/>
      <c r="LM79" s="144"/>
      <c r="LN79" s="144"/>
      <c r="LO79" s="144"/>
      <c r="LP79" s="144"/>
      <c r="LQ79" s="144"/>
      <c r="LR79" s="144"/>
      <c r="LS79" s="144"/>
      <c r="LT79" s="144"/>
      <c r="LU79" s="144"/>
      <c r="LV79" s="144"/>
      <c r="LW79" s="144"/>
      <c r="LX79" s="144"/>
      <c r="LY79" s="145"/>
      <c r="LZ79" s="143">
        <f>データ!FC7</f>
        <v>93175708</v>
      </c>
      <c r="MA79" s="144"/>
      <c r="MB79" s="144"/>
      <c r="MC79" s="144"/>
      <c r="MD79" s="144"/>
      <c r="ME79" s="144"/>
      <c r="MF79" s="144"/>
      <c r="MG79" s="144"/>
      <c r="MH79" s="144"/>
      <c r="MI79" s="144"/>
      <c r="MJ79" s="144"/>
      <c r="MK79" s="144"/>
      <c r="ML79" s="144"/>
      <c r="MM79" s="144"/>
      <c r="MN79" s="145"/>
      <c r="MO79" s="143">
        <f>データ!FD7</f>
        <v>95703695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49696718</v>
      </c>
      <c r="KH80" s="144"/>
      <c r="KI80" s="144"/>
      <c r="KJ80" s="144"/>
      <c r="KK80" s="144"/>
      <c r="KL80" s="144"/>
      <c r="KM80" s="144"/>
      <c r="KN80" s="144"/>
      <c r="KO80" s="144"/>
      <c r="KP80" s="144"/>
      <c r="KQ80" s="144"/>
      <c r="KR80" s="144"/>
      <c r="KS80" s="144"/>
      <c r="KT80" s="144"/>
      <c r="KU80" s="145"/>
      <c r="KV80" s="143">
        <f>データ!FF7</f>
        <v>50234873</v>
      </c>
      <c r="KW80" s="144"/>
      <c r="KX80" s="144"/>
      <c r="KY80" s="144"/>
      <c r="KZ80" s="144"/>
      <c r="LA80" s="144"/>
      <c r="LB80" s="144"/>
      <c r="LC80" s="144"/>
      <c r="LD80" s="144"/>
      <c r="LE80" s="144"/>
      <c r="LF80" s="144"/>
      <c r="LG80" s="144"/>
      <c r="LH80" s="144"/>
      <c r="LI80" s="144"/>
      <c r="LJ80" s="145"/>
      <c r="LK80" s="143">
        <f>データ!FG7</f>
        <v>50294422</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RyXSz6SkSzNB+1l1quNTaa2kIvxBSiz0PLQmUBoxuCkRbwAe4CsO78EOMwUcWUTEyi2bEhf9DNplul8teydjA==" saltValue="g17cToL9JNzhAmRJ/D0fh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152</v>
      </c>
      <c r="AY5" s="49" t="s">
        <v>153</v>
      </c>
      <c r="AZ5" s="49" t="s">
        <v>154</v>
      </c>
      <c r="BA5" s="49" t="s">
        <v>155</v>
      </c>
      <c r="BB5" s="49" t="s">
        <v>156</v>
      </c>
      <c r="BC5" s="49" t="s">
        <v>157</v>
      </c>
      <c r="BD5" s="49" t="s">
        <v>158</v>
      </c>
      <c r="BE5" s="49" t="s">
        <v>162</v>
      </c>
      <c r="BF5" s="49" t="s">
        <v>149</v>
      </c>
      <c r="BG5" s="49" t="s">
        <v>163</v>
      </c>
      <c r="BH5" s="49" t="s">
        <v>161</v>
      </c>
      <c r="BI5" s="49" t="s">
        <v>152</v>
      </c>
      <c r="BJ5" s="49" t="s">
        <v>153</v>
      </c>
      <c r="BK5" s="49" t="s">
        <v>154</v>
      </c>
      <c r="BL5" s="49" t="s">
        <v>155</v>
      </c>
      <c r="BM5" s="49" t="s">
        <v>156</v>
      </c>
      <c r="BN5" s="49" t="s">
        <v>157</v>
      </c>
      <c r="BO5" s="49" t="s">
        <v>158</v>
      </c>
      <c r="BP5" s="49" t="s">
        <v>148</v>
      </c>
      <c r="BQ5" s="49" t="s">
        <v>149</v>
      </c>
      <c r="BR5" s="49" t="s">
        <v>163</v>
      </c>
      <c r="BS5" s="49" t="s">
        <v>161</v>
      </c>
      <c r="BT5" s="49" t="s">
        <v>152</v>
      </c>
      <c r="BU5" s="49" t="s">
        <v>153</v>
      </c>
      <c r="BV5" s="49" t="s">
        <v>154</v>
      </c>
      <c r="BW5" s="49" t="s">
        <v>155</v>
      </c>
      <c r="BX5" s="49" t="s">
        <v>156</v>
      </c>
      <c r="BY5" s="49" t="s">
        <v>157</v>
      </c>
      <c r="BZ5" s="49" t="s">
        <v>158</v>
      </c>
      <c r="CA5" s="49" t="s">
        <v>148</v>
      </c>
      <c r="CB5" s="49" t="s">
        <v>149</v>
      </c>
      <c r="CC5" s="49" t="s">
        <v>160</v>
      </c>
      <c r="CD5" s="49" t="s">
        <v>151</v>
      </c>
      <c r="CE5" s="49" t="s">
        <v>152</v>
      </c>
      <c r="CF5" s="49" t="s">
        <v>153</v>
      </c>
      <c r="CG5" s="49" t="s">
        <v>154</v>
      </c>
      <c r="CH5" s="49" t="s">
        <v>155</v>
      </c>
      <c r="CI5" s="49" t="s">
        <v>156</v>
      </c>
      <c r="CJ5" s="49" t="s">
        <v>157</v>
      </c>
      <c r="CK5" s="49" t="s">
        <v>158</v>
      </c>
      <c r="CL5" s="49" t="s">
        <v>148</v>
      </c>
      <c r="CM5" s="49" t="s">
        <v>149</v>
      </c>
      <c r="CN5" s="49" t="s">
        <v>163</v>
      </c>
      <c r="CO5" s="49" t="s">
        <v>161</v>
      </c>
      <c r="CP5" s="49" t="s">
        <v>152</v>
      </c>
      <c r="CQ5" s="49" t="s">
        <v>153</v>
      </c>
      <c r="CR5" s="49" t="s">
        <v>154</v>
      </c>
      <c r="CS5" s="49" t="s">
        <v>155</v>
      </c>
      <c r="CT5" s="49" t="s">
        <v>156</v>
      </c>
      <c r="CU5" s="49" t="s">
        <v>157</v>
      </c>
      <c r="CV5" s="49" t="s">
        <v>158</v>
      </c>
      <c r="CW5" s="49" t="s">
        <v>148</v>
      </c>
      <c r="CX5" s="49" t="s">
        <v>164</v>
      </c>
      <c r="CY5" s="49" t="s">
        <v>163</v>
      </c>
      <c r="CZ5" s="49" t="s">
        <v>165</v>
      </c>
      <c r="DA5" s="49" t="s">
        <v>166</v>
      </c>
      <c r="DB5" s="49" t="s">
        <v>153</v>
      </c>
      <c r="DC5" s="49" t="s">
        <v>154</v>
      </c>
      <c r="DD5" s="49" t="s">
        <v>155</v>
      </c>
      <c r="DE5" s="49" t="s">
        <v>156</v>
      </c>
      <c r="DF5" s="49" t="s">
        <v>157</v>
      </c>
      <c r="DG5" s="49" t="s">
        <v>158</v>
      </c>
      <c r="DH5" s="49" t="s">
        <v>148</v>
      </c>
      <c r="DI5" s="49" t="s">
        <v>149</v>
      </c>
      <c r="DJ5" s="49" t="s">
        <v>167</v>
      </c>
      <c r="DK5" s="49" t="s">
        <v>151</v>
      </c>
      <c r="DL5" s="49" t="s">
        <v>168</v>
      </c>
      <c r="DM5" s="49" t="s">
        <v>153</v>
      </c>
      <c r="DN5" s="49" t="s">
        <v>154</v>
      </c>
      <c r="DO5" s="49" t="s">
        <v>155</v>
      </c>
      <c r="DP5" s="49" t="s">
        <v>156</v>
      </c>
      <c r="DQ5" s="49" t="s">
        <v>157</v>
      </c>
      <c r="DR5" s="49" t="s">
        <v>158</v>
      </c>
      <c r="DS5" s="49" t="s">
        <v>162</v>
      </c>
      <c r="DT5" s="49" t="s">
        <v>149</v>
      </c>
      <c r="DU5" s="49" t="s">
        <v>163</v>
      </c>
      <c r="DV5" s="49" t="s">
        <v>151</v>
      </c>
      <c r="DW5" s="49" t="s">
        <v>168</v>
      </c>
      <c r="DX5" s="49" t="s">
        <v>153</v>
      </c>
      <c r="DY5" s="49" t="s">
        <v>154</v>
      </c>
      <c r="DZ5" s="49" t="s">
        <v>155</v>
      </c>
      <c r="EA5" s="49" t="s">
        <v>156</v>
      </c>
      <c r="EB5" s="49" t="s">
        <v>157</v>
      </c>
      <c r="EC5" s="49" t="s">
        <v>158</v>
      </c>
      <c r="ED5" s="49" t="s">
        <v>162</v>
      </c>
      <c r="EE5" s="49" t="s">
        <v>164</v>
      </c>
      <c r="EF5" s="49" t="s">
        <v>160</v>
      </c>
      <c r="EG5" s="49" t="s">
        <v>151</v>
      </c>
      <c r="EH5" s="49" t="s">
        <v>152</v>
      </c>
      <c r="EI5" s="49" t="s">
        <v>153</v>
      </c>
      <c r="EJ5" s="49" t="s">
        <v>154</v>
      </c>
      <c r="EK5" s="49" t="s">
        <v>155</v>
      </c>
      <c r="EL5" s="49" t="s">
        <v>156</v>
      </c>
      <c r="EM5" s="49" t="s">
        <v>157</v>
      </c>
      <c r="EN5" s="49" t="s">
        <v>158</v>
      </c>
      <c r="EO5" s="49" t="s">
        <v>148</v>
      </c>
      <c r="EP5" s="49" t="s">
        <v>149</v>
      </c>
      <c r="EQ5" s="49" t="s">
        <v>150</v>
      </c>
      <c r="ER5" s="49" t="s">
        <v>161</v>
      </c>
      <c r="ES5" s="49" t="s">
        <v>152</v>
      </c>
      <c r="ET5" s="49" t="s">
        <v>153</v>
      </c>
      <c r="EU5" s="49" t="s">
        <v>154</v>
      </c>
      <c r="EV5" s="49" t="s">
        <v>155</v>
      </c>
      <c r="EW5" s="49" t="s">
        <v>156</v>
      </c>
      <c r="EX5" s="49" t="s">
        <v>157</v>
      </c>
      <c r="EY5" s="49" t="s">
        <v>169</v>
      </c>
      <c r="EZ5" s="49" t="s">
        <v>148</v>
      </c>
      <c r="FA5" s="49" t="s">
        <v>164</v>
      </c>
      <c r="FB5" s="49" t="s">
        <v>160</v>
      </c>
      <c r="FC5" s="49" t="s">
        <v>161</v>
      </c>
      <c r="FD5" s="49" t="s">
        <v>152</v>
      </c>
      <c r="FE5" s="49" t="s">
        <v>153</v>
      </c>
      <c r="FF5" s="49" t="s">
        <v>154</v>
      </c>
      <c r="FG5" s="49" t="s">
        <v>155</v>
      </c>
      <c r="FH5" s="49" t="s">
        <v>156</v>
      </c>
      <c r="FI5" s="49" t="s">
        <v>157</v>
      </c>
      <c r="FJ5" s="49" t="s">
        <v>158</v>
      </c>
    </row>
    <row r="6" spans="1:166" s="54" customFormat="1" x14ac:dyDescent="0.15">
      <c r="A6" s="35" t="s">
        <v>170</v>
      </c>
      <c r="B6" s="50">
        <f>B8</f>
        <v>2023</v>
      </c>
      <c r="C6" s="50">
        <f t="shared" ref="C6:M6" si="2">C8</f>
        <v>178578</v>
      </c>
      <c r="D6" s="50">
        <f t="shared" si="2"/>
        <v>46</v>
      </c>
      <c r="E6" s="50">
        <f t="shared" si="2"/>
        <v>6</v>
      </c>
      <c r="F6" s="50">
        <f t="shared" si="2"/>
        <v>0</v>
      </c>
      <c r="G6" s="50">
        <f t="shared" si="2"/>
        <v>1</v>
      </c>
      <c r="H6" s="158" t="str">
        <f>IF(H8&lt;&gt;I8,H8,"")&amp;IF(I8&lt;&gt;J8,I8,"")&amp;"　"&amp;J8</f>
        <v>石川県白山石川医療企業団　公立松任石川中央病院</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31</v>
      </c>
      <c r="R6" s="50" t="str">
        <f t="shared" si="3"/>
        <v>対象</v>
      </c>
      <c r="S6" s="50" t="str">
        <f t="shared" si="3"/>
        <v>ド 透 I 訓 ガ</v>
      </c>
      <c r="T6" s="50" t="str">
        <f t="shared" si="3"/>
        <v>救 臨 災 地</v>
      </c>
      <c r="U6" s="51" t="str">
        <f>U8</f>
        <v>-</v>
      </c>
      <c r="V6" s="51">
        <f>V8</f>
        <v>41504</v>
      </c>
      <c r="W6" s="50" t="str">
        <f>W8</f>
        <v>非該当</v>
      </c>
      <c r="X6" s="50" t="str">
        <f t="shared" ref="X6" si="4">X8</f>
        <v>非該当</v>
      </c>
      <c r="Y6" s="50" t="str">
        <f t="shared" si="3"/>
        <v>７：１</v>
      </c>
      <c r="Z6" s="51">
        <f t="shared" si="3"/>
        <v>275</v>
      </c>
      <c r="AA6" s="51" t="str">
        <f t="shared" si="3"/>
        <v>-</v>
      </c>
      <c r="AB6" s="51" t="str">
        <f t="shared" si="3"/>
        <v>-</v>
      </c>
      <c r="AC6" s="51">
        <f t="shared" si="3"/>
        <v>30</v>
      </c>
      <c r="AD6" s="51" t="str">
        <f t="shared" si="3"/>
        <v>-</v>
      </c>
      <c r="AE6" s="51">
        <f t="shared" si="3"/>
        <v>305</v>
      </c>
      <c r="AF6" s="51">
        <f t="shared" si="3"/>
        <v>275</v>
      </c>
      <c r="AG6" s="51" t="str">
        <f t="shared" si="3"/>
        <v>-</v>
      </c>
      <c r="AH6" s="51">
        <f t="shared" si="3"/>
        <v>275</v>
      </c>
      <c r="AI6" s="52">
        <f>IF(AI8="-",NA(),AI8)</f>
        <v>96.5</v>
      </c>
      <c r="AJ6" s="52">
        <f t="shared" ref="AJ6:AR6" si="5">IF(AJ8="-",NA(),AJ8)</f>
        <v>100.2</v>
      </c>
      <c r="AK6" s="52">
        <f t="shared" si="5"/>
        <v>103.5</v>
      </c>
      <c r="AL6" s="52">
        <f t="shared" si="5"/>
        <v>105.5</v>
      </c>
      <c r="AM6" s="52">
        <f t="shared" si="5"/>
        <v>99.2</v>
      </c>
      <c r="AN6" s="52">
        <f t="shared" si="5"/>
        <v>97</v>
      </c>
      <c r="AO6" s="52">
        <f t="shared" si="5"/>
        <v>102.4</v>
      </c>
      <c r="AP6" s="52">
        <f t="shared" si="5"/>
        <v>107.2</v>
      </c>
      <c r="AQ6" s="52">
        <f t="shared" si="5"/>
        <v>104.8</v>
      </c>
      <c r="AR6" s="52">
        <f t="shared" si="5"/>
        <v>95.8</v>
      </c>
      <c r="AS6" s="52" t="str">
        <f>IF(AS8="-","【-】","【"&amp;SUBSTITUTE(TEXT(AS8,"#,##0.0"),"-","△")&amp;"】")</f>
        <v>【96.6】</v>
      </c>
      <c r="AT6" s="52">
        <f>IF(AT8="-",NA(),AT8)</f>
        <v>93.1</v>
      </c>
      <c r="AU6" s="52">
        <f t="shared" ref="AU6:BC6" si="6">IF(AU8="-",NA(),AU8)</f>
        <v>90.5</v>
      </c>
      <c r="AV6" s="52">
        <f t="shared" si="6"/>
        <v>95.7</v>
      </c>
      <c r="AW6" s="52">
        <f t="shared" si="6"/>
        <v>98.7</v>
      </c>
      <c r="AX6" s="52">
        <f t="shared" si="6"/>
        <v>95.9</v>
      </c>
      <c r="AY6" s="52">
        <f t="shared" si="6"/>
        <v>89.3</v>
      </c>
      <c r="AZ6" s="52">
        <f t="shared" si="6"/>
        <v>84.1</v>
      </c>
      <c r="BA6" s="52">
        <f t="shared" si="6"/>
        <v>86.3</v>
      </c>
      <c r="BB6" s="52">
        <f t="shared" si="6"/>
        <v>86.6</v>
      </c>
      <c r="BC6" s="52">
        <f t="shared" si="6"/>
        <v>86.2</v>
      </c>
      <c r="BD6" s="52" t="str">
        <f>IF(BD8="-","【-】","【"&amp;SUBSTITUTE(TEXT(BD8,"#,##0.0"),"-","△")&amp;"】")</f>
        <v>【86.6】</v>
      </c>
      <c r="BE6" s="52">
        <f>IF(BE8="-",NA(),BE8)</f>
        <v>91.7</v>
      </c>
      <c r="BF6" s="52">
        <f t="shared" ref="BF6:BN6" si="7">IF(BF8="-",NA(),BF8)</f>
        <v>88.7</v>
      </c>
      <c r="BG6" s="52">
        <f t="shared" si="7"/>
        <v>94.1</v>
      </c>
      <c r="BH6" s="52">
        <f t="shared" si="7"/>
        <v>97</v>
      </c>
      <c r="BI6" s="52">
        <f t="shared" si="7"/>
        <v>94.8</v>
      </c>
      <c r="BJ6" s="52">
        <f t="shared" si="7"/>
        <v>86.5</v>
      </c>
      <c r="BK6" s="52">
        <f t="shared" si="7"/>
        <v>81.400000000000006</v>
      </c>
      <c r="BL6" s="52">
        <f t="shared" si="7"/>
        <v>83.7</v>
      </c>
      <c r="BM6" s="52">
        <f t="shared" si="7"/>
        <v>84</v>
      </c>
      <c r="BN6" s="52">
        <f t="shared" si="7"/>
        <v>83.4</v>
      </c>
      <c r="BO6" s="52" t="str">
        <f>IF(BO8="-","【-】","【"&amp;SUBSTITUTE(TEXT(BO8,"#,##0.0"),"-","△")&amp;"】")</f>
        <v>【83.9】</v>
      </c>
      <c r="BP6" s="52">
        <f>IF(BP8="-",NA(),BP8)</f>
        <v>90.7</v>
      </c>
      <c r="BQ6" s="52">
        <f t="shared" ref="BQ6:BY6" si="8">IF(BQ8="-",NA(),BQ8)</f>
        <v>85.8</v>
      </c>
      <c r="BR6" s="52">
        <f t="shared" si="8"/>
        <v>82.8</v>
      </c>
      <c r="BS6" s="52">
        <f t="shared" si="8"/>
        <v>86</v>
      </c>
      <c r="BT6" s="52">
        <f t="shared" si="8"/>
        <v>86.7</v>
      </c>
      <c r="BU6" s="52">
        <f t="shared" si="8"/>
        <v>74.400000000000006</v>
      </c>
      <c r="BV6" s="52">
        <f t="shared" si="8"/>
        <v>66.5</v>
      </c>
      <c r="BW6" s="52">
        <f t="shared" si="8"/>
        <v>66.8</v>
      </c>
      <c r="BX6" s="52">
        <f t="shared" si="8"/>
        <v>66.599999999999994</v>
      </c>
      <c r="BY6" s="52">
        <f t="shared" si="8"/>
        <v>68</v>
      </c>
      <c r="BZ6" s="52" t="str">
        <f>IF(BZ8="-","【-】","【"&amp;SUBSTITUTE(TEXT(BZ8,"#,##0.0"),"-","△")&amp;"】")</f>
        <v>【68.7】</v>
      </c>
      <c r="CA6" s="53">
        <f>IF(CA8="-",NA(),CA8)</f>
        <v>54221</v>
      </c>
      <c r="CB6" s="53">
        <f t="shared" ref="CB6:CJ6" si="9">IF(CB8="-",NA(),CB8)</f>
        <v>56402</v>
      </c>
      <c r="CC6" s="53">
        <f t="shared" si="9"/>
        <v>58145</v>
      </c>
      <c r="CD6" s="53">
        <f t="shared" si="9"/>
        <v>62505</v>
      </c>
      <c r="CE6" s="53">
        <f t="shared" si="9"/>
        <v>60663</v>
      </c>
      <c r="CF6" s="53">
        <f t="shared" si="9"/>
        <v>53523</v>
      </c>
      <c r="CG6" s="53">
        <f t="shared" si="9"/>
        <v>57368</v>
      </c>
      <c r="CH6" s="53">
        <f t="shared" si="9"/>
        <v>59838</v>
      </c>
      <c r="CI6" s="53">
        <f t="shared" si="9"/>
        <v>62697</v>
      </c>
      <c r="CJ6" s="53">
        <f t="shared" si="9"/>
        <v>62059</v>
      </c>
      <c r="CK6" s="52" t="str">
        <f>IF(CK8="-","【-】","【"&amp;SUBSTITUTE(TEXT(CK8,"#,##0"),"-","△")&amp;"】")</f>
        <v>【62,428】</v>
      </c>
      <c r="CL6" s="53">
        <f>IF(CL8="-",NA(),CL8)</f>
        <v>14897</v>
      </c>
      <c r="CM6" s="53">
        <f t="shared" ref="CM6:CU6" si="10">IF(CM8="-",NA(),CM8)</f>
        <v>15813</v>
      </c>
      <c r="CN6" s="53">
        <f t="shared" si="10"/>
        <v>16804</v>
      </c>
      <c r="CO6" s="53">
        <f t="shared" si="10"/>
        <v>17710</v>
      </c>
      <c r="CP6" s="53">
        <f t="shared" si="10"/>
        <v>18073</v>
      </c>
      <c r="CQ6" s="53">
        <f t="shared" si="10"/>
        <v>15111</v>
      </c>
      <c r="CR6" s="53">
        <f t="shared" si="10"/>
        <v>15986</v>
      </c>
      <c r="CS6" s="53">
        <f t="shared" si="10"/>
        <v>16421</v>
      </c>
      <c r="CT6" s="53">
        <f t="shared" si="10"/>
        <v>17279</v>
      </c>
      <c r="CU6" s="53">
        <f t="shared" si="10"/>
        <v>17851</v>
      </c>
      <c r="CV6" s="52" t="str">
        <f>IF(CV8="-","【-】","【"&amp;SUBSTITUTE(TEXT(CV8,"#,##0"),"-","△")&amp;"】")</f>
        <v>【18,236】</v>
      </c>
      <c r="CW6" s="52">
        <f>IF(CW8="-",NA(),CW8)</f>
        <v>47.1</v>
      </c>
      <c r="CX6" s="52">
        <f t="shared" ref="CX6:DF6" si="11">IF(CX8="-",NA(),CX8)</f>
        <v>48.8</v>
      </c>
      <c r="CY6" s="52">
        <f t="shared" si="11"/>
        <v>44.8</v>
      </c>
      <c r="CZ6" s="52">
        <f t="shared" si="11"/>
        <v>42.8</v>
      </c>
      <c r="DA6" s="52">
        <f t="shared" si="11"/>
        <v>44.1</v>
      </c>
      <c r="DB6" s="52">
        <f t="shared" si="11"/>
        <v>56.2</v>
      </c>
      <c r="DC6" s="52">
        <f t="shared" si="11"/>
        <v>60.8</v>
      </c>
      <c r="DD6" s="52">
        <f t="shared" si="11"/>
        <v>57.4</v>
      </c>
      <c r="DE6" s="52">
        <f t="shared" si="11"/>
        <v>55.7</v>
      </c>
      <c r="DF6" s="52">
        <f t="shared" si="11"/>
        <v>57.2</v>
      </c>
      <c r="DG6" s="52" t="str">
        <f>IF(DG8="-","【-】","【"&amp;SUBSTITUTE(TEXT(DG8,"#,##0.0"),"-","△")&amp;"】")</f>
        <v>【56.1】</v>
      </c>
      <c r="DH6" s="52">
        <f>IF(DH8="-",NA(),DH8)</f>
        <v>20.9</v>
      </c>
      <c r="DI6" s="52">
        <f t="shared" ref="DI6:DQ6" si="12">IF(DI8="-",NA(),DI8)</f>
        <v>20.6</v>
      </c>
      <c r="DJ6" s="52">
        <f t="shared" si="12"/>
        <v>21.2</v>
      </c>
      <c r="DK6" s="52">
        <f t="shared" si="12"/>
        <v>23.8</v>
      </c>
      <c r="DL6" s="52">
        <f t="shared" si="12"/>
        <v>24.8</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55.3</v>
      </c>
      <c r="EE6" s="52">
        <f t="shared" ref="EE6:EM6" si="14">IF(EE8="-",NA(),EE8)</f>
        <v>58.1</v>
      </c>
      <c r="EF6" s="52">
        <f t="shared" si="14"/>
        <v>60.7</v>
      </c>
      <c r="EG6" s="52">
        <f t="shared" si="14"/>
        <v>62</v>
      </c>
      <c r="EH6" s="52">
        <f t="shared" si="14"/>
        <v>63.6</v>
      </c>
      <c r="EI6" s="52">
        <f t="shared" si="14"/>
        <v>52.9</v>
      </c>
      <c r="EJ6" s="52">
        <f t="shared" si="14"/>
        <v>54.3</v>
      </c>
      <c r="EK6" s="52">
        <f t="shared" si="14"/>
        <v>54.9</v>
      </c>
      <c r="EL6" s="52">
        <f t="shared" si="14"/>
        <v>56.1</v>
      </c>
      <c r="EM6" s="52">
        <f t="shared" si="14"/>
        <v>57.5</v>
      </c>
      <c r="EN6" s="52" t="str">
        <f>IF(EN8="-","【-】","【"&amp;SUBSTITUTE(TEXT(EN8,"#,##0.0"),"-","△")&amp;"】")</f>
        <v>【57.0】</v>
      </c>
      <c r="EO6" s="52">
        <f>IF(EO8="-",NA(),EO8)</f>
        <v>62.2</v>
      </c>
      <c r="EP6" s="52">
        <f t="shared" ref="EP6:EX6" si="15">IF(EP8="-",NA(),EP8)</f>
        <v>65.3</v>
      </c>
      <c r="EQ6" s="52">
        <f t="shared" si="15"/>
        <v>68.099999999999994</v>
      </c>
      <c r="ER6" s="52">
        <f t="shared" si="15"/>
        <v>68.900000000000006</v>
      </c>
      <c r="ES6" s="52">
        <f t="shared" si="15"/>
        <v>70.7</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90014200</v>
      </c>
      <c r="FA6" s="53">
        <f t="shared" ref="FA6:FI6" si="16">IF(FA8="-",NA(),FA8)</f>
        <v>91188344</v>
      </c>
      <c r="FB6" s="53">
        <f t="shared" si="16"/>
        <v>92941993</v>
      </c>
      <c r="FC6" s="53">
        <f t="shared" si="16"/>
        <v>93175708</v>
      </c>
      <c r="FD6" s="53">
        <f t="shared" si="16"/>
        <v>95703695</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171</v>
      </c>
      <c r="B7" s="50">
        <f t="shared" ref="B7:AH7" si="17">B8</f>
        <v>2023</v>
      </c>
      <c r="C7" s="50">
        <f t="shared" si="17"/>
        <v>178578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31</v>
      </c>
      <c r="R7" s="50" t="str">
        <f t="shared" si="17"/>
        <v>対象</v>
      </c>
      <c r="S7" s="50" t="str">
        <f t="shared" si="17"/>
        <v>ド 透 I 訓 ガ</v>
      </c>
      <c r="T7" s="50" t="str">
        <f t="shared" si="17"/>
        <v>救 臨 災 地</v>
      </c>
      <c r="U7" s="51" t="str">
        <f>U8</f>
        <v>-</v>
      </c>
      <c r="V7" s="51">
        <f>V8</f>
        <v>41504</v>
      </c>
      <c r="W7" s="50" t="str">
        <f>W8</f>
        <v>非該当</v>
      </c>
      <c r="X7" s="50" t="str">
        <f t="shared" si="17"/>
        <v>非該当</v>
      </c>
      <c r="Y7" s="50" t="str">
        <f t="shared" si="17"/>
        <v>７：１</v>
      </c>
      <c r="Z7" s="51">
        <f t="shared" si="17"/>
        <v>275</v>
      </c>
      <c r="AA7" s="51" t="str">
        <f t="shared" si="17"/>
        <v>-</v>
      </c>
      <c r="AB7" s="51" t="str">
        <f t="shared" si="17"/>
        <v>-</v>
      </c>
      <c r="AC7" s="51">
        <f t="shared" si="17"/>
        <v>30</v>
      </c>
      <c r="AD7" s="51" t="str">
        <f t="shared" si="17"/>
        <v>-</v>
      </c>
      <c r="AE7" s="51">
        <f t="shared" si="17"/>
        <v>305</v>
      </c>
      <c r="AF7" s="51">
        <f t="shared" si="17"/>
        <v>275</v>
      </c>
      <c r="AG7" s="51" t="str">
        <f t="shared" si="17"/>
        <v>-</v>
      </c>
      <c r="AH7" s="51">
        <f t="shared" si="17"/>
        <v>275</v>
      </c>
      <c r="AI7" s="52">
        <f>AI8</f>
        <v>96.5</v>
      </c>
      <c r="AJ7" s="52">
        <f t="shared" ref="AJ7:AR7" si="18">AJ8</f>
        <v>100.2</v>
      </c>
      <c r="AK7" s="52">
        <f t="shared" si="18"/>
        <v>103.5</v>
      </c>
      <c r="AL7" s="52">
        <f t="shared" si="18"/>
        <v>105.5</v>
      </c>
      <c r="AM7" s="52">
        <f t="shared" si="18"/>
        <v>99.2</v>
      </c>
      <c r="AN7" s="52">
        <f t="shared" si="18"/>
        <v>97</v>
      </c>
      <c r="AO7" s="52">
        <f t="shared" si="18"/>
        <v>102.4</v>
      </c>
      <c r="AP7" s="52">
        <f t="shared" si="18"/>
        <v>107.2</v>
      </c>
      <c r="AQ7" s="52">
        <f t="shared" si="18"/>
        <v>104.8</v>
      </c>
      <c r="AR7" s="52">
        <f t="shared" si="18"/>
        <v>95.8</v>
      </c>
      <c r="AS7" s="52"/>
      <c r="AT7" s="52">
        <f>AT8</f>
        <v>93.1</v>
      </c>
      <c r="AU7" s="52">
        <f t="shared" ref="AU7:BC7" si="19">AU8</f>
        <v>90.5</v>
      </c>
      <c r="AV7" s="52">
        <f t="shared" si="19"/>
        <v>95.7</v>
      </c>
      <c r="AW7" s="52">
        <f t="shared" si="19"/>
        <v>98.7</v>
      </c>
      <c r="AX7" s="52">
        <f t="shared" si="19"/>
        <v>95.9</v>
      </c>
      <c r="AY7" s="52">
        <f t="shared" si="19"/>
        <v>89.3</v>
      </c>
      <c r="AZ7" s="52">
        <f t="shared" si="19"/>
        <v>84.1</v>
      </c>
      <c r="BA7" s="52">
        <f t="shared" si="19"/>
        <v>86.3</v>
      </c>
      <c r="BB7" s="52">
        <f t="shared" si="19"/>
        <v>86.6</v>
      </c>
      <c r="BC7" s="52">
        <f t="shared" si="19"/>
        <v>86.2</v>
      </c>
      <c r="BD7" s="52"/>
      <c r="BE7" s="52">
        <f>BE8</f>
        <v>91.7</v>
      </c>
      <c r="BF7" s="52">
        <f t="shared" ref="BF7:BN7" si="20">BF8</f>
        <v>88.7</v>
      </c>
      <c r="BG7" s="52">
        <f t="shared" si="20"/>
        <v>94.1</v>
      </c>
      <c r="BH7" s="52">
        <f t="shared" si="20"/>
        <v>97</v>
      </c>
      <c r="BI7" s="52">
        <f t="shared" si="20"/>
        <v>94.8</v>
      </c>
      <c r="BJ7" s="52">
        <f t="shared" si="20"/>
        <v>86.5</v>
      </c>
      <c r="BK7" s="52">
        <f t="shared" si="20"/>
        <v>81.400000000000006</v>
      </c>
      <c r="BL7" s="52">
        <f t="shared" si="20"/>
        <v>83.7</v>
      </c>
      <c r="BM7" s="52">
        <f t="shared" si="20"/>
        <v>84</v>
      </c>
      <c r="BN7" s="52">
        <f t="shared" si="20"/>
        <v>83.4</v>
      </c>
      <c r="BO7" s="52"/>
      <c r="BP7" s="52">
        <f>BP8</f>
        <v>90.7</v>
      </c>
      <c r="BQ7" s="52">
        <f t="shared" ref="BQ7:BY7" si="21">BQ8</f>
        <v>85.8</v>
      </c>
      <c r="BR7" s="52">
        <f t="shared" si="21"/>
        <v>82.8</v>
      </c>
      <c r="BS7" s="52">
        <f t="shared" si="21"/>
        <v>86</v>
      </c>
      <c r="BT7" s="52">
        <f t="shared" si="21"/>
        <v>86.7</v>
      </c>
      <c r="BU7" s="52">
        <f t="shared" si="21"/>
        <v>74.400000000000006</v>
      </c>
      <c r="BV7" s="52">
        <f t="shared" si="21"/>
        <v>66.5</v>
      </c>
      <c r="BW7" s="52">
        <f t="shared" si="21"/>
        <v>66.8</v>
      </c>
      <c r="BX7" s="52">
        <f t="shared" si="21"/>
        <v>66.599999999999994</v>
      </c>
      <c r="BY7" s="52">
        <f t="shared" si="21"/>
        <v>68</v>
      </c>
      <c r="BZ7" s="52"/>
      <c r="CA7" s="53">
        <f>CA8</f>
        <v>54221</v>
      </c>
      <c r="CB7" s="53">
        <f t="shared" ref="CB7:CJ7" si="22">CB8</f>
        <v>56402</v>
      </c>
      <c r="CC7" s="53">
        <f t="shared" si="22"/>
        <v>58145</v>
      </c>
      <c r="CD7" s="53">
        <f t="shared" si="22"/>
        <v>62505</v>
      </c>
      <c r="CE7" s="53">
        <f t="shared" si="22"/>
        <v>60663</v>
      </c>
      <c r="CF7" s="53">
        <f t="shared" si="22"/>
        <v>53523</v>
      </c>
      <c r="CG7" s="53">
        <f t="shared" si="22"/>
        <v>57368</v>
      </c>
      <c r="CH7" s="53">
        <f t="shared" si="22"/>
        <v>59838</v>
      </c>
      <c r="CI7" s="53">
        <f t="shared" si="22"/>
        <v>62697</v>
      </c>
      <c r="CJ7" s="53">
        <f t="shared" si="22"/>
        <v>62059</v>
      </c>
      <c r="CK7" s="52"/>
      <c r="CL7" s="53">
        <f>CL8</f>
        <v>14897</v>
      </c>
      <c r="CM7" s="53">
        <f t="shared" ref="CM7:CU7" si="23">CM8</f>
        <v>15813</v>
      </c>
      <c r="CN7" s="53">
        <f t="shared" si="23"/>
        <v>16804</v>
      </c>
      <c r="CO7" s="53">
        <f t="shared" si="23"/>
        <v>17710</v>
      </c>
      <c r="CP7" s="53">
        <f t="shared" si="23"/>
        <v>18073</v>
      </c>
      <c r="CQ7" s="53">
        <f t="shared" si="23"/>
        <v>15111</v>
      </c>
      <c r="CR7" s="53">
        <f t="shared" si="23"/>
        <v>15986</v>
      </c>
      <c r="CS7" s="53">
        <f t="shared" si="23"/>
        <v>16421</v>
      </c>
      <c r="CT7" s="53">
        <f t="shared" si="23"/>
        <v>17279</v>
      </c>
      <c r="CU7" s="53">
        <f t="shared" si="23"/>
        <v>17851</v>
      </c>
      <c r="CV7" s="52"/>
      <c r="CW7" s="52">
        <f>CW8</f>
        <v>47.1</v>
      </c>
      <c r="CX7" s="52">
        <f t="shared" ref="CX7:DF7" si="24">CX8</f>
        <v>48.8</v>
      </c>
      <c r="CY7" s="52">
        <f t="shared" si="24"/>
        <v>44.8</v>
      </c>
      <c r="CZ7" s="52">
        <f t="shared" si="24"/>
        <v>42.8</v>
      </c>
      <c r="DA7" s="52">
        <f t="shared" si="24"/>
        <v>44.1</v>
      </c>
      <c r="DB7" s="52">
        <f t="shared" si="24"/>
        <v>56.2</v>
      </c>
      <c r="DC7" s="52">
        <f t="shared" si="24"/>
        <v>60.8</v>
      </c>
      <c r="DD7" s="52">
        <f t="shared" si="24"/>
        <v>57.4</v>
      </c>
      <c r="DE7" s="52">
        <f t="shared" si="24"/>
        <v>55.7</v>
      </c>
      <c r="DF7" s="52">
        <f t="shared" si="24"/>
        <v>57.2</v>
      </c>
      <c r="DG7" s="52"/>
      <c r="DH7" s="52">
        <f>DH8</f>
        <v>20.9</v>
      </c>
      <c r="DI7" s="52">
        <f t="shared" ref="DI7:DQ7" si="25">DI8</f>
        <v>20.6</v>
      </c>
      <c r="DJ7" s="52">
        <f t="shared" si="25"/>
        <v>21.2</v>
      </c>
      <c r="DK7" s="52">
        <f t="shared" si="25"/>
        <v>23.8</v>
      </c>
      <c r="DL7" s="52">
        <f t="shared" si="25"/>
        <v>24.8</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55.3</v>
      </c>
      <c r="EE7" s="52">
        <f t="shared" ref="EE7:EM7" si="27">EE8</f>
        <v>58.1</v>
      </c>
      <c r="EF7" s="52">
        <f t="shared" si="27"/>
        <v>60.7</v>
      </c>
      <c r="EG7" s="52">
        <f t="shared" si="27"/>
        <v>62</v>
      </c>
      <c r="EH7" s="52">
        <f t="shared" si="27"/>
        <v>63.6</v>
      </c>
      <c r="EI7" s="52">
        <f t="shared" si="27"/>
        <v>52.9</v>
      </c>
      <c r="EJ7" s="52">
        <f t="shared" si="27"/>
        <v>54.3</v>
      </c>
      <c r="EK7" s="52">
        <f t="shared" si="27"/>
        <v>54.9</v>
      </c>
      <c r="EL7" s="52">
        <f t="shared" si="27"/>
        <v>56.1</v>
      </c>
      <c r="EM7" s="52">
        <f t="shared" si="27"/>
        <v>57.5</v>
      </c>
      <c r="EN7" s="52"/>
      <c r="EO7" s="52">
        <f>EO8</f>
        <v>62.2</v>
      </c>
      <c r="EP7" s="52">
        <f t="shared" ref="EP7:EX7" si="28">EP8</f>
        <v>65.3</v>
      </c>
      <c r="EQ7" s="52">
        <f t="shared" si="28"/>
        <v>68.099999999999994</v>
      </c>
      <c r="ER7" s="52">
        <f t="shared" si="28"/>
        <v>68.900000000000006</v>
      </c>
      <c r="ES7" s="52">
        <f t="shared" si="28"/>
        <v>70.7</v>
      </c>
      <c r="ET7" s="52">
        <f t="shared" si="28"/>
        <v>69.400000000000006</v>
      </c>
      <c r="EU7" s="52">
        <f t="shared" si="28"/>
        <v>69.900000000000006</v>
      </c>
      <c r="EV7" s="52">
        <f t="shared" si="28"/>
        <v>68.8</v>
      </c>
      <c r="EW7" s="52">
        <f t="shared" si="28"/>
        <v>69.7</v>
      </c>
      <c r="EX7" s="52">
        <f t="shared" si="28"/>
        <v>70.400000000000006</v>
      </c>
      <c r="EY7" s="52"/>
      <c r="EZ7" s="53">
        <f>EZ8</f>
        <v>90014200</v>
      </c>
      <c r="FA7" s="53">
        <f t="shared" ref="FA7:FI7" si="29">FA8</f>
        <v>91188344</v>
      </c>
      <c r="FB7" s="53">
        <f t="shared" si="29"/>
        <v>92941993</v>
      </c>
      <c r="FC7" s="53">
        <f t="shared" si="29"/>
        <v>93175708</v>
      </c>
      <c r="FD7" s="53">
        <f t="shared" si="29"/>
        <v>95703695</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178578</v>
      </c>
      <c r="D8" s="55">
        <v>46</v>
      </c>
      <c r="E8" s="55">
        <v>6</v>
      </c>
      <c r="F8" s="55">
        <v>0</v>
      </c>
      <c r="G8" s="55">
        <v>1</v>
      </c>
      <c r="H8" s="55" t="s">
        <v>172</v>
      </c>
      <c r="I8" s="55" t="s">
        <v>173</v>
      </c>
      <c r="J8" s="55" t="s">
        <v>174</v>
      </c>
      <c r="K8" s="55" t="s">
        <v>175</v>
      </c>
      <c r="L8" s="55" t="s">
        <v>176</v>
      </c>
      <c r="M8" s="55" t="s">
        <v>177</v>
      </c>
      <c r="N8" s="55" t="s">
        <v>178</v>
      </c>
      <c r="O8" s="55" t="s">
        <v>179</v>
      </c>
      <c r="P8" s="55" t="s">
        <v>180</v>
      </c>
      <c r="Q8" s="56">
        <v>31</v>
      </c>
      <c r="R8" s="55" t="s">
        <v>181</v>
      </c>
      <c r="S8" s="55" t="s">
        <v>182</v>
      </c>
      <c r="T8" s="55" t="s">
        <v>183</v>
      </c>
      <c r="U8" s="56" t="s">
        <v>40</v>
      </c>
      <c r="V8" s="56">
        <v>41504</v>
      </c>
      <c r="W8" s="55" t="s">
        <v>184</v>
      </c>
      <c r="X8" s="55" t="s">
        <v>184</v>
      </c>
      <c r="Y8" s="57" t="s">
        <v>185</v>
      </c>
      <c r="Z8" s="56">
        <v>275</v>
      </c>
      <c r="AA8" s="56" t="s">
        <v>40</v>
      </c>
      <c r="AB8" s="56" t="s">
        <v>40</v>
      </c>
      <c r="AC8" s="56">
        <v>30</v>
      </c>
      <c r="AD8" s="56" t="s">
        <v>40</v>
      </c>
      <c r="AE8" s="56">
        <v>305</v>
      </c>
      <c r="AF8" s="56">
        <v>275</v>
      </c>
      <c r="AG8" s="56" t="s">
        <v>40</v>
      </c>
      <c r="AH8" s="56">
        <v>275</v>
      </c>
      <c r="AI8" s="58">
        <v>96.5</v>
      </c>
      <c r="AJ8" s="58">
        <v>100.2</v>
      </c>
      <c r="AK8" s="58">
        <v>103.5</v>
      </c>
      <c r="AL8" s="58">
        <v>105.5</v>
      </c>
      <c r="AM8" s="58">
        <v>99.2</v>
      </c>
      <c r="AN8" s="58">
        <v>97</v>
      </c>
      <c r="AO8" s="58">
        <v>102.4</v>
      </c>
      <c r="AP8" s="58">
        <v>107.2</v>
      </c>
      <c r="AQ8" s="58">
        <v>104.8</v>
      </c>
      <c r="AR8" s="58">
        <v>95.8</v>
      </c>
      <c r="AS8" s="58">
        <v>96.6</v>
      </c>
      <c r="AT8" s="58">
        <v>93.1</v>
      </c>
      <c r="AU8" s="58">
        <v>90.5</v>
      </c>
      <c r="AV8" s="58">
        <v>95.7</v>
      </c>
      <c r="AW8" s="58">
        <v>98.7</v>
      </c>
      <c r="AX8" s="58">
        <v>95.9</v>
      </c>
      <c r="AY8" s="58">
        <v>89.3</v>
      </c>
      <c r="AZ8" s="58">
        <v>84.1</v>
      </c>
      <c r="BA8" s="58">
        <v>86.3</v>
      </c>
      <c r="BB8" s="58">
        <v>86.6</v>
      </c>
      <c r="BC8" s="58">
        <v>86.2</v>
      </c>
      <c r="BD8" s="58">
        <v>86.6</v>
      </c>
      <c r="BE8" s="59">
        <v>91.7</v>
      </c>
      <c r="BF8" s="59">
        <v>88.7</v>
      </c>
      <c r="BG8" s="59">
        <v>94.1</v>
      </c>
      <c r="BH8" s="59">
        <v>97</v>
      </c>
      <c r="BI8" s="59">
        <v>94.8</v>
      </c>
      <c r="BJ8" s="59">
        <v>86.5</v>
      </c>
      <c r="BK8" s="59">
        <v>81.400000000000006</v>
      </c>
      <c r="BL8" s="59">
        <v>83.7</v>
      </c>
      <c r="BM8" s="59">
        <v>84</v>
      </c>
      <c r="BN8" s="59">
        <v>83.4</v>
      </c>
      <c r="BO8" s="59">
        <v>83.9</v>
      </c>
      <c r="BP8" s="58">
        <v>90.7</v>
      </c>
      <c r="BQ8" s="58">
        <v>85.8</v>
      </c>
      <c r="BR8" s="58">
        <v>82.8</v>
      </c>
      <c r="BS8" s="58">
        <v>86</v>
      </c>
      <c r="BT8" s="58">
        <v>86.7</v>
      </c>
      <c r="BU8" s="58">
        <v>74.400000000000006</v>
      </c>
      <c r="BV8" s="58">
        <v>66.5</v>
      </c>
      <c r="BW8" s="58">
        <v>66.8</v>
      </c>
      <c r="BX8" s="58">
        <v>66.599999999999994</v>
      </c>
      <c r="BY8" s="58">
        <v>68</v>
      </c>
      <c r="BZ8" s="58">
        <v>68.7</v>
      </c>
      <c r="CA8" s="59">
        <v>54221</v>
      </c>
      <c r="CB8" s="59">
        <v>56402</v>
      </c>
      <c r="CC8" s="59">
        <v>58145</v>
      </c>
      <c r="CD8" s="59">
        <v>62505</v>
      </c>
      <c r="CE8" s="59">
        <v>60663</v>
      </c>
      <c r="CF8" s="59">
        <v>53523</v>
      </c>
      <c r="CG8" s="59">
        <v>57368</v>
      </c>
      <c r="CH8" s="59">
        <v>59838</v>
      </c>
      <c r="CI8" s="59">
        <v>62697</v>
      </c>
      <c r="CJ8" s="59">
        <v>62059</v>
      </c>
      <c r="CK8" s="58">
        <v>62428</v>
      </c>
      <c r="CL8" s="59">
        <v>14897</v>
      </c>
      <c r="CM8" s="59">
        <v>15813</v>
      </c>
      <c r="CN8" s="59">
        <v>16804</v>
      </c>
      <c r="CO8" s="59">
        <v>17710</v>
      </c>
      <c r="CP8" s="59">
        <v>18073</v>
      </c>
      <c r="CQ8" s="59">
        <v>15111</v>
      </c>
      <c r="CR8" s="59">
        <v>15986</v>
      </c>
      <c r="CS8" s="59">
        <v>16421</v>
      </c>
      <c r="CT8" s="59">
        <v>17279</v>
      </c>
      <c r="CU8" s="59">
        <v>17851</v>
      </c>
      <c r="CV8" s="58">
        <v>18236</v>
      </c>
      <c r="CW8" s="59">
        <v>47.1</v>
      </c>
      <c r="CX8" s="59">
        <v>48.8</v>
      </c>
      <c r="CY8" s="59">
        <v>44.8</v>
      </c>
      <c r="CZ8" s="59">
        <v>42.8</v>
      </c>
      <c r="DA8" s="59">
        <v>44.1</v>
      </c>
      <c r="DB8" s="59">
        <v>56.2</v>
      </c>
      <c r="DC8" s="59">
        <v>60.8</v>
      </c>
      <c r="DD8" s="59">
        <v>57.4</v>
      </c>
      <c r="DE8" s="59">
        <v>55.7</v>
      </c>
      <c r="DF8" s="59">
        <v>57.2</v>
      </c>
      <c r="DG8" s="59">
        <v>56.1</v>
      </c>
      <c r="DH8" s="59">
        <v>20.9</v>
      </c>
      <c r="DI8" s="59">
        <v>20.6</v>
      </c>
      <c r="DJ8" s="59">
        <v>21.2</v>
      </c>
      <c r="DK8" s="59">
        <v>23.8</v>
      </c>
      <c r="DL8" s="59">
        <v>24.8</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55.3</v>
      </c>
      <c r="EE8" s="58">
        <v>58.1</v>
      </c>
      <c r="EF8" s="58">
        <v>60.7</v>
      </c>
      <c r="EG8" s="58">
        <v>62</v>
      </c>
      <c r="EH8" s="58">
        <v>63.6</v>
      </c>
      <c r="EI8" s="58">
        <v>52.9</v>
      </c>
      <c r="EJ8" s="58">
        <v>54.3</v>
      </c>
      <c r="EK8" s="58">
        <v>54.9</v>
      </c>
      <c r="EL8" s="58">
        <v>56.1</v>
      </c>
      <c r="EM8" s="58">
        <v>57.5</v>
      </c>
      <c r="EN8" s="58">
        <v>57</v>
      </c>
      <c r="EO8" s="58">
        <v>62.2</v>
      </c>
      <c r="EP8" s="58">
        <v>65.3</v>
      </c>
      <c r="EQ8" s="58">
        <v>68.099999999999994</v>
      </c>
      <c r="ER8" s="58">
        <v>68.900000000000006</v>
      </c>
      <c r="ES8" s="58">
        <v>70.7</v>
      </c>
      <c r="ET8" s="58">
        <v>69.400000000000006</v>
      </c>
      <c r="EU8" s="58">
        <v>69.900000000000006</v>
      </c>
      <c r="EV8" s="58">
        <v>68.8</v>
      </c>
      <c r="EW8" s="58">
        <v>69.7</v>
      </c>
      <c r="EX8" s="58">
        <v>70.400000000000006</v>
      </c>
      <c r="EY8" s="58">
        <v>70.400000000000006</v>
      </c>
      <c r="EZ8" s="59">
        <v>90014200</v>
      </c>
      <c r="FA8" s="59">
        <v>91188344</v>
      </c>
      <c r="FB8" s="59">
        <v>92941993</v>
      </c>
      <c r="FC8" s="59">
        <v>93175708</v>
      </c>
      <c r="FD8" s="59">
        <v>95703695</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坂井 雅次</cp:lastModifiedBy>
  <cp:lastPrinted>2025-01-29T05:01:28Z</cp:lastPrinted>
  <dcterms:created xsi:type="dcterms:W3CDTF">2025-01-16T06:41:39Z</dcterms:created>
  <dcterms:modified xsi:type="dcterms:W3CDTF">2025-01-29T05:05:55Z</dcterms:modified>
  <cp:category/>
</cp:coreProperties>
</file>