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98\share\共有\36【経営比較分析表】\R5経営比較\下水\【経営比較分析表】2023_174637_46_1718\"/>
    </mc:Choice>
  </mc:AlternateContent>
  <workbookProtection workbookAlgorithmName="SHA-512" workbookHashValue="aTogLBL17wy2hZKsuHZWuc4rvNf3ZU6wEwudUbY80zMPLf5Ha9oBzRZ8I8PYb+2skEflJnu7RohQw4dibwd9hw==" workbookSaltValue="uUd13sijZepcT2P1qahz4w==" workbookSpinCount="100000" lockStructure="1"/>
  <bookViews>
    <workbookView xWindow="0" yWindow="0" windowWidth="23040" windowHeight="84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<sst xmlns="http://schemas.openxmlformats.org/spreadsheetml/2006/main" count="253" uniqueCount="115">
  <si>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</si>
  <si>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</si>
  <si>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</si>
  <si>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</si>
  <si>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</si>
  <si>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</si>
  <si>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</si>
  <si>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</si>
  <si>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</si>
  <si>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</si>
  <si>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</si>
  <si>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</si>
  <si>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</si>
  <si>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</si>
  <si>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</si>
  <si>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</si>
  <si>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</si>
  <si>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</si>
  <si>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</si>
  <si>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</si>
  <si>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</si>
  <si>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</si>
  <si>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</si>
  <si>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</si>
  <si>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</si>
  <si>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</si>
  <si>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</si>
  <si>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</si>
  <si>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</si>
  <si>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</si>
  <si>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</si>
  <si>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</si>
  <si>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</si>
  <si>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</si>
  <si>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</si>
  <si>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</si>
  <si>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</si>
  <si>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</si>
  <si>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</si>
  <si>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</si>
  <si>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</si>
  <si>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</si>
  <si>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</si>
  <si>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</si>
  <si>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</si>
  <si>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</si>
  <si>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</si>
  <si>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</si>
  <si>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</si>
  <si>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</si>
  <si>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</si>
  <si>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</si>
  <si>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</si>
  <si>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</si>
  <si>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</si>
  <si>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</si>
  <si>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</si>
  <si>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</si>
  <si>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</si>
  <si>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</si>
  <si>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</si>
  <si>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</si>
  <si>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</si>
  <si>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</si>
  <si>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</si>
  <si>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</si>
  <si>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</si>
  <si>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</si>
  <si>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</si>
  <si>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</si>
  <si>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</si>
  <si>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</si>
  <si>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</si>
  <si>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</si>
  <si>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</si>
  <si>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</si>
  <si>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</si>
  <si>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</si>
  <si>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</si>
  <si>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</si>
  <si>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</si>
  <si>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</si>
  <si>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</si>
  <si>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</si>
  <si>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</si>
  <si>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</si>
  <si>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</si>
  <si>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</si>
  <si>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</si>
  <si>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</si>
  <si>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</si>
  <si>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</si>
  <si>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</si>
  <si>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</si>
  <si>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</si>
  <si>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</si>
  <si>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</si>
  <si>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</si>
  <si>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</si>
  <si>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</si>
  <si>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</si>
  <si>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</si>
  <si>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</si>
  <si>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</si>
  <si>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</si>
  <si>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</si>
  <si>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</si>
  <si>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</si>
  <si>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</si>
  <si>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</si>
  <si>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</si>
  <si>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</si>
  <si>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老朽化に伴う実績はない。今後は改築等の財源の確保や経営に与える影響等を踏まえた分析を行った上で、計画的かつ適正な維持管理を図る必要がある。</t>
    <phoneticPr fontId="4"/>
  </si>
  <si>
    <t>資本費以外の維持管理費については使用料収入だけでは賄うことができず、基準外の繰入を行っており厳しい経営状況にある。今後は、地震による経費の増加や人口の減少が著しい事から、経費回収率は減少傾向にあり、浄化槽への転換も視野に入れつつ、効率的な事業展開を、比較検討しながら進めていく必要がある。</t>
    <rPh sb="57" eb="59">
      <t>コンゴ</t>
    </rPh>
    <rPh sb="61" eb="63">
      <t>ジシン</t>
    </rPh>
    <rPh sb="66" eb="68">
      <t>ケイヒ</t>
    </rPh>
    <rPh sb="69" eb="71">
      <t>ゾウカ</t>
    </rPh>
    <phoneticPr fontId="4"/>
  </si>
  <si>
    <t>令和2年度より公営企業会計に移行したことで、当年度分析表はR02以降の表記となっている。
①経常収支比率：当該指標は103.39％であり、100％を上回っている。
②累積欠損金比率：減資により補填した為に、0％になっている。
③流動比率は、100％以上が望ましいとなっているが、20.64％であり、類似団体と比較しても低い状況である。流動負債の大半を占める企業債の償還金が要因となっている。
④企業債残高対事業規模比率：類似団体と比較して低い水準にある。
⑤経費回収率：能登半島地震による使用料の減免があった為、前年度より経費回収率が59.32％と低くなり、100％を下回った。
⑥汚水処理原価：能登半島地震の影響により、汚水処理費が前年度より増加し、類似団体と比べても高くなった。
⑦施設利用率：前年度に比べて悪化しており、類似団体と比較して低くなっている。過疎化や地震による人口減少が原因と考えられる。
⑧水洗化率：類似団体と同水準であり、前年度と比較し微増となった。</t>
    <rPh sb="74" eb="75">
      <t>ウワ</t>
    </rPh>
    <rPh sb="91" eb="93">
      <t>ゲンシ</t>
    </rPh>
    <rPh sb="96" eb="98">
      <t>ホテン</t>
    </rPh>
    <rPh sb="100" eb="101">
      <t>タメ</t>
    </rPh>
    <rPh sb="235" eb="237">
      <t>ノト</t>
    </rPh>
    <rPh sb="237" eb="239">
      <t>ハントウ</t>
    </rPh>
    <rPh sb="239" eb="241">
      <t>ジシン</t>
    </rPh>
    <rPh sb="244" eb="247">
      <t>シヨウリョウ</t>
    </rPh>
    <rPh sb="248" eb="250">
      <t>ゲンメン</t>
    </rPh>
    <rPh sb="254" eb="255">
      <t>タメ</t>
    </rPh>
    <rPh sb="256" eb="259">
      <t>ゼンネンド</t>
    </rPh>
    <rPh sb="261" eb="263">
      <t>ケイヒ</t>
    </rPh>
    <rPh sb="263" eb="266">
      <t>カイシュウリツ</t>
    </rPh>
    <rPh sb="274" eb="275">
      <t>ヒク</t>
    </rPh>
    <rPh sb="284" eb="286">
      <t>シタマワ</t>
    </rPh>
    <rPh sb="298" eb="302">
      <t>ノトハントウ</t>
    </rPh>
    <rPh sb="302" eb="304">
      <t>ジシン</t>
    </rPh>
    <rPh sb="305" eb="307">
      <t>エイキョウ</t>
    </rPh>
    <rPh sb="311" eb="313">
      <t>オスイ</t>
    </rPh>
    <rPh sb="313" eb="315">
      <t>ショリ</t>
    </rPh>
    <rPh sb="368" eb="370">
      <t>ヒカク</t>
    </rPh>
    <rPh sb="372" eb="373">
      <t>ヒク</t>
    </rPh>
    <rPh sb="380" eb="382">
      <t>カソ</t>
    </rPh>
    <rPh sb="382" eb="383">
      <t>カ</t>
    </rPh>
    <rPh sb="384" eb="386">
      <t>ジシン</t>
    </rPh>
    <rPh sb="389" eb="391">
      <t>ジンコウ</t>
    </rPh>
    <rPh sb="391" eb="393">
      <t>ゲンショウ</t>
    </rPh>
    <rPh sb="394" eb="396">
      <t>ゲンイン</t>
    </rPh>
    <rPh sb="397" eb="398">
      <t>カンガ</t>
    </rPh>
    <rPh sb="430" eb="431">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</si>
</sst>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06-46E5-A745-CD9971A025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F206-46E5-A745-CD9971A025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quot;-&quot;">
                  <c:v>0</c:v>
                </c:pt>
                <c:pt idx="1">
                  <c:v>0</c:v>
                </c:pt>
                <c:pt idx="2" formatCode="#,##0.00;&quot;△&quot;#,##0.00;&quot;-&quot;">
                  <c:v>58.78</c:v>
                </c:pt>
                <c:pt idx="3" formatCode="#,##0.00;&quot;△&quot;#,##0.00;&quot;-&quot;">
                  <c:v>51.27</c:v>
                </c:pt>
                <c:pt idx="4" formatCode="#,##0.00;&quot;△&quot;#,##0.00;&quot;-&quot;">
                  <c:v>41.99</c:v>
                </c:pt>
              </c:numCache>
            </c:numRef>
          </c:val>
          <c:extLst>
            <c:ext xmlns:c16="http://schemas.microsoft.com/office/drawing/2014/chart" uri="{C3380CC4-5D6E-409C-BE32-E72D297353CC}">
              <c16:uniqueId val="{00000000-FE33-4594-BF68-4E16220C78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FE33-4594-BF68-4E16220C78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91.49</c:v>
                </c:pt>
                <c:pt idx="2">
                  <c:v>93.16</c:v>
                </c:pt>
                <c:pt idx="3">
                  <c:v>92.46</c:v>
                </c:pt>
                <c:pt idx="4">
                  <c:v>92.81</c:v>
                </c:pt>
              </c:numCache>
            </c:numRef>
          </c:val>
          <c:extLst>
            <c:ext xmlns:c16="http://schemas.microsoft.com/office/drawing/2014/chart" uri="{C3380CC4-5D6E-409C-BE32-E72D297353CC}">
              <c16:uniqueId val="{00000000-A91F-4D78-8323-0BFF2FE62C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A91F-4D78-8323-0BFF2FE62C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98.28</c:v>
                </c:pt>
                <c:pt idx="2">
                  <c:v>96.61</c:v>
                </c:pt>
                <c:pt idx="3">
                  <c:v>97.3</c:v>
                </c:pt>
                <c:pt idx="4">
                  <c:v>103.39</c:v>
                </c:pt>
              </c:numCache>
            </c:numRef>
          </c:val>
          <c:extLst>
            <c:ext xmlns:c16="http://schemas.microsoft.com/office/drawing/2014/chart" uri="{C3380CC4-5D6E-409C-BE32-E72D297353CC}">
              <c16:uniqueId val="{00000000-2CDE-44D8-AE16-589633FBA4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2CDE-44D8-AE16-589633FBA4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3.84</c:v>
                </c:pt>
                <c:pt idx="2">
                  <c:v>7.46</c:v>
                </c:pt>
                <c:pt idx="3">
                  <c:v>10.93</c:v>
                </c:pt>
                <c:pt idx="4">
                  <c:v>14.43</c:v>
                </c:pt>
              </c:numCache>
            </c:numRef>
          </c:val>
          <c:extLst>
            <c:ext xmlns:c16="http://schemas.microsoft.com/office/drawing/2014/chart" uri="{C3380CC4-5D6E-409C-BE32-E72D297353CC}">
              <c16:uniqueId val="{00000000-F8B6-4E0F-AF5F-DC58C5F93B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F8B6-4E0F-AF5F-DC58C5F93B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9F2-4BBE-95F5-AACB3830F3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9F2-4BBE-95F5-AACB3830F3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64.81</c:v>
                </c:pt>
                <c:pt idx="2">
                  <c:v>88.23</c:v>
                </c:pt>
                <c:pt idx="3">
                  <c:v>108.86</c:v>
                </c:pt>
                <c:pt idx="4" formatCode="#,##0.00;&quot;△&quot;#,##0.00">
                  <c:v>0</c:v>
                </c:pt>
              </c:numCache>
            </c:numRef>
          </c:val>
          <c:extLst>
            <c:ext xmlns:c16="http://schemas.microsoft.com/office/drawing/2014/chart" uri="{C3380CC4-5D6E-409C-BE32-E72D297353CC}">
              <c16:uniqueId val="{00000000-E12E-483B-A184-9DDAD8D342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E12E-483B-A184-9DDAD8D342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14.49</c:v>
                </c:pt>
                <c:pt idx="2">
                  <c:v>7.36</c:v>
                </c:pt>
                <c:pt idx="3">
                  <c:v>10.01</c:v>
                </c:pt>
                <c:pt idx="4">
                  <c:v>20.64</c:v>
                </c:pt>
              </c:numCache>
            </c:numRef>
          </c:val>
          <c:extLst>
            <c:ext xmlns:c16="http://schemas.microsoft.com/office/drawing/2014/chart" uri="{C3380CC4-5D6E-409C-BE32-E72D297353CC}">
              <c16:uniqueId val="{00000000-00C0-4439-B7A4-3AA2A1E193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00C0-4439-B7A4-3AA2A1E193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4.7</c:v>
                </c:pt>
                <c:pt idx="2">
                  <c:v>421.21</c:v>
                </c:pt>
                <c:pt idx="3">
                  <c:v>593.07000000000005</c:v>
                </c:pt>
                <c:pt idx="4">
                  <c:v>692.7</c:v>
                </c:pt>
              </c:numCache>
            </c:numRef>
          </c:val>
          <c:extLst>
            <c:ext xmlns:c16="http://schemas.microsoft.com/office/drawing/2014/chart" uri="{C3380CC4-5D6E-409C-BE32-E72D297353CC}">
              <c16:uniqueId val="{00000000-5C23-4A16-94F2-DFAF580834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5C23-4A16-94F2-DFAF580834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84.58</c:v>
                </c:pt>
                <c:pt idx="2">
                  <c:v>67.260000000000005</c:v>
                </c:pt>
                <c:pt idx="3">
                  <c:v>78.55</c:v>
                </c:pt>
                <c:pt idx="4">
                  <c:v>59.32</c:v>
                </c:pt>
              </c:numCache>
            </c:numRef>
          </c:val>
          <c:extLst>
            <c:ext xmlns:c16="http://schemas.microsoft.com/office/drawing/2014/chart" uri="{C3380CC4-5D6E-409C-BE32-E72D297353CC}">
              <c16:uniqueId val="{00000000-8084-43BB-BBDA-A1888CE52A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8084-43BB-BBDA-A1888CE52A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193.91</c:v>
                </c:pt>
                <c:pt idx="2">
                  <c:v>246.38</c:v>
                </c:pt>
                <c:pt idx="3">
                  <c:v>205.98</c:v>
                </c:pt>
                <c:pt idx="4">
                  <c:v>281.79000000000002</c:v>
                </c:pt>
              </c:numCache>
            </c:numRef>
          </c:val>
          <c:extLst>
            <c:ext xmlns:c16="http://schemas.microsoft.com/office/drawing/2014/chart" uri="{C3380CC4-5D6E-409C-BE32-E72D297353CC}">
              <c16:uniqueId val="{00000000-C2D7-4EE7-B4CB-73F7656676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C2D7-4EE7-B4CB-73F7656676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2" zoomScaleNormal="100" workbookViewId="0">
      <selection activeCell="BB36" sqref="BB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能登町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15187</v>
      </c>
      <c r="AM8" s="45"/>
      <c r="AN8" s="45"/>
      <c r="AO8" s="45"/>
      <c r="AP8" s="45"/>
      <c r="AQ8" s="45"/>
      <c r="AR8" s="45"/>
      <c r="AS8" s="45"/>
      <c r="AT8" s="44">
        <f>データ!T6</f>
        <v>273.27</v>
      </c>
      <c r="AU8" s="44"/>
      <c r="AV8" s="44"/>
      <c r="AW8" s="44"/>
      <c r="AX8" s="44"/>
      <c r="AY8" s="44"/>
      <c r="AZ8" s="44"/>
      <c r="BA8" s="44"/>
      <c r="BB8" s="44">
        <f>データ!U6</f>
        <v>55.58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60.89</v>
      </c>
      <c r="J10" s="44"/>
      <c r="K10" s="44"/>
      <c r="L10" s="44"/>
      <c r="M10" s="44"/>
      <c r="N10" s="44"/>
      <c r="O10" s="44"/>
      <c r="P10" s="44">
        <f>データ!P6</f>
        <v>19.02</v>
      </c>
      <c r="Q10" s="44"/>
      <c r="R10" s="44"/>
      <c r="S10" s="44"/>
      <c r="T10" s="44"/>
      <c r="U10" s="44"/>
      <c r="V10" s="44"/>
      <c r="W10" s="44">
        <f>データ!Q6</f>
        <v>60.92</v>
      </c>
      <c r="X10" s="44"/>
      <c r="Y10" s="44"/>
      <c r="Z10" s="44"/>
      <c r="AA10" s="44"/>
      <c r="AB10" s="44"/>
      <c r="AC10" s="44"/>
      <c r="AD10" s="45">
        <f>データ!R6</f>
        <v>3300</v>
      </c>
      <c r="AE10" s="45"/>
      <c r="AF10" s="45"/>
      <c r="AG10" s="45"/>
      <c r="AH10" s="45"/>
      <c r="AI10" s="45"/>
      <c r="AJ10" s="45"/>
      <c r="AK10" s="2"/>
      <c r="AL10" s="45">
        <f>データ!V6</f>
        <v>2811</v>
      </c>
      <c r="AM10" s="45"/>
      <c r="AN10" s="45"/>
      <c r="AO10" s="45"/>
      <c r="AP10" s="45"/>
      <c r="AQ10" s="45"/>
      <c r="AR10" s="45"/>
      <c r="AS10" s="45"/>
      <c r="AT10" s="44">
        <f>データ!W6</f>
        <v>3.93</v>
      </c>
      <c r="AU10" s="44"/>
      <c r="AV10" s="44"/>
      <c r="AW10" s="44"/>
      <c r="AX10" s="44"/>
      <c r="AY10" s="44"/>
      <c r="AZ10" s="44"/>
      <c r="BA10" s="44"/>
      <c r="BB10" s="44">
        <f>データ!X6</f>
        <v>715.27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hABS/vypqLDBLaweH2GDbiE6yRh6Kp7rKtpo3EGRnZ2SiAYOuXw9YESzCTcg5K5XVfKkZGhmJVTCaFNM8uH2w==" saltValue="YzPp6u+hbUZ9j7m10I0+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174637</v>
      </c>
      <c r="D6" s="19">
        <f t="shared" si="3"/>
        <v>46</v>
      </c>
      <c r="E6" s="19">
        <f t="shared" si="3"/>
        <v>17</v>
      </c>
      <c r="F6" s="19">
        <f t="shared" si="3"/>
        <v>5</v>
      </c>
      <c r="G6" s="19">
        <f t="shared" si="3"/>
        <v>0</v>
      </c>
      <c r="H6" s="19" t="str">
        <f t="shared" si="3"/>
        <v>石川県　能登町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60.89</v>
      </c>
      <c r="P6" s="20">
        <f t="shared" si="3"/>
        <v>19.02</v>
      </c>
      <c r="Q6" s="20">
        <f t="shared" si="3"/>
        <v>60.92</v>
      </c>
      <c r="R6" s="20">
        <f t="shared" si="3"/>
        <v>3300</v>
      </c>
      <c r="S6" s="20">
        <f t="shared" si="3"/>
        <v>15187</v>
      </c>
      <c r="T6" s="20">
        <f t="shared" si="3"/>
        <v>273.27</v>
      </c>
      <c r="U6" s="20">
        <f t="shared" si="3"/>
        <v>55.58</v>
      </c>
      <c r="V6" s="20">
        <f t="shared" si="3"/>
        <v>2811</v>
      </c>
      <c r="W6" s="20">
        <f t="shared" si="3"/>
        <v>3.93</v>
      </c>
      <c r="X6" s="20">
        <f t="shared" si="3"/>
        <v>715.27</v>
      </c>
      <c r="Y6" s="21" t="str">
        <f>IF(Y7="",NA(),Y7)</f>
        <v>-</v>
      </c>
      <c r="Z6" s="21">
        <f t="shared" ref="Z6:AH6" si="4">IF(Z7="",NA(),Z7)</f>
        <v>98.28</v>
      </c>
      <c r="AA6" s="21">
        <f t="shared" si="4"/>
        <v>96.61</v>
      </c>
      <c r="AB6" s="21">
        <f t="shared" si="4"/>
        <v>97.3</v>
      </c>
      <c r="AC6" s="21">
        <f t="shared" si="4"/>
        <v>103.39</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1">
        <f t="shared" ref="AK6:AS6" si="5">IF(AK7="",NA(),AK7)</f>
        <v>64.81</v>
      </c>
      <c r="AL6" s="21">
        <f t="shared" si="5"/>
        <v>88.23</v>
      </c>
      <c r="AM6" s="21">
        <f t="shared" si="5"/>
        <v>108.86</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14.49</v>
      </c>
      <c r="AW6" s="21">
        <f t="shared" si="6"/>
        <v>7.36</v>
      </c>
      <c r="AX6" s="21">
        <f t="shared" si="6"/>
        <v>10.01</v>
      </c>
      <c r="AY6" s="21">
        <f t="shared" si="6"/>
        <v>20.64</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4.7</v>
      </c>
      <c r="BH6" s="21">
        <f t="shared" si="7"/>
        <v>421.21</v>
      </c>
      <c r="BI6" s="21">
        <f t="shared" si="7"/>
        <v>593.07000000000005</v>
      </c>
      <c r="BJ6" s="21">
        <f t="shared" si="7"/>
        <v>692.7</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84.58</v>
      </c>
      <c r="BS6" s="21">
        <f t="shared" si="8"/>
        <v>67.260000000000005</v>
      </c>
      <c r="BT6" s="21">
        <f t="shared" si="8"/>
        <v>78.55</v>
      </c>
      <c r="BU6" s="21">
        <f t="shared" si="8"/>
        <v>59.32</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193.91</v>
      </c>
      <c r="CD6" s="21">
        <f t="shared" si="9"/>
        <v>246.38</v>
      </c>
      <c r="CE6" s="21">
        <f t="shared" si="9"/>
        <v>205.98</v>
      </c>
      <c r="CF6" s="21">
        <f t="shared" si="9"/>
        <v>281.79000000000002</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0">
        <f t="shared" ref="CN6:CV6" si="10">IF(CN7="",NA(),CN7)</f>
        <v>0</v>
      </c>
      <c r="CO6" s="21">
        <f t="shared" si="10"/>
        <v>58.78</v>
      </c>
      <c r="CP6" s="21">
        <f t="shared" si="10"/>
        <v>51.27</v>
      </c>
      <c r="CQ6" s="21">
        <f t="shared" si="10"/>
        <v>41.99</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91.49</v>
      </c>
      <c r="CZ6" s="21">
        <f t="shared" si="11"/>
        <v>93.16</v>
      </c>
      <c r="DA6" s="21">
        <f t="shared" si="11"/>
        <v>92.46</v>
      </c>
      <c r="DB6" s="21">
        <f t="shared" si="11"/>
        <v>92.81</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3.84</v>
      </c>
      <c r="DK6" s="21">
        <f t="shared" si="12"/>
        <v>7.46</v>
      </c>
      <c r="DL6" s="21">
        <f t="shared" si="12"/>
        <v>10.93</v>
      </c>
      <c r="DM6" s="21">
        <f t="shared" si="12"/>
        <v>14.43</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174637</v>
      </c>
      <c r="D7" s="23">
        <v>46</v>
      </c>
      <c r="E7" s="23">
        <v>17</v>
      </c>
      <c r="F7" s="23">
        <v>5</v>
      </c>
      <c r="G7" s="23">
        <v>0</v>
      </c>
      <c r="H7" s="23" t="s">
        <v>96</v>
      </c>
      <c r="I7" s="23" t="s">
        <v>97</v>
      </c>
      <c r="J7" s="23" t="s">
        <v>98</v>
      </c>
      <c r="K7" s="23" t="s">
        <v>99</v>
      </c>
      <c r="L7" s="23" t="s">
        <v>100</v>
      </c>
      <c r="M7" s="23" t="s">
        <v>101</v>
      </c>
      <c r="N7" s="24" t="s">
        <v>102</v>
      </c>
      <c r="O7" s="24">
        <v>60.89</v>
      </c>
      <c r="P7" s="24">
        <v>19.02</v>
      </c>
      <c r="Q7" s="24">
        <v>60.92</v>
      </c>
      <c r="R7" s="24">
        <v>3300</v>
      </c>
      <c r="S7" s="24">
        <v>15187</v>
      </c>
      <c r="T7" s="24">
        <v>273.27</v>
      </c>
      <c r="U7" s="24">
        <v>55.58</v>
      </c>
      <c r="V7" s="24">
        <v>2811</v>
      </c>
      <c r="W7" s="24">
        <v>3.93</v>
      </c>
      <c r="X7" s="24">
        <v>715.27</v>
      </c>
      <c r="Y7" s="24" t="s">
        <v>102</v>
      </c>
      <c r="Z7" s="24">
        <v>98.28</v>
      </c>
      <c r="AA7" s="24">
        <v>96.61</v>
      </c>
      <c r="AB7" s="24">
        <v>97.3</v>
      </c>
      <c r="AC7" s="24">
        <v>103.39</v>
      </c>
      <c r="AD7" s="24" t="s">
        <v>102</v>
      </c>
      <c r="AE7" s="24">
        <v>103.09</v>
      </c>
      <c r="AF7" s="24">
        <v>102.11</v>
      </c>
      <c r="AG7" s="24">
        <v>101.91</v>
      </c>
      <c r="AH7" s="24">
        <v>103.07</v>
      </c>
      <c r="AI7" s="24">
        <v>104.44</v>
      </c>
      <c r="AJ7" s="24" t="s">
        <v>102</v>
      </c>
      <c r="AK7" s="24">
        <v>64.81</v>
      </c>
      <c r="AL7" s="24">
        <v>88.23</v>
      </c>
      <c r="AM7" s="24">
        <v>108.86</v>
      </c>
      <c r="AN7" s="24">
        <v>0</v>
      </c>
      <c r="AO7" s="24" t="s">
        <v>102</v>
      </c>
      <c r="AP7" s="24">
        <v>101.24</v>
      </c>
      <c r="AQ7" s="24">
        <v>124.9</v>
      </c>
      <c r="AR7" s="24">
        <v>124.8</v>
      </c>
      <c r="AS7" s="24">
        <v>120.64</v>
      </c>
      <c r="AT7" s="24">
        <v>124.06</v>
      </c>
      <c r="AU7" s="24" t="s">
        <v>102</v>
      </c>
      <c r="AV7" s="24">
        <v>14.49</v>
      </c>
      <c r="AW7" s="24">
        <v>7.36</v>
      </c>
      <c r="AX7" s="24">
        <v>10.01</v>
      </c>
      <c r="AY7" s="24">
        <v>20.64</v>
      </c>
      <c r="AZ7" s="24" t="s">
        <v>102</v>
      </c>
      <c r="BA7" s="24">
        <v>37.24</v>
      </c>
      <c r="BB7" s="24">
        <v>33.58</v>
      </c>
      <c r="BC7" s="24">
        <v>35.42</v>
      </c>
      <c r="BD7" s="24">
        <v>39.82</v>
      </c>
      <c r="BE7" s="24">
        <v>42.02</v>
      </c>
      <c r="BF7" s="24" t="s">
        <v>102</v>
      </c>
      <c r="BG7" s="24">
        <v>4.7</v>
      </c>
      <c r="BH7" s="24">
        <v>421.21</v>
      </c>
      <c r="BI7" s="24">
        <v>593.07000000000005</v>
      </c>
      <c r="BJ7" s="24">
        <v>692.7</v>
      </c>
      <c r="BK7" s="24" t="s">
        <v>102</v>
      </c>
      <c r="BL7" s="24">
        <v>783.8</v>
      </c>
      <c r="BM7" s="24">
        <v>778.81</v>
      </c>
      <c r="BN7" s="24">
        <v>718.49</v>
      </c>
      <c r="BO7" s="24">
        <v>743.31</v>
      </c>
      <c r="BP7" s="24">
        <v>785.1</v>
      </c>
      <c r="BQ7" s="24" t="s">
        <v>102</v>
      </c>
      <c r="BR7" s="24">
        <v>84.58</v>
      </c>
      <c r="BS7" s="24">
        <v>67.260000000000005</v>
      </c>
      <c r="BT7" s="24">
        <v>78.55</v>
      </c>
      <c r="BU7" s="24">
        <v>59.32</v>
      </c>
      <c r="BV7" s="24" t="s">
        <v>102</v>
      </c>
      <c r="BW7" s="24">
        <v>68.11</v>
      </c>
      <c r="BX7" s="24">
        <v>67.23</v>
      </c>
      <c r="BY7" s="24">
        <v>61.82</v>
      </c>
      <c r="BZ7" s="24">
        <v>61.15</v>
      </c>
      <c r="CA7" s="24">
        <v>56.93</v>
      </c>
      <c r="CB7" s="24" t="s">
        <v>102</v>
      </c>
      <c r="CC7" s="24">
        <v>193.91</v>
      </c>
      <c r="CD7" s="24">
        <v>246.38</v>
      </c>
      <c r="CE7" s="24">
        <v>205.98</v>
      </c>
      <c r="CF7" s="24">
        <v>281.79000000000002</v>
      </c>
      <c r="CG7" s="24" t="s">
        <v>102</v>
      </c>
      <c r="CH7" s="24">
        <v>222.41</v>
      </c>
      <c r="CI7" s="24">
        <v>228.21</v>
      </c>
      <c r="CJ7" s="24">
        <v>246.9</v>
      </c>
      <c r="CK7" s="24">
        <v>250.43</v>
      </c>
      <c r="CL7" s="24">
        <v>271.14999999999998</v>
      </c>
      <c r="CM7" s="24" t="s">
        <v>102</v>
      </c>
      <c r="CN7" s="24">
        <v>0</v>
      </c>
      <c r="CO7" s="24">
        <v>58.78</v>
      </c>
      <c r="CP7" s="24">
        <v>51.27</v>
      </c>
      <c r="CQ7" s="24">
        <v>41.99</v>
      </c>
      <c r="CR7" s="24" t="s">
        <v>102</v>
      </c>
      <c r="CS7" s="24">
        <v>55.26</v>
      </c>
      <c r="CT7" s="24">
        <v>54.54</v>
      </c>
      <c r="CU7" s="24">
        <v>52.9</v>
      </c>
      <c r="CV7" s="24">
        <v>52.63</v>
      </c>
      <c r="CW7" s="24">
        <v>49.87</v>
      </c>
      <c r="CX7" s="24" t="s">
        <v>102</v>
      </c>
      <c r="CY7" s="24">
        <v>91.49</v>
      </c>
      <c r="CZ7" s="24">
        <v>93.16</v>
      </c>
      <c r="DA7" s="24">
        <v>92.46</v>
      </c>
      <c r="DB7" s="24">
        <v>92.81</v>
      </c>
      <c r="DC7" s="24" t="s">
        <v>102</v>
      </c>
      <c r="DD7" s="24">
        <v>90.52</v>
      </c>
      <c r="DE7" s="24">
        <v>90.3</v>
      </c>
      <c r="DF7" s="24">
        <v>90.3</v>
      </c>
      <c r="DG7" s="24">
        <v>90.32</v>
      </c>
      <c r="DH7" s="24">
        <v>87.54</v>
      </c>
      <c r="DI7" s="24" t="s">
        <v>102</v>
      </c>
      <c r="DJ7" s="24">
        <v>3.84</v>
      </c>
      <c r="DK7" s="24">
        <v>7.46</v>
      </c>
      <c r="DL7" s="24">
        <v>10.93</v>
      </c>
      <c r="DM7" s="24">
        <v>14.43</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宮谷内 貴紀</cp:lastModifiedBy>
  <cp:lastPrinted>2025-01-28T08:02:16Z</cp:lastPrinted>
  <dcterms:created xsi:type="dcterms:W3CDTF">2025-01-24T07:17:33Z</dcterms:created>
  <dcterms:modified xsi:type="dcterms:W3CDTF">2025-02-27T00:28:03Z</dcterms:modified>
  <cp:category/>
</cp:coreProperties>
</file>