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11.198\share\共有\36【経営比較分析表】\R5経営比較\下水\【経営比較分析表】2023_174637_46_1718\"/>
    </mc:Choice>
  </mc:AlternateContent>
  <workbookProtection workbookAlgorithmName="SHA-512" workbookHashValue="3He8BAkxXV9b1aGFa+M4l9B9VU5K/UeFx7iWlj2kHkgbaZya8ynEsu6hNuurl7eEAdvzYAzGqm8LfEbuHEg2VQ==" workbookSaltValue="nOsOJKsxv7Ztua98YaDr0Q==" workbookSpinCount="100000" lockStructure="1"/>
  <bookViews>
    <workbookView xWindow="0" yWindow="0" windowWidth="23040" windowHeight="847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AL8" i="4" s="1"/>
  <c r="R6" i="5"/>
  <c r="Q6" i="5"/>
  <c r="W10" i="4" s="1"/>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P10" i="4"/>
  <c r="B10" i="4"/>
  <c r="AT8" i="4"/>
  <c r="AD8" i="4"/>
  <c r="W8" i="4"/>
  <c r="B8" i="4"/>
  <c r="B6"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<sst xmlns="http://schemas.openxmlformats.org/spreadsheetml/2006/main" count="253" uniqueCount="115">
  <si>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</si>
  <si>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</si>
  <si>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</si>
  <si>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</si>
  <si>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</si>
  <si>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</si>
  <si>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</si>
  <si>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</si>
  <si>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</si>
  <si>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</si>
  <si>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</si>
  <si>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</si>
  <si>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</si>
  <si>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</si>
  <si>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</si>
  <si>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</si>
  <si>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</si>
  <si>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</si>
  <si>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</si>
  <si>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</si>
  <si>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</si>
  <si>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</si>
  <si>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</si>
  <si>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</si>
  <si>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</si>
  <si>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</si>
  <si>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</si>
  <si>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</si>
  <si>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</si>
  <si>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</si>
  <si>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</si>
  <si>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</si>
  <si>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</si>
  <si>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</si>
  <si>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</si>
  <si>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</si>
  <si>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</si>
  <si>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</si>
  <si>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</si>
  <si>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</si>
  <si>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</si>
  <si>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</si>
  <si>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</si>
  <si>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</si>
  <si>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</si>
  <si>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</si>
  <si>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</si>
  <si>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</si>
  <si>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</si>
  <si>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</si>
  <si>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</si>
  <si>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</si>
  <si>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</si>
  <si>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</si>
  <si>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</si>
  <si>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</si>
  <si>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</si>
  <si>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</si>
  <si>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</si>
  <si>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</si>
  <si>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</si>
  <si>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</si>
  <si>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</si>
  <si>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</si>
  <si>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</si>
  <si>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</si>
  <si>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</si>
  <si>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</si>
  <si>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</si>
  <si>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</si>
  <si>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</si>
  <si>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</si>
  <si>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</si>
  <si>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</si>
  <si>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</si>
  <si>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</si>
  <si>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</si>
  <si>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</si>
  <si>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</si>
  <si>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</si>
  <si>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</si>
  <si>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</si>
  <si>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</si>
  <si>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</si>
  <si>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</si>
  <si>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</si>
  <si>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</si>
  <si>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</si>
  <si>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</si>
  <si>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</si>
  <si>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</si>
  <si>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</si>
  <si>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</si>
  <si>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</si>
  <si>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</si>
  <si>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</si>
  <si>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能登町</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</si>
  <si>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</si>
  <si>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</si>
  <si>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</si>
  <si>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</si>
  <si>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</si>
  <si>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</si>
  <si>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</si>
  <si>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</si>
  <si>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</si>
  <si>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</si>
  <si>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</si>
  <si>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</si>
  <si>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</si>
  <si>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</si>
  <si>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</si>
  <si>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③当該年度に更新した管渠延長の割合を表す管渠改善率については、公共下水道事業の整備開始年度が平成10年3月であり下水道管渠の標準耐用年数50年を経過した管渠がないこと、管渠修繕の必要もなかったことが要因で実績はない。今後は改築等の財源の確保や経営に与える影響等を踏まえた分析を行った上でストックマネジメント計画に基づき、計画的かつ適正な維持管理を図る必要がある。</t>
    <phoneticPr fontId="4"/>
  </si>
  <si>
    <t>今年度は経費回収率が93％となっており、今後は地震の影響による汚水処理費の増加と、人口減少による使用料収入の減少が見込まれるため、厳しい経営状況にあることに変わりはない。経営改善のためには、今後も引き続き戸別訪問など水洗化普及活動に努力し、水洗化人口及び有収水量の増加を目指していく必要がある。</t>
    <rPh sb="31" eb="33">
      <t>オスイ</t>
    </rPh>
    <rPh sb="33" eb="35">
      <t>ショリ</t>
    </rPh>
    <rPh sb="35" eb="36">
      <t>ヒ</t>
    </rPh>
    <phoneticPr fontId="4"/>
  </si>
  <si>
    <t>令和2年度より公営企業会計に移行したことで、当年度分析表はR02以降の表記となっている。
①経常収支比率：当該指標は105.23％であり、100％を上回っている。
②累積欠損金：減資により補填した為に0%となっている。
③流動比率：100％以上が望ましいとされているが、22.94％であり、類似団体と比較しても低い状況である。流動負債の大半を占める企業債の償還金が要因となっている。
④企業債残高対事業規模比率：能登半島地震による使用料の減免があった為、類似団体と比較して高くなっている。
⑤経費回収率：能登半島地震による使用料の減免があった為、前年度より経費回収率が93.29％と低くなり、100％を下回った。
⑥汚水処理原価：能登半島地震の影響により汚水処理費が前年度より増加し、類似団体と比較して同程度の水準となった。
⑦施設利用率：類似団体との比較においては低い状況となっている。節水器具の普及や過疎化による人口減少などによると考えられる。
⑧水洗化率：経年比較では僅かではあるが増加傾向にある。類似団体との比較では低い状況となっている為、水洗化に向けた普及啓発を行う必要がある。</t>
    <rPh sb="89" eb="91">
      <t>ゲンシ</t>
    </rPh>
    <rPh sb="94" eb="96">
      <t>ホテン</t>
    </rPh>
    <rPh sb="98" eb="99">
      <t>タメ</t>
    </rPh>
    <rPh sb="206" eb="208">
      <t>ノト</t>
    </rPh>
    <rPh sb="208" eb="210">
      <t>ハントウ</t>
    </rPh>
    <rPh sb="210" eb="212">
      <t>ジシン</t>
    </rPh>
    <rPh sb="215" eb="218">
      <t>シヨウリョウ</t>
    </rPh>
    <rPh sb="219" eb="221">
      <t>ゲンメン</t>
    </rPh>
    <rPh sb="225" eb="226">
      <t>タメ</t>
    </rPh>
    <rPh sb="236" eb="237">
      <t>タカ</t>
    </rPh>
    <rPh sb="252" eb="254">
      <t>ノト</t>
    </rPh>
    <rPh sb="254" eb="256">
      <t>ハントウ</t>
    </rPh>
    <rPh sb="256" eb="258">
      <t>ジシン</t>
    </rPh>
    <rPh sb="261" eb="264">
      <t>シヨウリョウ</t>
    </rPh>
    <rPh sb="265" eb="267">
      <t>ゲンメン</t>
    </rPh>
    <rPh sb="271" eb="272">
      <t>タメ</t>
    </rPh>
    <rPh sb="278" eb="280">
      <t>ケイヒ</t>
    </rPh>
    <rPh sb="280" eb="283">
      <t>カイシュウリツ</t>
    </rPh>
    <rPh sb="291" eb="292">
      <t>ヒク</t>
    </rPh>
    <rPh sb="327" eb="331">
      <t>オスイショリ</t>
    </rPh>
    <rPh sb="331" eb="332">
      <t>ヒ</t>
    </rPh>
    <rPh sb="333" eb="336">
      <t>ゼンネンド</t>
    </rPh>
    <rPh sb="338" eb="340">
      <t>ゾウカ</t>
    </rPh>
    <rPh sb="394" eb="396">
      <t>セッスイ</t>
    </rPh>
    <rPh sb="396" eb="398">
      <t>キグ</t>
    </rPh>
    <rPh sb="399" eb="401">
      <t>フキュウ</t>
    </rPh>
    <rPh sb="402" eb="405">
      <t>カソカ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</si>
</sst>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E1E-49C7-8302-EF2B46F2389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1.65</c:v>
                </c:pt>
                <c:pt idx="2">
                  <c:v>0.14000000000000001</c:v>
                </c:pt>
                <c:pt idx="3">
                  <c:v>0.08</c:v>
                </c:pt>
                <c:pt idx="4">
                  <c:v>0.57999999999999996</c:v>
                </c:pt>
              </c:numCache>
            </c:numRef>
          </c:val>
          <c:smooth val="0"/>
          <c:extLst>
            <c:ext xmlns:c16="http://schemas.microsoft.com/office/drawing/2014/chart" uri="{C3380CC4-5D6E-409C-BE32-E72D297353CC}">
              <c16:uniqueId val="{00000001-1E1E-49C7-8302-EF2B46F2389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17.66</c:v>
                </c:pt>
                <c:pt idx="2">
                  <c:v>17.23</c:v>
                </c:pt>
                <c:pt idx="3">
                  <c:v>17.23</c:v>
                </c:pt>
                <c:pt idx="4">
                  <c:v>15.02</c:v>
                </c:pt>
              </c:numCache>
            </c:numRef>
          </c:val>
          <c:extLst>
            <c:ext xmlns:c16="http://schemas.microsoft.com/office/drawing/2014/chart" uri="{C3380CC4-5D6E-409C-BE32-E72D297353CC}">
              <c16:uniqueId val="{00000000-EAF6-40F5-A370-AD631951A3F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50.53</c:v>
                </c:pt>
                <c:pt idx="2">
                  <c:v>51.42</c:v>
                </c:pt>
                <c:pt idx="3">
                  <c:v>48.95</c:v>
                </c:pt>
                <c:pt idx="4">
                  <c:v>49.28</c:v>
                </c:pt>
              </c:numCache>
            </c:numRef>
          </c:val>
          <c:smooth val="0"/>
          <c:extLst>
            <c:ext xmlns:c16="http://schemas.microsoft.com/office/drawing/2014/chart" uri="{C3380CC4-5D6E-409C-BE32-E72D297353CC}">
              <c16:uniqueId val="{00000001-EAF6-40F5-A370-AD631951A3F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62.81</c:v>
                </c:pt>
                <c:pt idx="2">
                  <c:v>65.42</c:v>
                </c:pt>
                <c:pt idx="3">
                  <c:v>66.099999999999994</c:v>
                </c:pt>
                <c:pt idx="4">
                  <c:v>66.709999999999994</c:v>
                </c:pt>
              </c:numCache>
            </c:numRef>
          </c:val>
          <c:extLst>
            <c:ext xmlns:c16="http://schemas.microsoft.com/office/drawing/2014/chart" uri="{C3380CC4-5D6E-409C-BE32-E72D297353CC}">
              <c16:uniqueId val="{00000000-6F51-4E87-9506-E68C57BE0B8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82.08</c:v>
                </c:pt>
                <c:pt idx="2">
                  <c:v>81.34</c:v>
                </c:pt>
                <c:pt idx="3">
                  <c:v>81.14</c:v>
                </c:pt>
                <c:pt idx="4">
                  <c:v>79.7</c:v>
                </c:pt>
              </c:numCache>
            </c:numRef>
          </c:val>
          <c:smooth val="0"/>
          <c:extLst>
            <c:ext xmlns:c16="http://schemas.microsoft.com/office/drawing/2014/chart" uri="{C3380CC4-5D6E-409C-BE32-E72D297353CC}">
              <c16:uniqueId val="{00000001-6F51-4E87-9506-E68C57BE0B8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105.44</c:v>
                </c:pt>
                <c:pt idx="2">
                  <c:v>98.47</c:v>
                </c:pt>
                <c:pt idx="3">
                  <c:v>92.67</c:v>
                </c:pt>
                <c:pt idx="4">
                  <c:v>105.23</c:v>
                </c:pt>
              </c:numCache>
            </c:numRef>
          </c:val>
          <c:extLst>
            <c:ext xmlns:c16="http://schemas.microsoft.com/office/drawing/2014/chart" uri="{C3380CC4-5D6E-409C-BE32-E72D297353CC}">
              <c16:uniqueId val="{00000000-655C-44A6-ABA3-62FDA308D80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107.21</c:v>
                </c:pt>
                <c:pt idx="2">
                  <c:v>107.08</c:v>
                </c:pt>
                <c:pt idx="3">
                  <c:v>106.08</c:v>
                </c:pt>
                <c:pt idx="4">
                  <c:v>106.87</c:v>
                </c:pt>
              </c:numCache>
            </c:numRef>
          </c:val>
          <c:smooth val="0"/>
          <c:extLst>
            <c:ext xmlns:c16="http://schemas.microsoft.com/office/drawing/2014/chart" uri="{C3380CC4-5D6E-409C-BE32-E72D297353CC}">
              <c16:uniqueId val="{00000001-655C-44A6-ABA3-62FDA308D80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4.1500000000000004</c:v>
                </c:pt>
                <c:pt idx="2">
                  <c:v>8.0299999999999994</c:v>
                </c:pt>
                <c:pt idx="3">
                  <c:v>12.06</c:v>
                </c:pt>
                <c:pt idx="4">
                  <c:v>15.99</c:v>
                </c:pt>
              </c:numCache>
            </c:numRef>
          </c:val>
          <c:extLst>
            <c:ext xmlns:c16="http://schemas.microsoft.com/office/drawing/2014/chart" uri="{C3380CC4-5D6E-409C-BE32-E72D297353CC}">
              <c16:uniqueId val="{00000000-7D47-4E3A-BB27-0A0CB471B90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12.7</c:v>
                </c:pt>
                <c:pt idx="2">
                  <c:v>14.65</c:v>
                </c:pt>
                <c:pt idx="3">
                  <c:v>16.11</c:v>
                </c:pt>
                <c:pt idx="4">
                  <c:v>17.05</c:v>
                </c:pt>
              </c:numCache>
            </c:numRef>
          </c:val>
          <c:smooth val="0"/>
          <c:extLst>
            <c:ext xmlns:c16="http://schemas.microsoft.com/office/drawing/2014/chart" uri="{C3380CC4-5D6E-409C-BE32-E72D297353CC}">
              <c16:uniqueId val="{00000001-7D47-4E3A-BB27-0A0CB471B90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943-4552-B5D1-A9CC805F40E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formatCode="#,##0.00;&quot;△&quot;#,##0.00;&quot;-&quot;">
                  <c:v>0.1</c:v>
                </c:pt>
                <c:pt idx="3" formatCode="#,##0.00;&quot;△&quot;#,##0.00;&quot;-&quot;">
                  <c:v>0.17</c:v>
                </c:pt>
                <c:pt idx="4" formatCode="#,##0.00;&quot;△&quot;#,##0.00;&quot;-&quot;">
                  <c:v>0.22</c:v>
                </c:pt>
              </c:numCache>
            </c:numRef>
          </c:val>
          <c:smooth val="0"/>
          <c:extLst>
            <c:ext xmlns:c16="http://schemas.microsoft.com/office/drawing/2014/chart" uri="{C3380CC4-5D6E-409C-BE32-E72D297353CC}">
              <c16:uniqueId val="{00000001-2943-4552-B5D1-A9CC805F40E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formatCode="#,##0.00;&quot;△&quot;#,##0.00;&quot;-&quot;">
                  <c:v>24.76</c:v>
                </c:pt>
                <c:pt idx="4">
                  <c:v>0</c:v>
                </c:pt>
              </c:numCache>
            </c:numRef>
          </c:val>
          <c:extLst>
            <c:ext xmlns:c16="http://schemas.microsoft.com/office/drawing/2014/chart" uri="{C3380CC4-5D6E-409C-BE32-E72D297353CC}">
              <c16:uniqueId val="{00000000-CB11-4E18-ABC4-5947169D2D5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43.71</c:v>
                </c:pt>
                <c:pt idx="2">
                  <c:v>45.94</c:v>
                </c:pt>
                <c:pt idx="3">
                  <c:v>29.34</c:v>
                </c:pt>
                <c:pt idx="4">
                  <c:v>21.73</c:v>
                </c:pt>
              </c:numCache>
            </c:numRef>
          </c:val>
          <c:smooth val="0"/>
          <c:extLst>
            <c:ext xmlns:c16="http://schemas.microsoft.com/office/drawing/2014/chart" uri="{C3380CC4-5D6E-409C-BE32-E72D297353CC}">
              <c16:uniqueId val="{00000001-CB11-4E18-ABC4-5947169D2D5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12.13</c:v>
                </c:pt>
                <c:pt idx="2">
                  <c:v>31.49</c:v>
                </c:pt>
                <c:pt idx="3">
                  <c:v>16.59</c:v>
                </c:pt>
                <c:pt idx="4">
                  <c:v>22.94</c:v>
                </c:pt>
              </c:numCache>
            </c:numRef>
          </c:val>
          <c:extLst>
            <c:ext xmlns:c16="http://schemas.microsoft.com/office/drawing/2014/chart" uri="{C3380CC4-5D6E-409C-BE32-E72D297353CC}">
              <c16:uniqueId val="{00000000-D380-4737-A12F-2990355A04B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40.67</c:v>
                </c:pt>
                <c:pt idx="2">
                  <c:v>47.7</c:v>
                </c:pt>
                <c:pt idx="3">
                  <c:v>50.59</c:v>
                </c:pt>
                <c:pt idx="4">
                  <c:v>62.37</c:v>
                </c:pt>
              </c:numCache>
            </c:numRef>
          </c:val>
          <c:smooth val="0"/>
          <c:extLst>
            <c:ext xmlns:c16="http://schemas.microsoft.com/office/drawing/2014/chart" uri="{C3380CC4-5D6E-409C-BE32-E72D297353CC}">
              <c16:uniqueId val="{00000001-D380-4737-A12F-2990355A04B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69.19</c:v>
                </c:pt>
                <c:pt idx="2">
                  <c:v>674.27</c:v>
                </c:pt>
                <c:pt idx="3">
                  <c:v>981.95</c:v>
                </c:pt>
                <c:pt idx="4">
                  <c:v>1194.1400000000001</c:v>
                </c:pt>
              </c:numCache>
            </c:numRef>
          </c:val>
          <c:extLst>
            <c:ext xmlns:c16="http://schemas.microsoft.com/office/drawing/2014/chart" uri="{C3380CC4-5D6E-409C-BE32-E72D297353CC}">
              <c16:uniqueId val="{00000000-295A-4150-BB23-FC053432521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1050.51</c:v>
                </c:pt>
                <c:pt idx="2">
                  <c:v>1102.01</c:v>
                </c:pt>
                <c:pt idx="3">
                  <c:v>987.36</c:v>
                </c:pt>
                <c:pt idx="4">
                  <c:v>1042.77</c:v>
                </c:pt>
              </c:numCache>
            </c:numRef>
          </c:val>
          <c:smooth val="0"/>
          <c:extLst>
            <c:ext xmlns:c16="http://schemas.microsoft.com/office/drawing/2014/chart" uri="{C3380CC4-5D6E-409C-BE32-E72D297353CC}">
              <c16:uniqueId val="{00000001-295A-4150-BB23-FC053432521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94.76</c:v>
                </c:pt>
                <c:pt idx="2">
                  <c:v>100.01</c:v>
                </c:pt>
                <c:pt idx="3">
                  <c:v>118.13</c:v>
                </c:pt>
                <c:pt idx="4">
                  <c:v>93.29</c:v>
                </c:pt>
              </c:numCache>
            </c:numRef>
          </c:val>
          <c:extLst>
            <c:ext xmlns:c16="http://schemas.microsoft.com/office/drawing/2014/chart" uri="{C3380CC4-5D6E-409C-BE32-E72D297353CC}">
              <c16:uniqueId val="{00000000-92BB-46D4-9B7C-5B03FC50FCB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82.65</c:v>
                </c:pt>
                <c:pt idx="2">
                  <c:v>82.55</c:v>
                </c:pt>
                <c:pt idx="3">
                  <c:v>83.55</c:v>
                </c:pt>
                <c:pt idx="4">
                  <c:v>84.48</c:v>
                </c:pt>
              </c:numCache>
            </c:numRef>
          </c:val>
          <c:smooth val="0"/>
          <c:extLst>
            <c:ext xmlns:c16="http://schemas.microsoft.com/office/drawing/2014/chart" uri="{C3380CC4-5D6E-409C-BE32-E72D297353CC}">
              <c16:uniqueId val="{00000001-92BB-46D4-9B7C-5B03FC50FCB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176.06</c:v>
                </c:pt>
                <c:pt idx="2">
                  <c:v>168.2</c:v>
                </c:pt>
                <c:pt idx="3">
                  <c:v>142.87</c:v>
                </c:pt>
                <c:pt idx="4">
                  <c:v>182.92</c:v>
                </c:pt>
              </c:numCache>
            </c:numRef>
          </c:val>
          <c:extLst>
            <c:ext xmlns:c16="http://schemas.microsoft.com/office/drawing/2014/chart" uri="{C3380CC4-5D6E-409C-BE32-E72D297353CC}">
              <c16:uniqueId val="{00000000-B910-40DA-9EE2-8FFAD7BE94F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186.3</c:v>
                </c:pt>
                <c:pt idx="2">
                  <c:v>188.38</c:v>
                </c:pt>
                <c:pt idx="3">
                  <c:v>185.98</c:v>
                </c:pt>
                <c:pt idx="4">
                  <c:v>187.11</c:v>
                </c:pt>
              </c:numCache>
            </c:numRef>
          </c:val>
          <c:smooth val="0"/>
          <c:extLst>
            <c:ext xmlns:c16="http://schemas.microsoft.com/office/drawing/2014/chart" uri="{C3380CC4-5D6E-409C-BE32-E72D297353CC}">
              <c16:uniqueId val="{00000001-B910-40DA-9EE2-8FFAD7BE94F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C17" zoomScaleNormal="100" workbookViewId="0">
      <selection activeCell="BL45" sqref="BL45:BZ4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石川県　能登町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Cc2</v>
      </c>
      <c r="X8" s="64"/>
      <c r="Y8" s="64"/>
      <c r="Z8" s="64"/>
      <c r="AA8" s="64"/>
      <c r="AB8" s="64"/>
      <c r="AC8" s="64"/>
      <c r="AD8" s="65" t="str">
        <f>データ!$M$6</f>
        <v>非設置</v>
      </c>
      <c r="AE8" s="65"/>
      <c r="AF8" s="65"/>
      <c r="AG8" s="65"/>
      <c r="AH8" s="65"/>
      <c r="AI8" s="65"/>
      <c r="AJ8" s="65"/>
      <c r="AK8" s="3"/>
      <c r="AL8" s="44">
        <f>データ!S6</f>
        <v>15187</v>
      </c>
      <c r="AM8" s="44"/>
      <c r="AN8" s="44"/>
      <c r="AO8" s="44"/>
      <c r="AP8" s="44"/>
      <c r="AQ8" s="44"/>
      <c r="AR8" s="44"/>
      <c r="AS8" s="44"/>
      <c r="AT8" s="45">
        <f>データ!T6</f>
        <v>273.27</v>
      </c>
      <c r="AU8" s="45"/>
      <c r="AV8" s="45"/>
      <c r="AW8" s="45"/>
      <c r="AX8" s="45"/>
      <c r="AY8" s="45"/>
      <c r="AZ8" s="45"/>
      <c r="BA8" s="45"/>
      <c r="BB8" s="45">
        <f>データ!U6</f>
        <v>55.58</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2">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2">
      <c r="A10" s="2"/>
      <c r="B10" s="45" t="str">
        <f>データ!N6</f>
        <v>-</v>
      </c>
      <c r="C10" s="45"/>
      <c r="D10" s="45"/>
      <c r="E10" s="45"/>
      <c r="F10" s="45"/>
      <c r="G10" s="45"/>
      <c r="H10" s="45"/>
      <c r="I10" s="45">
        <f>データ!O6</f>
        <v>42.06</v>
      </c>
      <c r="J10" s="45"/>
      <c r="K10" s="45"/>
      <c r="L10" s="45"/>
      <c r="M10" s="45"/>
      <c r="N10" s="45"/>
      <c r="O10" s="45"/>
      <c r="P10" s="45">
        <f>データ!P6</f>
        <v>11.69</v>
      </c>
      <c r="Q10" s="45"/>
      <c r="R10" s="45"/>
      <c r="S10" s="45"/>
      <c r="T10" s="45"/>
      <c r="U10" s="45"/>
      <c r="V10" s="45"/>
      <c r="W10" s="45">
        <f>データ!Q6</f>
        <v>84.37</v>
      </c>
      <c r="X10" s="45"/>
      <c r="Y10" s="45"/>
      <c r="Z10" s="45"/>
      <c r="AA10" s="45"/>
      <c r="AB10" s="45"/>
      <c r="AC10" s="45"/>
      <c r="AD10" s="44">
        <f>データ!R6</f>
        <v>3300</v>
      </c>
      <c r="AE10" s="44"/>
      <c r="AF10" s="44"/>
      <c r="AG10" s="44"/>
      <c r="AH10" s="44"/>
      <c r="AI10" s="44"/>
      <c r="AJ10" s="44"/>
      <c r="AK10" s="2"/>
      <c r="AL10" s="44">
        <f>データ!V6</f>
        <v>1727</v>
      </c>
      <c r="AM10" s="44"/>
      <c r="AN10" s="44"/>
      <c r="AO10" s="44"/>
      <c r="AP10" s="44"/>
      <c r="AQ10" s="44"/>
      <c r="AR10" s="44"/>
      <c r="AS10" s="44"/>
      <c r="AT10" s="45">
        <f>データ!W6</f>
        <v>0.51</v>
      </c>
      <c r="AU10" s="45"/>
      <c r="AV10" s="45"/>
      <c r="AW10" s="45"/>
      <c r="AX10" s="45"/>
      <c r="AY10" s="45"/>
      <c r="AZ10" s="45"/>
      <c r="BA10" s="45"/>
      <c r="BB10" s="45">
        <f>データ!X6</f>
        <v>3386.27</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112</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drB0vIlvueq3FbfcIehUYSZwm+NNQTp+kULYui1z+qappLM60rWH6luPW1lbVF1BcxzQcFGItsDt73caa9k9NA==" saltValue="8oFo7N1kB7Q3r+p4h+8M3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174637</v>
      </c>
      <c r="D6" s="19">
        <f t="shared" si="3"/>
        <v>46</v>
      </c>
      <c r="E6" s="19">
        <f t="shared" si="3"/>
        <v>17</v>
      </c>
      <c r="F6" s="19">
        <f t="shared" si="3"/>
        <v>1</v>
      </c>
      <c r="G6" s="19">
        <f t="shared" si="3"/>
        <v>0</v>
      </c>
      <c r="H6" s="19" t="str">
        <f t="shared" si="3"/>
        <v>石川県　能登町</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42.06</v>
      </c>
      <c r="P6" s="20">
        <f t="shared" si="3"/>
        <v>11.69</v>
      </c>
      <c r="Q6" s="20">
        <f t="shared" si="3"/>
        <v>84.37</v>
      </c>
      <c r="R6" s="20">
        <f t="shared" si="3"/>
        <v>3300</v>
      </c>
      <c r="S6" s="20">
        <f t="shared" si="3"/>
        <v>15187</v>
      </c>
      <c r="T6" s="20">
        <f t="shared" si="3"/>
        <v>273.27</v>
      </c>
      <c r="U6" s="20">
        <f t="shared" si="3"/>
        <v>55.58</v>
      </c>
      <c r="V6" s="20">
        <f t="shared" si="3"/>
        <v>1727</v>
      </c>
      <c r="W6" s="20">
        <f t="shared" si="3"/>
        <v>0.51</v>
      </c>
      <c r="X6" s="20">
        <f t="shared" si="3"/>
        <v>3386.27</v>
      </c>
      <c r="Y6" s="21" t="str">
        <f>IF(Y7="",NA(),Y7)</f>
        <v>-</v>
      </c>
      <c r="Z6" s="21">
        <f t="shared" ref="Z6:AH6" si="4">IF(Z7="",NA(),Z7)</f>
        <v>105.44</v>
      </c>
      <c r="AA6" s="21">
        <f t="shared" si="4"/>
        <v>98.47</v>
      </c>
      <c r="AB6" s="21">
        <f t="shared" si="4"/>
        <v>92.67</v>
      </c>
      <c r="AC6" s="21">
        <f t="shared" si="4"/>
        <v>105.23</v>
      </c>
      <c r="AD6" s="21" t="str">
        <f t="shared" si="4"/>
        <v>-</v>
      </c>
      <c r="AE6" s="21">
        <f t="shared" si="4"/>
        <v>107.21</v>
      </c>
      <c r="AF6" s="21">
        <f t="shared" si="4"/>
        <v>107.08</v>
      </c>
      <c r="AG6" s="21">
        <f t="shared" si="4"/>
        <v>106.08</v>
      </c>
      <c r="AH6" s="21">
        <f t="shared" si="4"/>
        <v>106.87</v>
      </c>
      <c r="AI6" s="20" t="str">
        <f>IF(AI7="","",IF(AI7="-","【-】","【"&amp;SUBSTITUTE(TEXT(AI7,"#,##0.00"),"-","△")&amp;"】"))</f>
        <v>【105.91】</v>
      </c>
      <c r="AJ6" s="21" t="str">
        <f>IF(AJ7="",NA(),AJ7)</f>
        <v>-</v>
      </c>
      <c r="AK6" s="20">
        <f t="shared" ref="AK6:AS6" si="5">IF(AK7="",NA(),AK7)</f>
        <v>0</v>
      </c>
      <c r="AL6" s="20">
        <f t="shared" si="5"/>
        <v>0</v>
      </c>
      <c r="AM6" s="21">
        <f t="shared" si="5"/>
        <v>24.76</v>
      </c>
      <c r="AN6" s="20">
        <f t="shared" si="5"/>
        <v>0</v>
      </c>
      <c r="AO6" s="21" t="str">
        <f t="shared" si="5"/>
        <v>-</v>
      </c>
      <c r="AP6" s="21">
        <f t="shared" si="5"/>
        <v>43.71</v>
      </c>
      <c r="AQ6" s="21">
        <f t="shared" si="5"/>
        <v>45.94</v>
      </c>
      <c r="AR6" s="21">
        <f t="shared" si="5"/>
        <v>29.34</v>
      </c>
      <c r="AS6" s="21">
        <f t="shared" si="5"/>
        <v>21.73</v>
      </c>
      <c r="AT6" s="20" t="str">
        <f>IF(AT7="","",IF(AT7="-","【-】","【"&amp;SUBSTITUTE(TEXT(AT7,"#,##0.00"),"-","△")&amp;"】"))</f>
        <v>【3.03】</v>
      </c>
      <c r="AU6" s="21" t="str">
        <f>IF(AU7="",NA(),AU7)</f>
        <v>-</v>
      </c>
      <c r="AV6" s="21">
        <f t="shared" ref="AV6:BD6" si="6">IF(AV7="",NA(),AV7)</f>
        <v>12.13</v>
      </c>
      <c r="AW6" s="21">
        <f t="shared" si="6"/>
        <v>31.49</v>
      </c>
      <c r="AX6" s="21">
        <f t="shared" si="6"/>
        <v>16.59</v>
      </c>
      <c r="AY6" s="21">
        <f t="shared" si="6"/>
        <v>22.94</v>
      </c>
      <c r="AZ6" s="21" t="str">
        <f t="shared" si="6"/>
        <v>-</v>
      </c>
      <c r="BA6" s="21">
        <f t="shared" si="6"/>
        <v>40.67</v>
      </c>
      <c r="BB6" s="21">
        <f t="shared" si="6"/>
        <v>47.7</v>
      </c>
      <c r="BC6" s="21">
        <f t="shared" si="6"/>
        <v>50.59</v>
      </c>
      <c r="BD6" s="21">
        <f t="shared" si="6"/>
        <v>62.37</v>
      </c>
      <c r="BE6" s="20" t="str">
        <f>IF(BE7="","",IF(BE7="-","【-】","【"&amp;SUBSTITUTE(TEXT(BE7,"#,##0.00"),"-","△")&amp;"】"))</f>
        <v>【78.43】</v>
      </c>
      <c r="BF6" s="21" t="str">
        <f>IF(BF7="",NA(),BF7)</f>
        <v>-</v>
      </c>
      <c r="BG6" s="21">
        <f t="shared" ref="BG6:BO6" si="7">IF(BG7="",NA(),BG7)</f>
        <v>69.19</v>
      </c>
      <c r="BH6" s="21">
        <f t="shared" si="7"/>
        <v>674.27</v>
      </c>
      <c r="BI6" s="21">
        <f t="shared" si="7"/>
        <v>981.95</v>
      </c>
      <c r="BJ6" s="21">
        <f t="shared" si="7"/>
        <v>1194.1400000000001</v>
      </c>
      <c r="BK6" s="21" t="str">
        <f t="shared" si="7"/>
        <v>-</v>
      </c>
      <c r="BL6" s="21">
        <f t="shared" si="7"/>
        <v>1050.51</v>
      </c>
      <c r="BM6" s="21">
        <f t="shared" si="7"/>
        <v>1102.01</v>
      </c>
      <c r="BN6" s="21">
        <f t="shared" si="7"/>
        <v>987.36</v>
      </c>
      <c r="BO6" s="21">
        <f t="shared" si="7"/>
        <v>1042.77</v>
      </c>
      <c r="BP6" s="20" t="str">
        <f>IF(BP7="","",IF(BP7="-","【-】","【"&amp;SUBSTITUTE(TEXT(BP7,"#,##0.00"),"-","△")&amp;"】"))</f>
        <v>【630.82】</v>
      </c>
      <c r="BQ6" s="21" t="str">
        <f>IF(BQ7="",NA(),BQ7)</f>
        <v>-</v>
      </c>
      <c r="BR6" s="21">
        <f t="shared" ref="BR6:BZ6" si="8">IF(BR7="",NA(),BR7)</f>
        <v>94.76</v>
      </c>
      <c r="BS6" s="21">
        <f t="shared" si="8"/>
        <v>100.01</v>
      </c>
      <c r="BT6" s="21">
        <f t="shared" si="8"/>
        <v>118.13</v>
      </c>
      <c r="BU6" s="21">
        <f t="shared" si="8"/>
        <v>93.29</v>
      </c>
      <c r="BV6" s="21" t="str">
        <f t="shared" si="8"/>
        <v>-</v>
      </c>
      <c r="BW6" s="21">
        <f t="shared" si="8"/>
        <v>82.65</v>
      </c>
      <c r="BX6" s="21">
        <f t="shared" si="8"/>
        <v>82.55</v>
      </c>
      <c r="BY6" s="21">
        <f t="shared" si="8"/>
        <v>83.55</v>
      </c>
      <c r="BZ6" s="21">
        <f t="shared" si="8"/>
        <v>84.48</v>
      </c>
      <c r="CA6" s="20" t="str">
        <f>IF(CA7="","",IF(CA7="-","【-】","【"&amp;SUBSTITUTE(TEXT(CA7,"#,##0.00"),"-","△")&amp;"】"))</f>
        <v>【97.81】</v>
      </c>
      <c r="CB6" s="21" t="str">
        <f>IF(CB7="",NA(),CB7)</f>
        <v>-</v>
      </c>
      <c r="CC6" s="21">
        <f t="shared" ref="CC6:CK6" si="9">IF(CC7="",NA(),CC7)</f>
        <v>176.06</v>
      </c>
      <c r="CD6" s="21">
        <f t="shared" si="9"/>
        <v>168.2</v>
      </c>
      <c r="CE6" s="21">
        <f t="shared" si="9"/>
        <v>142.87</v>
      </c>
      <c r="CF6" s="21">
        <f t="shared" si="9"/>
        <v>182.92</v>
      </c>
      <c r="CG6" s="21" t="str">
        <f t="shared" si="9"/>
        <v>-</v>
      </c>
      <c r="CH6" s="21">
        <f t="shared" si="9"/>
        <v>186.3</v>
      </c>
      <c r="CI6" s="21">
        <f t="shared" si="9"/>
        <v>188.38</v>
      </c>
      <c r="CJ6" s="21">
        <f t="shared" si="9"/>
        <v>185.98</v>
      </c>
      <c r="CK6" s="21">
        <f t="shared" si="9"/>
        <v>187.11</v>
      </c>
      <c r="CL6" s="20" t="str">
        <f>IF(CL7="","",IF(CL7="-","【-】","【"&amp;SUBSTITUTE(TEXT(CL7,"#,##0.00"),"-","△")&amp;"】"))</f>
        <v>【138.75】</v>
      </c>
      <c r="CM6" s="21" t="str">
        <f>IF(CM7="",NA(),CM7)</f>
        <v>-</v>
      </c>
      <c r="CN6" s="21">
        <f t="shared" ref="CN6:CV6" si="10">IF(CN7="",NA(),CN7)</f>
        <v>17.66</v>
      </c>
      <c r="CO6" s="21">
        <f t="shared" si="10"/>
        <v>17.23</v>
      </c>
      <c r="CP6" s="21">
        <f t="shared" si="10"/>
        <v>17.23</v>
      </c>
      <c r="CQ6" s="21">
        <f t="shared" si="10"/>
        <v>15.02</v>
      </c>
      <c r="CR6" s="21" t="str">
        <f t="shared" si="10"/>
        <v>-</v>
      </c>
      <c r="CS6" s="21">
        <f t="shared" si="10"/>
        <v>50.53</v>
      </c>
      <c r="CT6" s="21">
        <f t="shared" si="10"/>
        <v>51.42</v>
      </c>
      <c r="CU6" s="21">
        <f t="shared" si="10"/>
        <v>48.95</v>
      </c>
      <c r="CV6" s="21">
        <f t="shared" si="10"/>
        <v>49.28</v>
      </c>
      <c r="CW6" s="20" t="str">
        <f>IF(CW7="","",IF(CW7="-","【-】","【"&amp;SUBSTITUTE(TEXT(CW7,"#,##0.00"),"-","△")&amp;"】"))</f>
        <v>【58.94】</v>
      </c>
      <c r="CX6" s="21" t="str">
        <f>IF(CX7="",NA(),CX7)</f>
        <v>-</v>
      </c>
      <c r="CY6" s="21">
        <f t="shared" ref="CY6:DG6" si="11">IF(CY7="",NA(),CY7)</f>
        <v>62.81</v>
      </c>
      <c r="CZ6" s="21">
        <f t="shared" si="11"/>
        <v>65.42</v>
      </c>
      <c r="DA6" s="21">
        <f t="shared" si="11"/>
        <v>66.099999999999994</v>
      </c>
      <c r="DB6" s="21">
        <f t="shared" si="11"/>
        <v>66.709999999999994</v>
      </c>
      <c r="DC6" s="21" t="str">
        <f t="shared" si="11"/>
        <v>-</v>
      </c>
      <c r="DD6" s="21">
        <f t="shared" si="11"/>
        <v>82.08</v>
      </c>
      <c r="DE6" s="21">
        <f t="shared" si="11"/>
        <v>81.34</v>
      </c>
      <c r="DF6" s="21">
        <f t="shared" si="11"/>
        <v>81.14</v>
      </c>
      <c r="DG6" s="21">
        <f t="shared" si="11"/>
        <v>79.7</v>
      </c>
      <c r="DH6" s="20" t="str">
        <f>IF(DH7="","",IF(DH7="-","【-】","【"&amp;SUBSTITUTE(TEXT(DH7,"#,##0.00"),"-","△")&amp;"】"))</f>
        <v>【95.91】</v>
      </c>
      <c r="DI6" s="21" t="str">
        <f>IF(DI7="",NA(),DI7)</f>
        <v>-</v>
      </c>
      <c r="DJ6" s="21">
        <f t="shared" ref="DJ6:DR6" si="12">IF(DJ7="",NA(),DJ7)</f>
        <v>4.1500000000000004</v>
      </c>
      <c r="DK6" s="21">
        <f t="shared" si="12"/>
        <v>8.0299999999999994</v>
      </c>
      <c r="DL6" s="21">
        <f t="shared" si="12"/>
        <v>12.06</v>
      </c>
      <c r="DM6" s="21">
        <f t="shared" si="12"/>
        <v>15.99</v>
      </c>
      <c r="DN6" s="21" t="str">
        <f t="shared" si="12"/>
        <v>-</v>
      </c>
      <c r="DO6" s="21">
        <f t="shared" si="12"/>
        <v>12.7</v>
      </c>
      <c r="DP6" s="21">
        <f t="shared" si="12"/>
        <v>14.65</v>
      </c>
      <c r="DQ6" s="21">
        <f t="shared" si="12"/>
        <v>16.11</v>
      </c>
      <c r="DR6" s="21">
        <f t="shared" si="12"/>
        <v>17.05</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0">
        <f t="shared" si="13"/>
        <v>0</v>
      </c>
      <c r="EA6" s="21">
        <f t="shared" si="13"/>
        <v>0.1</v>
      </c>
      <c r="EB6" s="21">
        <f t="shared" si="13"/>
        <v>0.17</v>
      </c>
      <c r="EC6" s="21">
        <f t="shared" si="13"/>
        <v>0.22</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1.65</v>
      </c>
      <c r="EL6" s="21">
        <f t="shared" si="14"/>
        <v>0.14000000000000001</v>
      </c>
      <c r="EM6" s="21">
        <f t="shared" si="14"/>
        <v>0.08</v>
      </c>
      <c r="EN6" s="21">
        <f t="shared" si="14"/>
        <v>0.57999999999999996</v>
      </c>
      <c r="EO6" s="20" t="str">
        <f>IF(EO7="","",IF(EO7="-","【-】","【"&amp;SUBSTITUTE(TEXT(EO7,"#,##0.00"),"-","△")&amp;"】"))</f>
        <v>【0.22】</v>
      </c>
    </row>
    <row r="7" spans="1:148" s="22" customFormat="1" x14ac:dyDescent="0.2">
      <c r="A7" s="14"/>
      <c r="B7" s="23">
        <v>2023</v>
      </c>
      <c r="C7" s="23">
        <v>174637</v>
      </c>
      <c r="D7" s="23">
        <v>46</v>
      </c>
      <c r="E7" s="23">
        <v>17</v>
      </c>
      <c r="F7" s="23">
        <v>1</v>
      </c>
      <c r="G7" s="23">
        <v>0</v>
      </c>
      <c r="H7" s="23" t="s">
        <v>96</v>
      </c>
      <c r="I7" s="23" t="s">
        <v>97</v>
      </c>
      <c r="J7" s="23" t="s">
        <v>98</v>
      </c>
      <c r="K7" s="23" t="s">
        <v>99</v>
      </c>
      <c r="L7" s="23" t="s">
        <v>100</v>
      </c>
      <c r="M7" s="23" t="s">
        <v>101</v>
      </c>
      <c r="N7" s="24" t="s">
        <v>102</v>
      </c>
      <c r="O7" s="24">
        <v>42.06</v>
      </c>
      <c r="P7" s="24">
        <v>11.69</v>
      </c>
      <c r="Q7" s="24">
        <v>84.37</v>
      </c>
      <c r="R7" s="24">
        <v>3300</v>
      </c>
      <c r="S7" s="24">
        <v>15187</v>
      </c>
      <c r="T7" s="24">
        <v>273.27</v>
      </c>
      <c r="U7" s="24">
        <v>55.58</v>
      </c>
      <c r="V7" s="24">
        <v>1727</v>
      </c>
      <c r="W7" s="24">
        <v>0.51</v>
      </c>
      <c r="X7" s="24">
        <v>3386.27</v>
      </c>
      <c r="Y7" s="24" t="s">
        <v>102</v>
      </c>
      <c r="Z7" s="24">
        <v>105.44</v>
      </c>
      <c r="AA7" s="24">
        <v>98.47</v>
      </c>
      <c r="AB7" s="24">
        <v>92.67</v>
      </c>
      <c r="AC7" s="24">
        <v>105.23</v>
      </c>
      <c r="AD7" s="24" t="s">
        <v>102</v>
      </c>
      <c r="AE7" s="24">
        <v>107.21</v>
      </c>
      <c r="AF7" s="24">
        <v>107.08</v>
      </c>
      <c r="AG7" s="24">
        <v>106.08</v>
      </c>
      <c r="AH7" s="24">
        <v>106.87</v>
      </c>
      <c r="AI7" s="24">
        <v>105.91</v>
      </c>
      <c r="AJ7" s="24" t="s">
        <v>102</v>
      </c>
      <c r="AK7" s="24">
        <v>0</v>
      </c>
      <c r="AL7" s="24">
        <v>0</v>
      </c>
      <c r="AM7" s="24">
        <v>24.76</v>
      </c>
      <c r="AN7" s="24">
        <v>0</v>
      </c>
      <c r="AO7" s="24" t="s">
        <v>102</v>
      </c>
      <c r="AP7" s="24">
        <v>43.71</v>
      </c>
      <c r="AQ7" s="24">
        <v>45.94</v>
      </c>
      <c r="AR7" s="24">
        <v>29.34</v>
      </c>
      <c r="AS7" s="24">
        <v>21.73</v>
      </c>
      <c r="AT7" s="24">
        <v>3.03</v>
      </c>
      <c r="AU7" s="24" t="s">
        <v>102</v>
      </c>
      <c r="AV7" s="24">
        <v>12.13</v>
      </c>
      <c r="AW7" s="24">
        <v>31.49</v>
      </c>
      <c r="AX7" s="24">
        <v>16.59</v>
      </c>
      <c r="AY7" s="24">
        <v>22.94</v>
      </c>
      <c r="AZ7" s="24" t="s">
        <v>102</v>
      </c>
      <c r="BA7" s="24">
        <v>40.67</v>
      </c>
      <c r="BB7" s="24">
        <v>47.7</v>
      </c>
      <c r="BC7" s="24">
        <v>50.59</v>
      </c>
      <c r="BD7" s="24">
        <v>62.37</v>
      </c>
      <c r="BE7" s="24">
        <v>78.430000000000007</v>
      </c>
      <c r="BF7" s="24" t="s">
        <v>102</v>
      </c>
      <c r="BG7" s="24">
        <v>69.19</v>
      </c>
      <c r="BH7" s="24">
        <v>674.27</v>
      </c>
      <c r="BI7" s="24">
        <v>981.95</v>
      </c>
      <c r="BJ7" s="24">
        <v>1194.1400000000001</v>
      </c>
      <c r="BK7" s="24" t="s">
        <v>102</v>
      </c>
      <c r="BL7" s="24">
        <v>1050.51</v>
      </c>
      <c r="BM7" s="24">
        <v>1102.01</v>
      </c>
      <c r="BN7" s="24">
        <v>987.36</v>
      </c>
      <c r="BO7" s="24">
        <v>1042.77</v>
      </c>
      <c r="BP7" s="24">
        <v>630.82000000000005</v>
      </c>
      <c r="BQ7" s="24" t="s">
        <v>102</v>
      </c>
      <c r="BR7" s="24">
        <v>94.76</v>
      </c>
      <c r="BS7" s="24">
        <v>100.01</v>
      </c>
      <c r="BT7" s="24">
        <v>118.13</v>
      </c>
      <c r="BU7" s="24">
        <v>93.29</v>
      </c>
      <c r="BV7" s="24" t="s">
        <v>102</v>
      </c>
      <c r="BW7" s="24">
        <v>82.65</v>
      </c>
      <c r="BX7" s="24">
        <v>82.55</v>
      </c>
      <c r="BY7" s="24">
        <v>83.55</v>
      </c>
      <c r="BZ7" s="24">
        <v>84.48</v>
      </c>
      <c r="CA7" s="24">
        <v>97.81</v>
      </c>
      <c r="CB7" s="24" t="s">
        <v>102</v>
      </c>
      <c r="CC7" s="24">
        <v>176.06</v>
      </c>
      <c r="CD7" s="24">
        <v>168.2</v>
      </c>
      <c r="CE7" s="24">
        <v>142.87</v>
      </c>
      <c r="CF7" s="24">
        <v>182.92</v>
      </c>
      <c r="CG7" s="24" t="s">
        <v>102</v>
      </c>
      <c r="CH7" s="24">
        <v>186.3</v>
      </c>
      <c r="CI7" s="24">
        <v>188.38</v>
      </c>
      <c r="CJ7" s="24">
        <v>185.98</v>
      </c>
      <c r="CK7" s="24">
        <v>187.11</v>
      </c>
      <c r="CL7" s="24">
        <v>138.75</v>
      </c>
      <c r="CM7" s="24" t="s">
        <v>102</v>
      </c>
      <c r="CN7" s="24">
        <v>17.66</v>
      </c>
      <c r="CO7" s="24">
        <v>17.23</v>
      </c>
      <c r="CP7" s="24">
        <v>17.23</v>
      </c>
      <c r="CQ7" s="24">
        <v>15.02</v>
      </c>
      <c r="CR7" s="24" t="s">
        <v>102</v>
      </c>
      <c r="CS7" s="24">
        <v>50.53</v>
      </c>
      <c r="CT7" s="24">
        <v>51.42</v>
      </c>
      <c r="CU7" s="24">
        <v>48.95</v>
      </c>
      <c r="CV7" s="24">
        <v>49.28</v>
      </c>
      <c r="CW7" s="24">
        <v>58.94</v>
      </c>
      <c r="CX7" s="24" t="s">
        <v>102</v>
      </c>
      <c r="CY7" s="24">
        <v>62.81</v>
      </c>
      <c r="CZ7" s="24">
        <v>65.42</v>
      </c>
      <c r="DA7" s="24">
        <v>66.099999999999994</v>
      </c>
      <c r="DB7" s="24">
        <v>66.709999999999994</v>
      </c>
      <c r="DC7" s="24" t="s">
        <v>102</v>
      </c>
      <c r="DD7" s="24">
        <v>82.08</v>
      </c>
      <c r="DE7" s="24">
        <v>81.34</v>
      </c>
      <c r="DF7" s="24">
        <v>81.14</v>
      </c>
      <c r="DG7" s="24">
        <v>79.7</v>
      </c>
      <c r="DH7" s="24">
        <v>95.91</v>
      </c>
      <c r="DI7" s="24" t="s">
        <v>102</v>
      </c>
      <c r="DJ7" s="24">
        <v>4.1500000000000004</v>
      </c>
      <c r="DK7" s="24">
        <v>8.0299999999999994</v>
      </c>
      <c r="DL7" s="24">
        <v>12.06</v>
      </c>
      <c r="DM7" s="24">
        <v>15.99</v>
      </c>
      <c r="DN7" s="24" t="s">
        <v>102</v>
      </c>
      <c r="DO7" s="24">
        <v>12.7</v>
      </c>
      <c r="DP7" s="24">
        <v>14.65</v>
      </c>
      <c r="DQ7" s="24">
        <v>16.11</v>
      </c>
      <c r="DR7" s="24">
        <v>17.05</v>
      </c>
      <c r="DS7" s="24">
        <v>41.09</v>
      </c>
      <c r="DT7" s="24" t="s">
        <v>102</v>
      </c>
      <c r="DU7" s="24">
        <v>0</v>
      </c>
      <c r="DV7" s="24">
        <v>0</v>
      </c>
      <c r="DW7" s="24">
        <v>0</v>
      </c>
      <c r="DX7" s="24">
        <v>0</v>
      </c>
      <c r="DY7" s="24" t="s">
        <v>102</v>
      </c>
      <c r="DZ7" s="24">
        <v>0</v>
      </c>
      <c r="EA7" s="24">
        <v>0.1</v>
      </c>
      <c r="EB7" s="24">
        <v>0.17</v>
      </c>
      <c r="EC7" s="24">
        <v>0.22</v>
      </c>
      <c r="ED7" s="24">
        <v>8.68</v>
      </c>
      <c r="EE7" s="24" t="s">
        <v>102</v>
      </c>
      <c r="EF7" s="24">
        <v>0</v>
      </c>
      <c r="EG7" s="24">
        <v>0</v>
      </c>
      <c r="EH7" s="24">
        <v>0</v>
      </c>
      <c r="EI7" s="24">
        <v>0</v>
      </c>
      <c r="EJ7" s="24" t="s">
        <v>102</v>
      </c>
      <c r="EK7" s="24">
        <v>1.65</v>
      </c>
      <c r="EL7" s="24">
        <v>0.14000000000000001</v>
      </c>
      <c r="EM7" s="24">
        <v>0.08</v>
      </c>
      <c r="EN7" s="24">
        <v>0.57999999999999996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宮谷内 貴紀</cp:lastModifiedBy>
  <cp:lastPrinted>2025-01-28T06:08:11Z</cp:lastPrinted>
  <dcterms:created xsi:type="dcterms:W3CDTF">2025-01-24T07:01:41Z</dcterms:created>
  <dcterms:modified xsi:type="dcterms:W3CDTF">2025-02-27T00:25:13Z</dcterms:modified>
  <cp:category/>
</cp:coreProperties>
</file>