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1 水道\確認中\"/>
    </mc:Choice>
  </mc:AlternateContent>
  <xr:revisionPtr revIDLastSave="0" documentId="13_ncr:1_{A7BAEB84-22CD-4450-AAD7-0E506569C59D}" xr6:coauthVersionLast="47" xr6:coauthVersionMax="47" xr10:uidLastSave="{00000000-0000-0000-0000-000000000000}"/>
  <workbookProtection workbookAlgorithmName="SHA-512" workbookHashValue="Q8w98I9Eti4oaABbSCv7P0jwI7HztfL+WgJQnoc2KeEuhV5moxgu4BO3uwrEI+ckEdiwbMrFWRkQThf7SotGlw==" workbookSaltValue="XZ6HyWjewRmiuzwGZlwtP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E85" i="4"/>
  <c r="BB10" i="4"/>
  <c r="AT10" i="4"/>
  <c r="W10" i="4"/>
  <c r="P10" i="4"/>
  <c r="B10"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<sst xmlns="http://schemas.openxmlformats.org/spreadsheetml/2006/main" count="228" uniqueCount="113">
  <si>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</si>
  <si>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</si>
  <si>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</si>
  <si>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</si>
  <si>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</si>
  <si>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</si>
  <si>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</si>
  <si>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</si>
  <si>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</si>
  <si>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</si>
  <si>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</si>
  <si>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</si>
  <si>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</si>
  <si>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</si>
  <si>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</si>
  <si>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</si>
  <si>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</si>
  <si>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</si>
  <si>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</si>
  <si>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</si>
  <si>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</si>
  <si>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</si>
  <si>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</si>
  <si>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</si>
  <si>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</si>
  <si>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</si>
  <si>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</si>
  <si>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</si>
  <si>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</si>
  <si>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</si>
  <si>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</si>
  <si>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</si>
  <si>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</si>
  <si>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</si>
  <si>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</si>
  <si>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</si>
  <si>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</si>
  <si>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</si>
  <si>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</si>
  <si>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</si>
  <si>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</si>
  <si>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</si>
  <si>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</si>
  <si>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</si>
  <si>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</si>
  <si>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</si>
  <si>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</si>
  <si>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</si>
  <si>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</si>
  <si>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</si>
  <si>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</si>
  <si>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</si>
  <si>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</si>
  <si>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</si>
  <si>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</si>
  <si>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</si>
  <si>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</si>
  <si>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</si>
  <si>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</si>
  <si>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</si>
  <si>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</si>
  <si>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</si>
  <si>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</si>
  <si>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</si>
  <si>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</si>
  <si>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</si>
  <si>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</si>
  <si>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</si>
  <si>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</si>
  <si>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</si>
  <si>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</si>
  <si>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</si>
  <si>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</si>
  <si>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</si>
  <si>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</si>
  <si>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</si>
  <si>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</si>
  <si>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</si>
  <si>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</si>
  <si>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</si>
  <si>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</si>
  <si>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</si>
  <si>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</si>
  <si>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</si>
  <si>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</si>
  <si>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</si>
  <si>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</si>
  <si>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</si>
  <si>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</si>
  <si>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</si>
  <si>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</si>
  <si>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</si>
  <si>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</si>
  <si>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穴水町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</si>
  <si>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</si>
  <si>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</si>
  <si>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</si>
  <si>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</si>
  <si>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</si>
  <si>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</si>
  <si>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</si>
  <si>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</si>
  <si>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</si>
  <si>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</si>
  <si>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</si>
  <si>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</si>
  <si>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</si>
  <si>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</si>
  <si>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</si>
  <si>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</si>
  <si>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①有形固定資産減価償却率は、類似団体平均値を上回っており、施設全体の老朽化が進み、計画的な修繕・更新が課題である。
②管路経年化率は、類似団体平均値を下回っており、老朽管路割合が少ない。しかし、今後は下水道災害復旧に係る水道管移設事業により老朽管更新を進める事としており、その他、中長期の更新需要・財政収支見通しに基づき、アセットマネジメント（資産管理）の継続的な実践についても実施する。</t>
    <rPh sb="98" eb="100">
      <t>コンゴ</t>
    </rPh>
    <rPh sb="101" eb="104">
      <t>ゲスイドウ</t>
    </rPh>
    <rPh sb="104" eb="106">
      <t>サイガイ</t>
    </rPh>
    <rPh sb="106" eb="108">
      <t>フッキュウ</t>
    </rPh>
    <rPh sb="109" eb="110">
      <t>カカ</t>
    </rPh>
    <rPh sb="111" eb="114">
      <t>スイドウカン</t>
    </rPh>
    <rPh sb="114" eb="116">
      <t>イセツ</t>
    </rPh>
    <rPh sb="116" eb="118">
      <t>ジギョウ</t>
    </rPh>
    <rPh sb="121" eb="124">
      <t>ロウキュウカン</t>
    </rPh>
    <rPh sb="124" eb="126">
      <t>コウシン</t>
    </rPh>
    <rPh sb="127" eb="128">
      <t>スス</t>
    </rPh>
    <rPh sb="130" eb="131">
      <t>コト</t>
    </rPh>
    <rPh sb="139" eb="140">
      <t>ホカ</t>
    </rPh>
    <rPh sb="190" eb="192">
      <t>ジッシ</t>
    </rPh>
    <phoneticPr fontId="4"/>
  </si>
  <si>
    <t>経営状況は、令和6年能登半島地震が要因で経常収支比率が100％を下回ったが、令和6年度においては給水需要が従前に回復すると見込んでいる。しかし、今後は災害復旧に要する費用の増加が見込まれることから長期的な経営状況を考慮し、企業債残高対給水収益比率が増加しすぎないように留意しながら、計画的に事業を進める必要があります。</t>
    <rPh sb="17" eb="19">
      <t>ヨウイン</t>
    </rPh>
    <rPh sb="32" eb="33">
      <t>シタ</t>
    </rPh>
    <rPh sb="38" eb="40">
      <t>レイワ</t>
    </rPh>
    <rPh sb="41" eb="43">
      <t>ネンド</t>
    </rPh>
    <rPh sb="48" eb="50">
      <t>キュウスイ</t>
    </rPh>
    <rPh sb="50" eb="52">
      <t>ジュヨウ</t>
    </rPh>
    <rPh sb="53" eb="55">
      <t>ジュウゼン</t>
    </rPh>
    <rPh sb="56" eb="58">
      <t>カイフク</t>
    </rPh>
    <rPh sb="61" eb="63">
      <t>ミコ</t>
    </rPh>
    <rPh sb="145" eb="147">
      <t>ジギョウ</t>
    </rPh>
    <phoneticPr fontId="4"/>
  </si>
  <si>
    <r>
      <t>①経常収支比率は、赤字を示す</t>
    </r>
    <r>
      <rPr>
        <sz val="8.9"/>
        <rFont val="ＭＳ ゴシック"/>
        <family val="3"/>
        <charset val="128"/>
      </rPr>
      <t>100％以下となった。要因は令和6年能登半島地震の収益減少によるもので、令和6年度は従前の比率に回復するものと考える。
②累積欠損金は発生していません。
③流動比率は、100％を超えているが、類似団体平均値を下回っている状況である。短期的な資金繰りには問題ないものと考えるが、今後は災害復旧に要する費用の増加が見込まれることから長期的な経営状況を考慮し、企業債残高対給水収益比率が増加しすぎないように留意しながら、計画的に進める必要があります。
④企業債残高対給水収益比率については、類似団体平均値を下回っていることから、現在の投資規模及び料金水準についても適正であると考える。
⑤料金回収率は、令和6年能登半島地震により有収水量の減少した事が要因で、著しく給水原価が増となり回収率が低下となった。令和6年度は従前の比率に回復するものと考えるが、引き続き経費削減に努め回収率の向上を図る。
⑥給水原価は、令和6年能登半島地震により有収水量の減少した事が要因で、著しく給水原価が増となったが、令和6年度は従前の比率に回復するものと考える。
⑦施設の効率性を表す施設利用率は、類似団体平均値を下回っており効率性が悪く、施設縮小を含めた更新やダウンサイジングでの更新を行う必要がある。
⑧有収率は、令和6年能登半島地震により類似団体平均値を大きく下回った、令和6年度は従前の比率に回復するものと考える。</t>
    </r>
    <rPh sb="9" eb="10">
      <t>アカ</t>
    </rPh>
    <rPh sb="18" eb="20">
      <t>イカ</t>
    </rPh>
    <rPh sb="25" eb="27">
      <t>ヨウイン</t>
    </rPh>
    <rPh sb="28" eb="30">
      <t>レイワ</t>
    </rPh>
    <rPh sb="31" eb="32">
      <t>ネン</t>
    </rPh>
    <rPh sb="32" eb="36">
      <t>ノトハントウ</t>
    </rPh>
    <rPh sb="36" eb="38">
      <t>ジシン</t>
    </rPh>
    <rPh sb="39" eb="41">
      <t>シュウエキ</t>
    </rPh>
    <rPh sb="41" eb="43">
      <t>ゲンショウ</t>
    </rPh>
    <rPh sb="50" eb="52">
      <t>レイワ</t>
    </rPh>
    <rPh sb="53" eb="55">
      <t>ネンド</t>
    </rPh>
    <rPh sb="56" eb="58">
      <t>ジュウゼン</t>
    </rPh>
    <rPh sb="59" eb="61">
      <t>ヒリツ</t>
    </rPh>
    <rPh sb="62" eb="64">
      <t>カイフク</t>
    </rPh>
    <rPh sb="69" eb="70">
      <t>カンガ</t>
    </rPh>
    <rPh sb="120" eb="122">
      <t>シタマワ</t>
    </rPh>
    <rPh sb="126" eb="128">
      <t>ジョウキョウ</t>
    </rPh>
    <rPh sb="154" eb="156">
      <t>コンゴ</t>
    </rPh>
    <rPh sb="157" eb="159">
      <t>サイガイ</t>
    </rPh>
    <rPh sb="159" eb="161">
      <t>フッキュウ</t>
    </rPh>
    <rPh sb="162" eb="163">
      <t>ヨウ</t>
    </rPh>
    <rPh sb="165" eb="167">
      <t>ヒヨウ</t>
    </rPh>
    <rPh sb="241" eb="244">
      <t>キギョウサイ</t>
    </rPh>
    <rPh sb="244" eb="246">
      <t>ザンダカ</t>
    </rPh>
    <rPh sb="246" eb="247">
      <t>タイ</t>
    </rPh>
    <rPh sb="247" eb="249">
      <t>キュウスイ</t>
    </rPh>
    <rPh sb="249" eb="251">
      <t>シュウエキ</t>
    </rPh>
    <rPh sb="251" eb="253">
      <t>ヒリツ</t>
    </rPh>
    <rPh sb="278" eb="280">
      <t>ゲンザイ</t>
    </rPh>
    <rPh sb="281" eb="283">
      <t>トウシ</t>
    </rPh>
    <rPh sb="283" eb="285">
      <t>キボ</t>
    </rPh>
    <rPh sb="285" eb="286">
      <t>オヨ</t>
    </rPh>
    <rPh sb="287" eb="289">
      <t>リョウキン</t>
    </rPh>
    <rPh sb="289" eb="291">
      <t>スイジュン</t>
    </rPh>
    <rPh sb="296" eb="298">
      <t>テキセイ</t>
    </rPh>
    <rPh sb="302" eb="303">
      <t>カンガ</t>
    </rPh>
    <rPh sb="391" eb="392">
      <t>ヒ</t>
    </rPh>
    <rPh sb="393" eb="394">
      <t>ツヅ</t>
    </rPh>
    <rPh sb="402" eb="405">
      <t>カイシュウリツ</t>
    </rPh>
    <rPh sb="406" eb="408">
      <t>コウジョウ</t>
    </rPh>
    <rPh sb="409" eb="410">
      <t>ハカ</t>
    </rPh>
    <rPh sb="527" eb="529">
      <t>シセツ</t>
    </rPh>
    <rPh sb="529" eb="531">
      <t>シュクショウ</t>
    </rPh>
    <rPh sb="532" eb="533">
      <t>フク</t>
    </rPh>
    <rPh sb="535" eb="537">
      <t>コウシン</t>
    </rPh>
    <rPh sb="591" eb="592">
      <t>シタ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</si>
</sst>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b/>
      <sz val="12"/>
      <name val="ＭＳ ゴシック"/>
      <family val="3"/>
      <charset val="128"/>
    </font>
    <font>
      <sz val="8.9"/>
      <name val="ＭＳ ゴシック"/>
      <family val="3"/>
    </font>
    <font>
      <sz val="8.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CF-4509-BABE-FDE9A9FC19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0CF-4509-BABE-FDE9A9FC19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37.67</c:v>
                </c:pt>
                <c:pt idx="1">
                  <c:v>37.01</c:v>
                </c:pt>
                <c:pt idx="2">
                  <c:v>36.479999999999997</c:v>
                </c:pt>
                <c:pt idx="3">
                  <c:v>36.9</c:v>
                </c:pt>
                <c:pt idx="4">
                  <c:v>35.119999999999997</c:v>
                </c:pt>
              </c:numCache>
            </c:numRef>
          </c:val>
          <c:extLst>
            <c:ext xmlns:c16="http://schemas.microsoft.com/office/drawing/2014/chart" uri="{C3380CC4-5D6E-409C-BE32-E72D297353CC}">
              <c16:uniqueId val="{00000000-E183-435D-AED5-F5D53035B1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183-435D-AED5-F5D53035B1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c:v>
                </c:pt>
                <c:pt idx="1">
                  <c:v>93.22</c:v>
                </c:pt>
                <c:pt idx="2">
                  <c:v>94.25</c:v>
                </c:pt>
                <c:pt idx="3">
                  <c:v>92.1</c:v>
                </c:pt>
                <c:pt idx="4">
                  <c:v>64.489999999999995</c:v>
                </c:pt>
              </c:numCache>
            </c:numRef>
          </c:val>
          <c:extLst>
            <c:ext xmlns:c16="http://schemas.microsoft.com/office/drawing/2014/chart" uri="{C3380CC4-5D6E-409C-BE32-E72D297353CC}">
              <c16:uniqueId val="{00000000-CA4F-4360-8B3C-4425E86CFC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A4F-4360-8B3C-4425E86CFC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124.87</c:v>
                </c:pt>
                <c:pt idx="1">
                  <c:v>110.49</c:v>
                </c:pt>
                <c:pt idx="2">
                  <c:v>109.9</c:v>
                </c:pt>
                <c:pt idx="3">
                  <c:v>102.67</c:v>
                </c:pt>
                <c:pt idx="4">
                  <c:v>88.24</c:v>
                </c:pt>
              </c:numCache>
            </c:numRef>
          </c:val>
          <c:extLst>
            <c:ext xmlns:c16="http://schemas.microsoft.com/office/drawing/2014/chart" uri="{C3380CC4-5D6E-409C-BE32-E72D297353CC}">
              <c16:uniqueId val="{00000000-33CD-421B-B0AB-F75B5D5172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33CD-421B-B0AB-F75B5D5172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59.13</c:v>
                </c:pt>
                <c:pt idx="1">
                  <c:v>60.18</c:v>
                </c:pt>
                <c:pt idx="2">
                  <c:v>61.19</c:v>
                </c:pt>
                <c:pt idx="3">
                  <c:v>62.45</c:v>
                </c:pt>
                <c:pt idx="4">
                  <c:v>63.83</c:v>
                </c:pt>
              </c:numCache>
            </c:numRef>
          </c:val>
          <c:extLst>
            <c:ext xmlns:c16="http://schemas.microsoft.com/office/drawing/2014/chart" uri="{C3380CC4-5D6E-409C-BE32-E72D297353CC}">
              <c16:uniqueId val="{00000000-DC10-466C-B008-386354A203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C10-466C-B008-386354A203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6.02</c:v>
                </c:pt>
                <c:pt idx="1">
                  <c:v>6.02</c:v>
                </c:pt>
                <c:pt idx="2">
                  <c:v>6.02</c:v>
                </c:pt>
                <c:pt idx="3">
                  <c:v>6.02</c:v>
                </c:pt>
                <c:pt idx="4">
                  <c:v>3.65</c:v>
                </c:pt>
              </c:numCache>
            </c:numRef>
          </c:val>
          <c:extLst>
            <c:ext xmlns:c16="http://schemas.microsoft.com/office/drawing/2014/chart" uri="{C3380CC4-5D6E-409C-BE32-E72D297353CC}">
              <c16:uniqueId val="{00000000-12D2-4677-B842-0B91AAA028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12D2-4677-B842-0B91AAA028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8F-4CD9-ADD4-51CB0E8E2E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68F-4CD9-ADD4-51CB0E8E2E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292.19</c:v>
                </c:pt>
                <c:pt idx="1">
                  <c:v>324.8</c:v>
                </c:pt>
                <c:pt idx="2">
                  <c:v>270.74</c:v>
                </c:pt>
                <c:pt idx="3">
                  <c:v>301.70999999999998</c:v>
                </c:pt>
                <c:pt idx="4">
                  <c:v>298.12</c:v>
                </c:pt>
              </c:numCache>
            </c:numRef>
          </c:val>
          <c:extLst>
            <c:ext xmlns:c16="http://schemas.microsoft.com/office/drawing/2014/chart" uri="{C3380CC4-5D6E-409C-BE32-E72D297353CC}">
              <c16:uniqueId val="{00000000-2124-463B-ADF9-B9D57BD4F0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124-463B-ADF9-B9D57BD4F0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494.16</c:v>
                </c:pt>
                <c:pt idx="1">
                  <c:v>473.92</c:v>
                </c:pt>
                <c:pt idx="2">
                  <c:v>448.57</c:v>
                </c:pt>
                <c:pt idx="3">
                  <c:v>435.86</c:v>
                </c:pt>
                <c:pt idx="4">
                  <c:v>511.34</c:v>
                </c:pt>
              </c:numCache>
            </c:numRef>
          </c:val>
          <c:extLst>
            <c:ext xmlns:c16="http://schemas.microsoft.com/office/drawing/2014/chart" uri="{C3380CC4-5D6E-409C-BE32-E72D297353CC}">
              <c16:uniqueId val="{00000000-E052-445B-9F53-3694C66BB2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E052-445B-9F53-3694C66BB2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102.26</c:v>
                </c:pt>
                <c:pt idx="1">
                  <c:v>104.32</c:v>
                </c:pt>
                <c:pt idx="2">
                  <c:v>100.91</c:v>
                </c:pt>
                <c:pt idx="3">
                  <c:v>90.41</c:v>
                </c:pt>
                <c:pt idx="4">
                  <c:v>69.91</c:v>
                </c:pt>
              </c:numCache>
            </c:numRef>
          </c:val>
          <c:extLst>
            <c:ext xmlns:c16="http://schemas.microsoft.com/office/drawing/2014/chart" uri="{C3380CC4-5D6E-409C-BE32-E72D297353CC}">
              <c16:uniqueId val="{00000000-2C68-452A-981C-66185B7075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C68-452A-981C-66185B7075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263.06</c:v>
                </c:pt>
                <c:pt idx="1">
                  <c:v>256.26</c:v>
                </c:pt>
                <c:pt idx="2">
                  <c:v>265.3</c:v>
                </c:pt>
                <c:pt idx="3">
                  <c:v>275.82</c:v>
                </c:pt>
                <c:pt idx="4">
                  <c:v>421.34</c:v>
                </c:pt>
              </c:numCache>
            </c:numRef>
          </c:val>
          <c:extLst>
            <c:ext xmlns:c16="http://schemas.microsoft.com/office/drawing/2014/chart" uri="{C3380CC4-5D6E-409C-BE32-E72D297353CC}">
              <c16:uniqueId val="{00000000-FAB6-47DA-82FB-D1B5B88996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FAB6-47DA-82FB-D1B5B88996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9" zoomScale="70" zoomScaleNormal="70" workbookViewId="0">
      <selection activeCell="CB19" sqref="CB1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石川県　穴水町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72"/>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4" t="s">
        <v>9</v>
      </c>
      <c r="BM7" s="85"/>
      <c r="BN7" s="85"/>
      <c r="BO7" s="85"/>
      <c r="BP7" s="85"/>
      <c r="BQ7" s="85"/>
      <c r="BR7" s="85"/>
      <c r="BS7" s="85"/>
      <c r="BT7" s="85"/>
      <c r="BU7" s="85"/>
      <c r="BV7" s="85"/>
      <c r="BW7" s="85"/>
      <c r="BX7" s="85"/>
      <c r="BY7" s="86"/>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A8</v>
      </c>
      <c r="X8" s="80"/>
      <c r="Y8" s="80"/>
      <c r="Z8" s="80"/>
      <c r="AA8" s="80"/>
      <c r="AB8" s="80"/>
      <c r="AC8" s="80"/>
      <c r="AD8" s="80" t="str">
        <f>データ!$M$6</f>
        <v>非設置</v>
      </c>
      <c r="AE8" s="80"/>
      <c r="AF8" s="80"/>
      <c r="AG8" s="80"/>
      <c r="AH8" s="80"/>
      <c r="AI8" s="80"/>
      <c r="AJ8" s="80"/>
      <c r="AK8" s="2"/>
      <c r="AL8" s="71">
        <f>データ!$R$6</f>
        <v>7347</v>
      </c>
      <c r="AM8" s="71"/>
      <c r="AN8" s="71"/>
      <c r="AO8" s="71"/>
      <c r="AP8" s="71"/>
      <c r="AQ8" s="71"/>
      <c r="AR8" s="71"/>
      <c r="AS8" s="71"/>
      <c r="AT8" s="36">
        <f>データ!$S$6</f>
        <v>183.21</v>
      </c>
      <c r="AU8" s="37"/>
      <c r="AV8" s="37"/>
      <c r="AW8" s="37"/>
      <c r="AX8" s="37"/>
      <c r="AY8" s="37"/>
      <c r="AZ8" s="37"/>
      <c r="BA8" s="37"/>
      <c r="BB8" s="54">
        <f>データ!$T$6</f>
        <v>40.1</v>
      </c>
      <c r="BC8" s="54"/>
      <c r="BD8" s="54"/>
      <c r="BE8" s="54"/>
      <c r="BF8" s="54"/>
      <c r="BG8" s="54"/>
      <c r="BH8" s="54"/>
      <c r="BI8" s="54"/>
      <c r="BJ8" s="3"/>
      <c r="BK8" s="3"/>
      <c r="BL8" s="73" t="s">
        <v>10</v>
      </c>
      <c r="BM8" s="74"/>
      <c r="BN8" s="75" t="s">
        <v>11</v>
      </c>
      <c r="BO8" s="75"/>
      <c r="BP8" s="75"/>
      <c r="BQ8" s="75"/>
      <c r="BR8" s="75"/>
      <c r="BS8" s="75"/>
      <c r="BT8" s="75"/>
      <c r="BU8" s="75"/>
      <c r="BV8" s="75"/>
      <c r="BW8" s="75"/>
      <c r="BX8" s="75"/>
      <c r="BY8" s="76"/>
    </row>
    <row r="9" spans="1:78" ht="18.75" customHeight="1" x14ac:dyDescent="0.2">
      <c r="A9" s="2"/>
      <c r="B9" s="44" t="s">
        <v>12</v>
      </c>
      <c r="C9" s="45"/>
      <c r="D9" s="45"/>
      <c r="E9" s="45"/>
      <c r="F9" s="45"/>
      <c r="G9" s="45"/>
      <c r="H9" s="45"/>
      <c r="I9" s="44" t="s">
        <v>13</v>
      </c>
      <c r="J9" s="45"/>
      <c r="K9" s="45"/>
      <c r="L9" s="45"/>
      <c r="M9" s="45"/>
      <c r="N9" s="45"/>
      <c r="O9" s="72"/>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78.61</v>
      </c>
      <c r="J10" s="37"/>
      <c r="K10" s="37"/>
      <c r="L10" s="37"/>
      <c r="M10" s="37"/>
      <c r="N10" s="37"/>
      <c r="O10" s="70"/>
      <c r="P10" s="54">
        <f>データ!$P$6</f>
        <v>82.39</v>
      </c>
      <c r="Q10" s="54"/>
      <c r="R10" s="54"/>
      <c r="S10" s="54"/>
      <c r="T10" s="54"/>
      <c r="U10" s="54"/>
      <c r="V10" s="54"/>
      <c r="W10" s="71">
        <f>データ!$Q$6</f>
        <v>5126</v>
      </c>
      <c r="X10" s="71"/>
      <c r="Y10" s="71"/>
      <c r="Z10" s="71"/>
      <c r="AA10" s="71"/>
      <c r="AB10" s="71"/>
      <c r="AC10" s="71"/>
      <c r="AD10" s="2"/>
      <c r="AE10" s="2"/>
      <c r="AF10" s="2"/>
      <c r="AG10" s="2"/>
      <c r="AH10" s="2"/>
      <c r="AI10" s="2"/>
      <c r="AJ10" s="2"/>
      <c r="AK10" s="2"/>
      <c r="AL10" s="71">
        <f>データ!$U$6</f>
        <v>5865</v>
      </c>
      <c r="AM10" s="71"/>
      <c r="AN10" s="71"/>
      <c r="AO10" s="71"/>
      <c r="AP10" s="71"/>
      <c r="AQ10" s="71"/>
      <c r="AR10" s="71"/>
      <c r="AS10" s="71"/>
      <c r="AT10" s="36">
        <f>データ!$V$6</f>
        <v>44.8</v>
      </c>
      <c r="AU10" s="37"/>
      <c r="AV10" s="37"/>
      <c r="AW10" s="37"/>
      <c r="AX10" s="37"/>
      <c r="AY10" s="37"/>
      <c r="AZ10" s="37"/>
      <c r="BA10" s="37"/>
      <c r="BB10" s="54">
        <f>データ!$W$6</f>
        <v>130.91999999999999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5" t="s">
        <v>112</v>
      </c>
      <c r="BM16" s="96"/>
      <c r="BN16" s="96"/>
      <c r="BO16" s="96"/>
      <c r="BP16" s="96"/>
      <c r="BQ16" s="96"/>
      <c r="BR16" s="96"/>
      <c r="BS16" s="96"/>
      <c r="BT16" s="96"/>
      <c r="BU16" s="96"/>
      <c r="BV16" s="96"/>
      <c r="BW16" s="96"/>
      <c r="BX16" s="96"/>
      <c r="BY16" s="96"/>
      <c r="BZ16" s="9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5"/>
      <c r="BM17" s="96"/>
      <c r="BN17" s="96"/>
      <c r="BO17" s="96"/>
      <c r="BP17" s="96"/>
      <c r="BQ17" s="96"/>
      <c r="BR17" s="96"/>
      <c r="BS17" s="96"/>
      <c r="BT17" s="96"/>
      <c r="BU17" s="96"/>
      <c r="BV17" s="96"/>
      <c r="BW17" s="96"/>
      <c r="BX17" s="96"/>
      <c r="BY17" s="96"/>
      <c r="BZ17" s="9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5"/>
      <c r="BM18" s="96"/>
      <c r="BN18" s="96"/>
      <c r="BO18" s="96"/>
      <c r="BP18" s="96"/>
      <c r="BQ18" s="96"/>
      <c r="BR18" s="96"/>
      <c r="BS18" s="96"/>
      <c r="BT18" s="96"/>
      <c r="BU18" s="96"/>
      <c r="BV18" s="96"/>
      <c r="BW18" s="96"/>
      <c r="BX18" s="96"/>
      <c r="BY18" s="96"/>
      <c r="BZ18" s="9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5"/>
      <c r="BM19" s="96"/>
      <c r="BN19" s="96"/>
      <c r="BO19" s="96"/>
      <c r="BP19" s="96"/>
      <c r="BQ19" s="96"/>
      <c r="BR19" s="96"/>
      <c r="BS19" s="96"/>
      <c r="BT19" s="96"/>
      <c r="BU19" s="96"/>
      <c r="BV19" s="96"/>
      <c r="BW19" s="96"/>
      <c r="BX19" s="96"/>
      <c r="BY19" s="96"/>
      <c r="BZ19" s="9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5"/>
      <c r="BM20" s="96"/>
      <c r="BN20" s="96"/>
      <c r="BO20" s="96"/>
      <c r="BP20" s="96"/>
      <c r="BQ20" s="96"/>
      <c r="BR20" s="96"/>
      <c r="BS20" s="96"/>
      <c r="BT20" s="96"/>
      <c r="BU20" s="96"/>
      <c r="BV20" s="96"/>
      <c r="BW20" s="96"/>
      <c r="BX20" s="96"/>
      <c r="BY20" s="96"/>
      <c r="BZ20" s="9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5"/>
      <c r="BM21" s="96"/>
      <c r="BN21" s="96"/>
      <c r="BO21" s="96"/>
      <c r="BP21" s="96"/>
      <c r="BQ21" s="96"/>
      <c r="BR21" s="96"/>
      <c r="BS21" s="96"/>
      <c r="BT21" s="96"/>
      <c r="BU21" s="96"/>
      <c r="BV21" s="96"/>
      <c r="BW21" s="96"/>
      <c r="BX21" s="96"/>
      <c r="BY21" s="96"/>
      <c r="BZ21" s="9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5"/>
      <c r="BM22" s="96"/>
      <c r="BN22" s="96"/>
      <c r="BO22" s="96"/>
      <c r="BP22" s="96"/>
      <c r="BQ22" s="96"/>
      <c r="BR22" s="96"/>
      <c r="BS22" s="96"/>
      <c r="BT22" s="96"/>
      <c r="BU22" s="96"/>
      <c r="BV22" s="96"/>
      <c r="BW22" s="96"/>
      <c r="BX22" s="96"/>
      <c r="BY22" s="96"/>
      <c r="BZ22" s="9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5"/>
      <c r="BM23" s="96"/>
      <c r="BN23" s="96"/>
      <c r="BO23" s="96"/>
      <c r="BP23" s="96"/>
      <c r="BQ23" s="96"/>
      <c r="BR23" s="96"/>
      <c r="BS23" s="96"/>
      <c r="BT23" s="96"/>
      <c r="BU23" s="96"/>
      <c r="BV23" s="96"/>
      <c r="BW23" s="96"/>
      <c r="BX23" s="96"/>
      <c r="BY23" s="96"/>
      <c r="BZ23" s="9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5"/>
      <c r="BM24" s="96"/>
      <c r="BN24" s="96"/>
      <c r="BO24" s="96"/>
      <c r="BP24" s="96"/>
      <c r="BQ24" s="96"/>
      <c r="BR24" s="96"/>
      <c r="BS24" s="96"/>
      <c r="BT24" s="96"/>
      <c r="BU24" s="96"/>
      <c r="BV24" s="96"/>
      <c r="BW24" s="96"/>
      <c r="BX24" s="96"/>
      <c r="BY24" s="96"/>
      <c r="BZ24" s="9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5"/>
      <c r="BM25" s="96"/>
      <c r="BN25" s="96"/>
      <c r="BO25" s="96"/>
      <c r="BP25" s="96"/>
      <c r="BQ25" s="96"/>
      <c r="BR25" s="96"/>
      <c r="BS25" s="96"/>
      <c r="BT25" s="96"/>
      <c r="BU25" s="96"/>
      <c r="BV25" s="96"/>
      <c r="BW25" s="96"/>
      <c r="BX25" s="96"/>
      <c r="BY25" s="96"/>
      <c r="BZ25" s="9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5"/>
      <c r="BM26" s="96"/>
      <c r="BN26" s="96"/>
      <c r="BO26" s="96"/>
      <c r="BP26" s="96"/>
      <c r="BQ26" s="96"/>
      <c r="BR26" s="96"/>
      <c r="BS26" s="96"/>
      <c r="BT26" s="96"/>
      <c r="BU26" s="96"/>
      <c r="BV26" s="96"/>
      <c r="BW26" s="96"/>
      <c r="BX26" s="96"/>
      <c r="BY26" s="96"/>
      <c r="BZ26" s="9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5"/>
      <c r="BM27" s="96"/>
      <c r="BN27" s="96"/>
      <c r="BO27" s="96"/>
      <c r="BP27" s="96"/>
      <c r="BQ27" s="96"/>
      <c r="BR27" s="96"/>
      <c r="BS27" s="96"/>
      <c r="BT27" s="96"/>
      <c r="BU27" s="96"/>
      <c r="BV27" s="96"/>
      <c r="BW27" s="96"/>
      <c r="BX27" s="96"/>
      <c r="BY27" s="96"/>
      <c r="BZ27" s="9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5"/>
      <c r="BM28" s="96"/>
      <c r="BN28" s="96"/>
      <c r="BO28" s="96"/>
      <c r="BP28" s="96"/>
      <c r="BQ28" s="96"/>
      <c r="BR28" s="96"/>
      <c r="BS28" s="96"/>
      <c r="BT28" s="96"/>
      <c r="BU28" s="96"/>
      <c r="BV28" s="96"/>
      <c r="BW28" s="96"/>
      <c r="BX28" s="96"/>
      <c r="BY28" s="96"/>
      <c r="BZ28" s="9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5"/>
      <c r="BM29" s="96"/>
      <c r="BN29" s="96"/>
      <c r="BO29" s="96"/>
      <c r="BP29" s="96"/>
      <c r="BQ29" s="96"/>
      <c r="BR29" s="96"/>
      <c r="BS29" s="96"/>
      <c r="BT29" s="96"/>
      <c r="BU29" s="96"/>
      <c r="BV29" s="96"/>
      <c r="BW29" s="96"/>
      <c r="BX29" s="96"/>
      <c r="BY29" s="96"/>
      <c r="BZ29" s="9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5"/>
      <c r="BM30" s="96"/>
      <c r="BN30" s="96"/>
      <c r="BO30" s="96"/>
      <c r="BP30" s="96"/>
      <c r="BQ30" s="96"/>
      <c r="BR30" s="96"/>
      <c r="BS30" s="96"/>
      <c r="BT30" s="96"/>
      <c r="BU30" s="96"/>
      <c r="BV30" s="96"/>
      <c r="BW30" s="96"/>
      <c r="BX30" s="96"/>
      <c r="BY30" s="96"/>
      <c r="BZ30" s="9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5"/>
      <c r="BM31" s="96"/>
      <c r="BN31" s="96"/>
      <c r="BO31" s="96"/>
      <c r="BP31" s="96"/>
      <c r="BQ31" s="96"/>
      <c r="BR31" s="96"/>
      <c r="BS31" s="96"/>
      <c r="BT31" s="96"/>
      <c r="BU31" s="96"/>
      <c r="BV31" s="96"/>
      <c r="BW31" s="96"/>
      <c r="BX31" s="96"/>
      <c r="BY31" s="96"/>
      <c r="BZ31" s="9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5"/>
      <c r="BM32" s="96"/>
      <c r="BN32" s="96"/>
      <c r="BO32" s="96"/>
      <c r="BP32" s="96"/>
      <c r="BQ32" s="96"/>
      <c r="BR32" s="96"/>
      <c r="BS32" s="96"/>
      <c r="BT32" s="96"/>
      <c r="BU32" s="96"/>
      <c r="BV32" s="96"/>
      <c r="BW32" s="96"/>
      <c r="BX32" s="96"/>
      <c r="BY32" s="96"/>
      <c r="BZ32" s="9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5"/>
      <c r="BM33" s="96"/>
      <c r="BN33" s="96"/>
      <c r="BO33" s="96"/>
      <c r="BP33" s="96"/>
      <c r="BQ33" s="96"/>
      <c r="BR33" s="96"/>
      <c r="BS33" s="96"/>
      <c r="BT33" s="96"/>
      <c r="BU33" s="96"/>
      <c r="BV33" s="96"/>
      <c r="BW33" s="96"/>
      <c r="BX33" s="96"/>
      <c r="BY33" s="96"/>
      <c r="BZ33" s="9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5"/>
      <c r="BM34" s="96"/>
      <c r="BN34" s="96"/>
      <c r="BO34" s="96"/>
      <c r="BP34" s="96"/>
      <c r="BQ34" s="96"/>
      <c r="BR34" s="96"/>
      <c r="BS34" s="96"/>
      <c r="BT34" s="96"/>
      <c r="BU34" s="96"/>
      <c r="BV34" s="96"/>
      <c r="BW34" s="96"/>
      <c r="BX34" s="96"/>
      <c r="BY34" s="96"/>
      <c r="BZ34" s="9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5"/>
      <c r="BM35" s="96"/>
      <c r="BN35" s="96"/>
      <c r="BO35" s="96"/>
      <c r="BP35" s="96"/>
      <c r="BQ35" s="96"/>
      <c r="BR35" s="96"/>
      <c r="BS35" s="96"/>
      <c r="BT35" s="96"/>
      <c r="BU35" s="96"/>
      <c r="BV35" s="96"/>
      <c r="BW35" s="96"/>
      <c r="BX35" s="96"/>
      <c r="BY35" s="96"/>
      <c r="BZ35" s="9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5"/>
      <c r="BM36" s="96"/>
      <c r="BN36" s="96"/>
      <c r="BO36" s="96"/>
      <c r="BP36" s="96"/>
      <c r="BQ36" s="96"/>
      <c r="BR36" s="96"/>
      <c r="BS36" s="96"/>
      <c r="BT36" s="96"/>
      <c r="BU36" s="96"/>
      <c r="BV36" s="96"/>
      <c r="BW36" s="96"/>
      <c r="BX36" s="96"/>
      <c r="BY36" s="96"/>
      <c r="BZ36" s="9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5"/>
      <c r="BM37" s="96"/>
      <c r="BN37" s="96"/>
      <c r="BO37" s="96"/>
      <c r="BP37" s="96"/>
      <c r="BQ37" s="96"/>
      <c r="BR37" s="96"/>
      <c r="BS37" s="96"/>
      <c r="BT37" s="96"/>
      <c r="BU37" s="96"/>
      <c r="BV37" s="96"/>
      <c r="BW37" s="96"/>
      <c r="BX37" s="96"/>
      <c r="BY37" s="96"/>
      <c r="BZ37" s="9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5"/>
      <c r="BM38" s="96"/>
      <c r="BN38" s="96"/>
      <c r="BO38" s="96"/>
      <c r="BP38" s="96"/>
      <c r="BQ38" s="96"/>
      <c r="BR38" s="96"/>
      <c r="BS38" s="96"/>
      <c r="BT38" s="96"/>
      <c r="BU38" s="96"/>
      <c r="BV38" s="96"/>
      <c r="BW38" s="96"/>
      <c r="BX38" s="96"/>
      <c r="BY38" s="96"/>
      <c r="BZ38" s="9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5"/>
      <c r="BM39" s="96"/>
      <c r="BN39" s="96"/>
      <c r="BO39" s="96"/>
      <c r="BP39" s="96"/>
      <c r="BQ39" s="96"/>
      <c r="BR39" s="96"/>
      <c r="BS39" s="96"/>
      <c r="BT39" s="96"/>
      <c r="BU39" s="96"/>
      <c r="BV39" s="96"/>
      <c r="BW39" s="96"/>
      <c r="BX39" s="96"/>
      <c r="BY39" s="96"/>
      <c r="BZ39" s="9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5"/>
      <c r="BM40" s="96"/>
      <c r="BN40" s="96"/>
      <c r="BO40" s="96"/>
      <c r="BP40" s="96"/>
      <c r="BQ40" s="96"/>
      <c r="BR40" s="96"/>
      <c r="BS40" s="96"/>
      <c r="BT40" s="96"/>
      <c r="BU40" s="96"/>
      <c r="BV40" s="96"/>
      <c r="BW40" s="96"/>
      <c r="BX40" s="96"/>
      <c r="BY40" s="96"/>
      <c r="BZ40" s="9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5"/>
      <c r="BM41" s="96"/>
      <c r="BN41" s="96"/>
      <c r="BO41" s="96"/>
      <c r="BP41" s="96"/>
      <c r="BQ41" s="96"/>
      <c r="BR41" s="96"/>
      <c r="BS41" s="96"/>
      <c r="BT41" s="96"/>
      <c r="BU41" s="96"/>
      <c r="BV41" s="96"/>
      <c r="BW41" s="96"/>
      <c r="BX41" s="96"/>
      <c r="BY41" s="96"/>
      <c r="BZ41" s="9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5"/>
      <c r="BM42" s="96"/>
      <c r="BN42" s="96"/>
      <c r="BO42" s="96"/>
      <c r="BP42" s="96"/>
      <c r="BQ42" s="96"/>
      <c r="BR42" s="96"/>
      <c r="BS42" s="96"/>
      <c r="BT42" s="96"/>
      <c r="BU42" s="96"/>
      <c r="BV42" s="96"/>
      <c r="BW42" s="96"/>
      <c r="BX42" s="96"/>
      <c r="BY42" s="96"/>
      <c r="BZ42" s="9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5"/>
      <c r="BM43" s="96"/>
      <c r="BN43" s="96"/>
      <c r="BO43" s="96"/>
      <c r="BP43" s="96"/>
      <c r="BQ43" s="96"/>
      <c r="BR43" s="96"/>
      <c r="BS43" s="96"/>
      <c r="BT43" s="96"/>
      <c r="BU43" s="96"/>
      <c r="BV43" s="96"/>
      <c r="BW43" s="96"/>
      <c r="BX43" s="96"/>
      <c r="BY43" s="96"/>
      <c r="BZ43" s="9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5"/>
      <c r="BM44" s="96"/>
      <c r="BN44" s="96"/>
      <c r="BO44" s="96"/>
      <c r="BP44" s="96"/>
      <c r="BQ44" s="96"/>
      <c r="BR44" s="96"/>
      <c r="BS44" s="96"/>
      <c r="BT44" s="96"/>
      <c r="BU44" s="96"/>
      <c r="BV44" s="96"/>
      <c r="BW44" s="96"/>
      <c r="BX44" s="96"/>
      <c r="BY44" s="96"/>
      <c r="BZ44" s="9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lPCG4qqoLx4ZkXA/ZtFo88aVBGcecDMobII+U7rTMA0c/gua1LLToxtuyEjMaGupVznjbW53/2KDnpQXBG6vA==" saltValue="PLYGDP7MXqzXJCcSrt83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174611</v>
      </c>
      <c r="D6" s="20">
        <f t="shared" si="3"/>
        <v>46</v>
      </c>
      <c r="E6" s="20">
        <f t="shared" si="3"/>
        <v>1</v>
      </c>
      <c r="F6" s="20">
        <f t="shared" si="3"/>
        <v>0</v>
      </c>
      <c r="G6" s="20">
        <f t="shared" si="3"/>
        <v>1</v>
      </c>
      <c r="H6" s="20" t="str">
        <f t="shared" si="3"/>
        <v>石川県　穴水町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78.61</v>
      </c>
      <c r="P6" s="21">
        <f t="shared" si="3"/>
        <v>82.39</v>
      </c>
      <c r="Q6" s="21">
        <f t="shared" si="3"/>
        <v>5126</v>
      </c>
      <c r="R6" s="21">
        <f t="shared" si="3"/>
        <v>7347</v>
      </c>
      <c r="S6" s="21">
        <f t="shared" si="3"/>
        <v>183.21</v>
      </c>
      <c r="T6" s="21">
        <f t="shared" si="3"/>
        <v>40.1</v>
      </c>
      <c r="U6" s="21">
        <f t="shared" si="3"/>
        <v>5865</v>
      </c>
      <c r="V6" s="21">
        <f t="shared" si="3"/>
        <v>44.8</v>
      </c>
      <c r="W6" s="21">
        <f t="shared" si="3"/>
        <v>130.91999999999999</v>
      </c>
      <c r="X6" s="22">
        <f>IF(X7="",NA(),X7)</f>
        <v>124.87</v>
      </c>
      <c r="Y6" s="22">
        <f t="shared" ref="Y6:AG6" si="4">IF(Y7="",NA(),Y7)</f>
        <v>110.49</v>
      </c>
      <c r="Z6" s="22">
        <f t="shared" si="4"/>
        <v>109.9</v>
      </c>
      <c r="AA6" s="22">
        <f t="shared" si="4"/>
        <v>102.67</v>
      </c>
      <c r="AB6" s="22">
        <f t="shared" si="4"/>
        <v>88.24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292.19</v>
      </c>
      <c r="AU6" s="22">
        <f t="shared" ref="AU6:BC6" si="6">IF(AU7="",NA(),AU7)</f>
        <v>324.8</v>
      </c>
      <c r="AV6" s="22">
        <f t="shared" si="6"/>
        <v>270.74</v>
      </c>
      <c r="AW6" s="22">
        <f t="shared" si="6"/>
        <v>301.70999999999998</v>
      </c>
      <c r="AX6" s="22">
        <f t="shared" si="6"/>
        <v>298.12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494.16</v>
      </c>
      <c r="BF6" s="22">
        <f t="shared" ref="BF6:BN6" si="7">IF(BF7="",NA(),BF7)</f>
        <v>473.92</v>
      </c>
      <c r="BG6" s="22">
        <f t="shared" si="7"/>
        <v>448.57</v>
      </c>
      <c r="BH6" s="22">
        <f t="shared" si="7"/>
        <v>435.86</v>
      </c>
      <c r="BI6" s="22">
        <f t="shared" si="7"/>
        <v>511.34</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102.26</v>
      </c>
      <c r="BQ6" s="22">
        <f t="shared" ref="BQ6:BY6" si="8">IF(BQ7="",NA(),BQ7)</f>
        <v>104.32</v>
      </c>
      <c r="BR6" s="22">
        <f t="shared" si="8"/>
        <v>100.91</v>
      </c>
      <c r="BS6" s="22">
        <f t="shared" si="8"/>
        <v>90.41</v>
      </c>
      <c r="BT6" s="22">
        <f t="shared" si="8"/>
        <v>69.91</v>
      </c>
      <c r="BU6" s="22">
        <f t="shared" si="8"/>
        <v>87.11</v>
      </c>
      <c r="BV6" s="22">
        <f t="shared" si="8"/>
        <v>82.78</v>
      </c>
      <c r="BW6" s="22">
        <f t="shared" si="8"/>
        <v>84.82</v>
      </c>
      <c r="BX6" s="22">
        <f t="shared" si="8"/>
        <v>82.29</v>
      </c>
      <c r="BY6" s="22">
        <f t="shared" si="8"/>
        <v>84.16</v>
      </c>
      <c r="BZ6" s="21" t="str">
        <f>IF(BZ7="","",IF(BZ7="-","【-】","【"&amp;SUBSTITUTE(TEXT(BZ7,"#,##0.00"),"-","△")&amp;"】"))</f>
        <v>【97.82】</v>
      </c>
      <c r="CA6" s="22">
        <f>IF(CA7="",NA(),CA7)</f>
        <v>263.06</v>
      </c>
      <c r="CB6" s="22">
        <f t="shared" ref="CB6:CJ6" si="9">IF(CB7="",NA(),CB7)</f>
        <v>256.26</v>
      </c>
      <c r="CC6" s="22">
        <f t="shared" si="9"/>
        <v>265.3</v>
      </c>
      <c r="CD6" s="22">
        <f t="shared" si="9"/>
        <v>275.82</v>
      </c>
      <c r="CE6" s="22">
        <f t="shared" si="9"/>
        <v>421.34</v>
      </c>
      <c r="CF6" s="22">
        <f t="shared" si="9"/>
        <v>223.98</v>
      </c>
      <c r="CG6" s="22">
        <f t="shared" si="9"/>
        <v>225.09</v>
      </c>
      <c r="CH6" s="22">
        <f t="shared" si="9"/>
        <v>224.82</v>
      </c>
      <c r="CI6" s="22">
        <f t="shared" si="9"/>
        <v>230.85</v>
      </c>
      <c r="CJ6" s="22">
        <f t="shared" si="9"/>
        <v>230.21</v>
      </c>
      <c r="CK6" s="21" t="str">
        <f>IF(CK7="","",IF(CK7="-","【-】","【"&amp;SUBSTITUTE(TEXT(CK7,"#,##0.00"),"-","△")&amp;"】"))</f>
        <v>【177.56】</v>
      </c>
      <c r="CL6" s="22">
        <f>IF(CL7="",NA(),CL7)</f>
        <v>37.67</v>
      </c>
      <c r="CM6" s="22">
        <f t="shared" ref="CM6:CU6" si="10">IF(CM7="",NA(),CM7)</f>
        <v>37.01</v>
      </c>
      <c r="CN6" s="22">
        <f t="shared" si="10"/>
        <v>36.479999999999997</v>
      </c>
      <c r="CO6" s="22">
        <f t="shared" si="10"/>
        <v>36.9</v>
      </c>
      <c r="CP6" s="22">
        <f t="shared" si="10"/>
        <v>35.119999999999997</v>
      </c>
      <c r="CQ6" s="22">
        <f t="shared" si="10"/>
        <v>49.64</v>
      </c>
      <c r="CR6" s="22">
        <f t="shared" si="10"/>
        <v>49.38</v>
      </c>
      <c r="CS6" s="22">
        <f t="shared" si="10"/>
        <v>50.09</v>
      </c>
      <c r="CT6" s="22">
        <f t="shared" si="10"/>
        <v>50.1</v>
      </c>
      <c r="CU6" s="22">
        <f t="shared" si="10"/>
        <v>49.76</v>
      </c>
      <c r="CV6" s="21" t="str">
        <f>IF(CV7="","",IF(CV7="-","【-】","【"&amp;SUBSTITUTE(TEXT(CV7,"#,##0.00"),"-","△")&amp;"】"))</f>
        <v>【59.81】</v>
      </c>
      <c r="CW6" s="22">
        <f>IF(CW7="",NA(),CW7)</f>
        <v>92.7</v>
      </c>
      <c r="CX6" s="22">
        <f t="shared" ref="CX6:DF6" si="11">IF(CX7="",NA(),CX7)</f>
        <v>93.22</v>
      </c>
      <c r="CY6" s="22">
        <f t="shared" si="11"/>
        <v>94.25</v>
      </c>
      <c r="CZ6" s="22">
        <f t="shared" si="11"/>
        <v>92.1</v>
      </c>
      <c r="DA6" s="22">
        <f t="shared" si="11"/>
        <v>64.489999999999995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59.13</v>
      </c>
      <c r="DI6" s="22">
        <f t="shared" ref="DI6:DQ6" si="12">IF(DI7="",NA(),DI7)</f>
        <v>60.18</v>
      </c>
      <c r="DJ6" s="22">
        <f t="shared" si="12"/>
        <v>61.19</v>
      </c>
      <c r="DK6" s="22">
        <f t="shared" si="12"/>
        <v>62.45</v>
      </c>
      <c r="DL6" s="22">
        <f t="shared" si="12"/>
        <v>63.83</v>
      </c>
      <c r="DM6" s="22">
        <f t="shared" si="12"/>
        <v>47.31</v>
      </c>
      <c r="DN6" s="22">
        <f t="shared" si="12"/>
        <v>47.5</v>
      </c>
      <c r="DO6" s="22">
        <f t="shared" si="12"/>
        <v>48.41</v>
      </c>
      <c r="DP6" s="22">
        <f t="shared" si="12"/>
        <v>50.02</v>
      </c>
      <c r="DQ6" s="22">
        <f t="shared" si="12"/>
        <v>51.38</v>
      </c>
      <c r="DR6" s="21" t="str">
        <f>IF(DR7="","",IF(DR7="-","【-】","【"&amp;SUBSTITUTE(TEXT(DR7,"#,##0.00"),"-","△")&amp;"】"))</f>
        <v>【52.02】</v>
      </c>
      <c r="DS6" s="22">
        <f>IF(DS7="",NA(),DS7)</f>
        <v>6.02</v>
      </c>
      <c r="DT6" s="22">
        <f t="shared" ref="DT6:EB6" si="13">IF(DT7="",NA(),DT7)</f>
        <v>6.02</v>
      </c>
      <c r="DU6" s="22">
        <f t="shared" si="13"/>
        <v>6.02</v>
      </c>
      <c r="DV6" s="22">
        <f t="shared" si="13"/>
        <v>6.02</v>
      </c>
      <c r="DW6" s="22">
        <f t="shared" si="13"/>
        <v>3.65</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174611</v>
      </c>
      <c r="D7" s="24">
        <v>46</v>
      </c>
      <c r="E7" s="24">
        <v>1</v>
      </c>
      <c r="F7" s="24">
        <v>0</v>
      </c>
      <c r="G7" s="24">
        <v>1</v>
      </c>
      <c r="H7" s="24" t="s">
        <v>93</v>
      </c>
      <c r="I7" s="24" t="s">
        <v>94</v>
      </c>
      <c r="J7" s="24" t="s">
        <v>95</v>
      </c>
      <c r="K7" s="24" t="s">
        <v>96</v>
      </c>
      <c r="L7" s="24" t="s">
        <v>97</v>
      </c>
      <c r="M7" s="24" t="s">
        <v>98</v>
      </c>
      <c r="N7" s="25" t="s">
        <v>99</v>
      </c>
      <c r="O7" s="25">
        <v>78.61</v>
      </c>
      <c r="P7" s="25">
        <v>82.39</v>
      </c>
      <c r="Q7" s="25">
        <v>5126</v>
      </c>
      <c r="R7" s="25">
        <v>7347</v>
      </c>
      <c r="S7" s="25">
        <v>183.21</v>
      </c>
      <c r="T7" s="25">
        <v>40.1</v>
      </c>
      <c r="U7" s="25">
        <v>5865</v>
      </c>
      <c r="V7" s="25">
        <v>44.8</v>
      </c>
      <c r="W7" s="25">
        <v>130.91999999999999</v>
      </c>
      <c r="X7" s="25">
        <v>124.87</v>
      </c>
      <c r="Y7" s="25">
        <v>110.49</v>
      </c>
      <c r="Z7" s="25">
        <v>109.9</v>
      </c>
      <c r="AA7" s="25">
        <v>102.67</v>
      </c>
      <c r="AB7" s="25">
        <v>88.24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292.19</v>
      </c>
      <c r="AU7" s="25">
        <v>324.8</v>
      </c>
      <c r="AV7" s="25">
        <v>270.74</v>
      </c>
      <c r="AW7" s="25">
        <v>301.70999999999998</v>
      </c>
      <c r="AX7" s="25">
        <v>298.12</v>
      </c>
      <c r="AY7" s="25">
        <v>301.04000000000002</v>
      </c>
      <c r="AZ7" s="25">
        <v>305.08</v>
      </c>
      <c r="BA7" s="25">
        <v>305.33999999999997</v>
      </c>
      <c r="BB7" s="25">
        <v>310.01</v>
      </c>
      <c r="BC7" s="25">
        <v>311.12</v>
      </c>
      <c r="BD7" s="25">
        <v>243.36</v>
      </c>
      <c r="BE7" s="25">
        <v>494.16</v>
      </c>
      <c r="BF7" s="25">
        <v>473.92</v>
      </c>
      <c r="BG7" s="25">
        <v>448.57</v>
      </c>
      <c r="BH7" s="25">
        <v>435.86</v>
      </c>
      <c r="BI7" s="25">
        <v>511.34</v>
      </c>
      <c r="BJ7" s="25">
        <v>551.62</v>
      </c>
      <c r="BK7" s="25">
        <v>585.59</v>
      </c>
      <c r="BL7" s="25">
        <v>561.34</v>
      </c>
      <c r="BM7" s="25">
        <v>538.33000000000004</v>
      </c>
      <c r="BN7" s="25">
        <v>515.14</v>
      </c>
      <c r="BO7" s="25">
        <v>265.93</v>
      </c>
      <c r="BP7" s="25">
        <v>102.26</v>
      </c>
      <c r="BQ7" s="25">
        <v>104.32</v>
      </c>
      <c r="BR7" s="25">
        <v>100.91</v>
      </c>
      <c r="BS7" s="25">
        <v>90.41</v>
      </c>
      <c r="BT7" s="25">
        <v>69.91</v>
      </c>
      <c r="BU7" s="25">
        <v>87.11</v>
      </c>
      <c r="BV7" s="25">
        <v>82.78</v>
      </c>
      <c r="BW7" s="25">
        <v>84.82</v>
      </c>
      <c r="BX7" s="25">
        <v>82.29</v>
      </c>
      <c r="BY7" s="25">
        <v>84.16</v>
      </c>
      <c r="BZ7" s="25">
        <v>97.82</v>
      </c>
      <c r="CA7" s="25">
        <v>263.06</v>
      </c>
      <c r="CB7" s="25">
        <v>256.26</v>
      </c>
      <c r="CC7" s="25">
        <v>265.3</v>
      </c>
      <c r="CD7" s="25">
        <v>275.82</v>
      </c>
      <c r="CE7" s="25">
        <v>421.34</v>
      </c>
      <c r="CF7" s="25">
        <v>223.98</v>
      </c>
      <c r="CG7" s="25">
        <v>225.09</v>
      </c>
      <c r="CH7" s="25">
        <v>224.82</v>
      </c>
      <c r="CI7" s="25">
        <v>230.85</v>
      </c>
      <c r="CJ7" s="25">
        <v>230.21</v>
      </c>
      <c r="CK7" s="25">
        <v>177.56</v>
      </c>
      <c r="CL7" s="25">
        <v>37.67</v>
      </c>
      <c r="CM7" s="25">
        <v>37.01</v>
      </c>
      <c r="CN7" s="25">
        <v>36.479999999999997</v>
      </c>
      <c r="CO7" s="25">
        <v>36.9</v>
      </c>
      <c r="CP7" s="25">
        <v>35.119999999999997</v>
      </c>
      <c r="CQ7" s="25">
        <v>49.64</v>
      </c>
      <c r="CR7" s="25">
        <v>49.38</v>
      </c>
      <c r="CS7" s="25">
        <v>50.09</v>
      </c>
      <c r="CT7" s="25">
        <v>50.1</v>
      </c>
      <c r="CU7" s="25">
        <v>49.76</v>
      </c>
      <c r="CV7" s="25">
        <v>59.81</v>
      </c>
      <c r="CW7" s="25">
        <v>92.7</v>
      </c>
      <c r="CX7" s="25">
        <v>93.22</v>
      </c>
      <c r="CY7" s="25">
        <v>94.25</v>
      </c>
      <c r="CZ7" s="25">
        <v>92.1</v>
      </c>
      <c r="DA7" s="25">
        <v>64.489999999999995</v>
      </c>
      <c r="DB7" s="25">
        <v>78.09</v>
      </c>
      <c r="DC7" s="25">
        <v>78.010000000000005</v>
      </c>
      <c r="DD7" s="25">
        <v>77.599999999999994</v>
      </c>
      <c r="DE7" s="25">
        <v>77.3</v>
      </c>
      <c r="DF7" s="25">
        <v>76.64</v>
      </c>
      <c r="DG7" s="25">
        <v>89.42</v>
      </c>
      <c r="DH7" s="25">
        <v>59.13</v>
      </c>
      <c r="DI7" s="25">
        <v>60.18</v>
      </c>
      <c r="DJ7" s="25">
        <v>61.19</v>
      </c>
      <c r="DK7" s="25">
        <v>62.45</v>
      </c>
      <c r="DL7" s="25">
        <v>63.83</v>
      </c>
      <c r="DM7" s="25">
        <v>47.31</v>
      </c>
      <c r="DN7" s="25">
        <v>47.5</v>
      </c>
      <c r="DO7" s="25">
        <v>48.41</v>
      </c>
      <c r="DP7" s="25">
        <v>50.02</v>
      </c>
      <c r="DQ7" s="25">
        <v>51.38</v>
      </c>
      <c r="DR7" s="25">
        <v>52.02</v>
      </c>
      <c r="DS7" s="25">
        <v>6.02</v>
      </c>
      <c r="DT7" s="25">
        <v>6.02</v>
      </c>
      <c r="DU7" s="25">
        <v>6.02</v>
      </c>
      <c r="DV7" s="25">
        <v>6.02</v>
      </c>
      <c r="DW7" s="25">
        <v>3.65</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二角　貴博</cp:lastModifiedBy>
  <cp:lastPrinted>2025-01-30T03:42:09Z</cp:lastPrinted>
  <dcterms:created xsi:type="dcterms:W3CDTF">2025-01-24T06:48:28Z</dcterms:created>
  <dcterms:modified xsi:type="dcterms:W3CDTF">2025-02-20T06:14:20Z</dcterms:modified>
  <cp:category/>
</cp:coreProperties>
</file>