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346\Desktop\【下水　経営比較分析表】2023_174076_46_1718\"/>
    </mc:Choice>
  </mc:AlternateContent>
  <workbookProtection workbookAlgorithmName="SHA-512" workbookHashValue="nsEf9uHuAb6OIzicYanoEARD8ESGGbnK94yVsG1ndTwEZXrv+w2aSVE8Xf8P/kRhprDxI5DFp7GW28VwHmOgRQ==" workbookSaltValue="GeApfsHOyCq264GKx2RXI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<sst xmlns="http://schemas.openxmlformats.org/spreadsheetml/2006/main" count="231" uniqueCount="115">
  <si>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</si>
  <si>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</si>
  <si>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</si>
  <si>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</si>
  <si>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</si>
  <si>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</si>
  <si>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</si>
  <si>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</si>
  <si>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</si>
  <si>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</si>
  <si>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</si>
  <si>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</si>
  <si>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</si>
  <si>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</si>
  <si>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</si>
  <si>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</si>
  <si>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</si>
  <si>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</si>
  <si>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</si>
  <si>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</si>
  <si>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</si>
  <si>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</si>
  <si>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</si>
  <si>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</si>
  <si>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</si>
  <si>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</si>
  <si>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</si>
  <si>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</si>
  <si>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</si>
  <si>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</si>
  <si>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</si>
  <si>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</si>
  <si>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</si>
  <si>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</si>
  <si>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</si>
  <si>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</si>
  <si>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</si>
  <si>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</si>
  <si>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</si>
  <si>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</si>
  <si>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</si>
  <si>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</si>
  <si>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</si>
  <si>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</si>
  <si>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</si>
  <si>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</si>
  <si>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</si>
  <si>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</si>
  <si>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</si>
  <si>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</si>
  <si>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</si>
  <si>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</si>
  <si>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</si>
  <si>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</si>
  <si>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</si>
  <si>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</si>
  <si>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</si>
  <si>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</si>
  <si>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</si>
  <si>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</si>
  <si>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</si>
  <si>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</si>
  <si>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</si>
  <si>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</si>
  <si>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</si>
  <si>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</si>
  <si>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</si>
  <si>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</si>
  <si>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</si>
  <si>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</si>
  <si>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</si>
  <si>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</si>
  <si>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</si>
  <si>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</si>
  <si>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</si>
  <si>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</si>
  <si>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</si>
  <si>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</si>
  <si>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</si>
  <si>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</si>
  <si>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</si>
  <si>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</si>
  <si>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</si>
  <si>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</si>
  <si>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</si>
  <si>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</si>
  <si>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</si>
  <si>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</si>
  <si>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</si>
  <si>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</si>
  <si>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</si>
  <si>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</si>
  <si>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</si>
  <si>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</si>
  <si>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</si>
  <si>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</si>
  <si>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</si>
  <si>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</si>
  <si>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</si>
  <si>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</si>
  <si>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</si>
  <si>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</si>
  <si>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</si>
  <si>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</si>
  <si>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</si>
  <si>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</si>
  <si>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</si>
  <si>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</si>
  <si>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</si>
  <si>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</si>
  <si>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</si>
  <si>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</si>
  <si>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年々老朽化する施設が増加傾向にあることから、今後も施設の統廃合事業や改築更新事業を計画的に進めていかなければならない。
　また、管渠については耐用年数に近いものはない状況である。</t>
    <rPh sb="1" eb="3">
      <t>ネンネン</t>
    </rPh>
    <rPh sb="3" eb="6">
      <t>ロウキュウカ</t>
    </rPh>
    <rPh sb="8" eb="10">
      <t>シセツ</t>
    </rPh>
    <rPh sb="11" eb="13">
      <t>ゾウカ</t>
    </rPh>
    <rPh sb="13" eb="15">
      <t>ケイコウ</t>
    </rPh>
    <rPh sb="23" eb="25">
      <t>コンゴ</t>
    </rPh>
    <rPh sb="26" eb="28">
      <t>シセツ</t>
    </rPh>
    <rPh sb="29" eb="32">
      <t>トウハイゴウ</t>
    </rPh>
    <rPh sb="32" eb="34">
      <t>ジギョウ</t>
    </rPh>
    <rPh sb="35" eb="37">
      <t>カイチク</t>
    </rPh>
    <rPh sb="37" eb="39">
      <t>コウシン</t>
    </rPh>
    <rPh sb="39" eb="41">
      <t>ジギョウ</t>
    </rPh>
    <rPh sb="42" eb="45">
      <t>ケイカクテキ</t>
    </rPh>
    <rPh sb="46" eb="47">
      <t>スス</t>
    </rPh>
    <rPh sb="65" eb="67">
      <t>カンキョ</t>
    </rPh>
    <rPh sb="72" eb="74">
      <t>タイヨウ</t>
    </rPh>
    <rPh sb="74" eb="76">
      <t>ネンスウ</t>
    </rPh>
    <rPh sb="77" eb="78">
      <t>チカ</t>
    </rPh>
    <rPh sb="84" eb="86">
      <t>ジョウキョウ</t>
    </rPh>
    <phoneticPr fontId="4"/>
  </si>
  <si>
    <t>　これまでの整備事業に伴う莫大な企業債残高を抱えていることで、償還金が支出の大部分を占め、経営を圧迫している。
　このことから、今後も包括的民間委託や計画的な建設改良事業などによる維持管理費や減価償却費の縮減に努め、経営改善を図ることとしている。
　施設の改築更新事業については、ストックマネジメント計画に基づき、限られた予算を効率的かつ計画的に活用し、今後も継続して実施していく。</t>
    <rPh sb="6" eb="10">
      <t>セイビジギョウ</t>
    </rPh>
    <rPh sb="11" eb="12">
      <t>トモナ</t>
    </rPh>
    <rPh sb="13" eb="15">
      <t>バクダイ</t>
    </rPh>
    <rPh sb="16" eb="19">
      <t>キギョウサイ</t>
    </rPh>
    <rPh sb="19" eb="21">
      <t>ザンダカ</t>
    </rPh>
    <rPh sb="22" eb="23">
      <t>カカ</t>
    </rPh>
    <rPh sb="31" eb="34">
      <t>ショウカンキン</t>
    </rPh>
    <rPh sb="35" eb="37">
      <t>シシュツ</t>
    </rPh>
    <rPh sb="38" eb="41">
      <t>ダイブブン</t>
    </rPh>
    <rPh sb="42" eb="43">
      <t>シ</t>
    </rPh>
    <rPh sb="45" eb="47">
      <t>ケイエイ</t>
    </rPh>
    <rPh sb="48" eb="50">
      <t>アッパク</t>
    </rPh>
    <rPh sb="64" eb="66">
      <t>コンゴ</t>
    </rPh>
    <rPh sb="67" eb="70">
      <t>ホウカツテキ</t>
    </rPh>
    <rPh sb="70" eb="74">
      <t>ミンカンイタク</t>
    </rPh>
    <rPh sb="75" eb="78">
      <t>ケイカクテキ</t>
    </rPh>
    <rPh sb="79" eb="81">
      <t>ケンセツ</t>
    </rPh>
    <rPh sb="81" eb="83">
      <t>カイリョウ</t>
    </rPh>
    <rPh sb="83" eb="85">
      <t>ジギョウ</t>
    </rPh>
    <rPh sb="90" eb="95">
      <t>イジカンリヒ</t>
    </rPh>
    <rPh sb="96" eb="101">
      <t>ゲンカショウキャクヒ</t>
    </rPh>
    <rPh sb="102" eb="104">
      <t>シュクゲン</t>
    </rPh>
    <rPh sb="105" eb="106">
      <t>ツト</t>
    </rPh>
    <rPh sb="108" eb="110">
      <t>ケイエイ</t>
    </rPh>
    <rPh sb="110" eb="112">
      <t>カイゼン</t>
    </rPh>
    <rPh sb="113" eb="114">
      <t>ハカ</t>
    </rPh>
    <rPh sb="125" eb="127">
      <t>シセツ</t>
    </rPh>
    <rPh sb="128" eb="130">
      <t>カイチク</t>
    </rPh>
    <rPh sb="130" eb="132">
      <t>コウシン</t>
    </rPh>
    <rPh sb="132" eb="134">
      <t>ジギョウ</t>
    </rPh>
    <rPh sb="150" eb="152">
      <t>ケイカク</t>
    </rPh>
    <rPh sb="153" eb="154">
      <t>モト</t>
    </rPh>
    <rPh sb="157" eb="158">
      <t>カギ</t>
    </rPh>
    <rPh sb="161" eb="163">
      <t>ヨサン</t>
    </rPh>
    <rPh sb="164" eb="167">
      <t>コウリツテキ</t>
    </rPh>
    <rPh sb="169" eb="172">
      <t>ケイカクテキ</t>
    </rPh>
    <rPh sb="173" eb="175">
      <t>カツヨウ</t>
    </rPh>
    <rPh sb="177" eb="179">
      <t>コンゴ</t>
    </rPh>
    <rPh sb="180" eb="182">
      <t>ケイゾク</t>
    </rPh>
    <rPh sb="184" eb="186">
      <t>ジッシ</t>
    </rPh>
    <phoneticPr fontId="4"/>
  </si>
  <si>
    <t xml:space="preserve">①経常収支比率
　今期は100％を上回ることができたが、令和4年に料金改定したにも関わらず、営業収益があまり見込めず、本来使用料で賄わないといけない基準外繰入金も含まれていることから、引き続き経営改善に努めることとしている。
③流動比率
　流動負債の大半を占める企業債の償還金に対し、不足する財源を一般会計繰入金や下水道事業資本費平準化債で賄っている状況である。
④企業債残高対事業規模比率
　これまで急速な整備を進めてきたことにより多額の企業債残高を抱えている状況であるが、現在償還のピークは過ぎ、今後は緩やかに減少していく。
⑤経費回収率
　使用料改定を行ったにも関わらず、収益が見込めず横ばいとなった。今後も汚水処理費の削減を努めることにより経費回収率の向上を図る必要がある。
⑥汚水処理原価
　類似団体と同じ状況となっているが、今後も人口減少による有収水量の減少が見込まれることから、水洗化率の向上と維持管理費の削減に努める必要がある。
⑦施設利用率
　類似団体と比較して高い状況となっているが、今後の汚水処理人口の減少を踏まえ、適切な施設規模となるよう統廃合事業を進めていく。
</t>
    <rPh sb="1" eb="3">
      <t>ケイジョウ</t>
    </rPh>
    <rPh sb="3" eb="5">
      <t>シュウシ</t>
    </rPh>
    <rPh sb="5" eb="7">
      <t>ヒリツ</t>
    </rPh>
    <rPh sb="9" eb="11">
      <t>コンキ</t>
    </rPh>
    <rPh sb="17" eb="19">
      <t>ウワマワ</t>
    </rPh>
    <rPh sb="28" eb="30">
      <t>レイワ</t>
    </rPh>
    <rPh sb="31" eb="32">
      <t>ネン</t>
    </rPh>
    <rPh sb="33" eb="35">
      <t>リョウキン</t>
    </rPh>
    <rPh sb="35" eb="37">
      <t>カイテイ</t>
    </rPh>
    <rPh sb="41" eb="42">
      <t>カカ</t>
    </rPh>
    <rPh sb="46" eb="48">
      <t>エイギョウ</t>
    </rPh>
    <rPh sb="48" eb="50">
      <t>シュウエキ</t>
    </rPh>
    <rPh sb="54" eb="56">
      <t>ミコ</t>
    </rPh>
    <rPh sb="59" eb="61">
      <t>ホンライ</t>
    </rPh>
    <rPh sb="61" eb="64">
      <t>シヨウリョウ</t>
    </rPh>
    <rPh sb="65" eb="66">
      <t>マカナ</t>
    </rPh>
    <rPh sb="74" eb="77">
      <t>キジュンガイ</t>
    </rPh>
    <rPh sb="77" eb="80">
      <t>クリイレキン</t>
    </rPh>
    <rPh sb="81" eb="82">
      <t>フク</t>
    </rPh>
    <rPh sb="92" eb="93">
      <t>ヒ</t>
    </rPh>
    <rPh sb="94" eb="95">
      <t>ツヅ</t>
    </rPh>
    <rPh sb="96" eb="98">
      <t>ケイエイ</t>
    </rPh>
    <rPh sb="98" eb="100">
      <t>カイゼン</t>
    </rPh>
    <rPh sb="101" eb="102">
      <t>ツト</t>
    </rPh>
    <rPh sb="114" eb="116">
      <t>リュウドウ</t>
    </rPh>
    <rPh sb="116" eb="118">
      <t>ヒリツ</t>
    </rPh>
    <rPh sb="120" eb="122">
      <t>リュウドウ</t>
    </rPh>
    <rPh sb="122" eb="124">
      <t>フサイ</t>
    </rPh>
    <rPh sb="125" eb="127">
      <t>タイハン</t>
    </rPh>
    <rPh sb="128" eb="129">
      <t>シ</t>
    </rPh>
    <rPh sb="131" eb="134">
      <t>キギョウサイ</t>
    </rPh>
    <rPh sb="135" eb="138">
      <t>ショウカンキン</t>
    </rPh>
    <rPh sb="139" eb="140">
      <t>タイ</t>
    </rPh>
    <rPh sb="142" eb="144">
      <t>フソク</t>
    </rPh>
    <rPh sb="146" eb="148">
      <t>ザイゲン</t>
    </rPh>
    <rPh sb="149" eb="153">
      <t>イッパンカイケイ</t>
    </rPh>
    <rPh sb="153" eb="156">
      <t>クリイレキン</t>
    </rPh>
    <rPh sb="157" eb="160">
      <t>ゲスイドウ</t>
    </rPh>
    <rPh sb="160" eb="162">
      <t>ジギョウ</t>
    </rPh>
    <rPh sb="162" eb="165">
      <t>シホンヒ</t>
    </rPh>
    <rPh sb="165" eb="169">
      <t>ヘイジュンカサイ</t>
    </rPh>
    <rPh sb="170" eb="171">
      <t>マカナ</t>
    </rPh>
    <rPh sb="175" eb="177">
      <t>ジョウキョウ</t>
    </rPh>
    <rPh sb="183" eb="186">
      <t>キギョウサイ</t>
    </rPh>
    <rPh sb="186" eb="188">
      <t>ザンダカ</t>
    </rPh>
    <rPh sb="188" eb="189">
      <t>タイ</t>
    </rPh>
    <rPh sb="189" eb="191">
      <t>ジギョウ</t>
    </rPh>
    <rPh sb="191" eb="193">
      <t>キボ</t>
    </rPh>
    <rPh sb="193" eb="195">
      <t>ヒリツ</t>
    </rPh>
    <rPh sb="201" eb="203">
      <t>キュウソク</t>
    </rPh>
    <rPh sb="204" eb="206">
      <t>セイビ</t>
    </rPh>
    <rPh sb="207" eb="208">
      <t>スス</t>
    </rPh>
    <rPh sb="217" eb="219">
      <t>タガク</t>
    </rPh>
    <rPh sb="220" eb="223">
      <t>キギョウサイ</t>
    </rPh>
    <rPh sb="223" eb="225">
      <t>ザンダカ</t>
    </rPh>
    <rPh sb="226" eb="227">
      <t>カカ</t>
    </rPh>
    <rPh sb="231" eb="233">
      <t>ジョウキョウ</t>
    </rPh>
    <rPh sb="238" eb="240">
      <t>ゲンザイ</t>
    </rPh>
    <rPh sb="240" eb="242">
      <t>ショウカン</t>
    </rPh>
    <rPh sb="247" eb="248">
      <t>ス</t>
    </rPh>
    <rPh sb="250" eb="252">
      <t>コンゴ</t>
    </rPh>
    <rPh sb="253" eb="254">
      <t>ユル</t>
    </rPh>
    <rPh sb="257" eb="259">
      <t>ゲンショウ</t>
    </rPh>
    <rPh sb="266" eb="268">
      <t>ケイヒ</t>
    </rPh>
    <rPh sb="268" eb="271">
      <t>カイシュウリツ</t>
    </rPh>
    <rPh sb="273" eb="276">
      <t>シヨウリョウ</t>
    </rPh>
    <rPh sb="276" eb="278">
      <t>カイテイ</t>
    </rPh>
    <rPh sb="279" eb="280">
      <t>オコナ</t>
    </rPh>
    <rPh sb="284" eb="285">
      <t>カカ</t>
    </rPh>
    <rPh sb="289" eb="291">
      <t>シュウエキ</t>
    </rPh>
    <rPh sb="292" eb="294">
      <t>ミコ</t>
    </rPh>
    <rPh sb="296" eb="297">
      <t>ヨコ</t>
    </rPh>
    <rPh sb="304" eb="306">
      <t>コンゴ</t>
    </rPh>
    <rPh sb="307" eb="309">
      <t>オスイ</t>
    </rPh>
    <rPh sb="309" eb="312">
      <t>ショリヒ</t>
    </rPh>
    <rPh sb="313" eb="315">
      <t>サクゲン</t>
    </rPh>
    <rPh sb="316" eb="317">
      <t>ツト</t>
    </rPh>
    <rPh sb="324" eb="326">
      <t>ケイヒ</t>
    </rPh>
    <rPh sb="326" eb="329">
      <t>カイシュウリツ</t>
    </rPh>
    <rPh sb="330" eb="332">
      <t>コウジョウ</t>
    </rPh>
    <rPh sb="333" eb="334">
      <t>ハカ</t>
    </rPh>
    <rPh sb="335" eb="337">
      <t>ヒツヨウ</t>
    </rPh>
    <rPh sb="343" eb="345">
      <t>オスイ</t>
    </rPh>
    <rPh sb="345" eb="347">
      <t>ショリ</t>
    </rPh>
    <rPh sb="347" eb="349">
      <t>ゲンカ</t>
    </rPh>
    <rPh sb="351" eb="353">
      <t>ルイジ</t>
    </rPh>
    <rPh sb="353" eb="355">
      <t>ダンタイ</t>
    </rPh>
    <rPh sb="356" eb="357">
      <t>オナ</t>
    </rPh>
    <rPh sb="358" eb="360">
      <t>ジョウキョウ</t>
    </rPh>
    <rPh sb="368" eb="370">
      <t>コンゴ</t>
    </rPh>
    <rPh sb="371" eb="373">
      <t>ジンコウ</t>
    </rPh>
    <rPh sb="373" eb="375">
      <t>ゲンショウ</t>
    </rPh>
    <rPh sb="378" eb="380">
      <t>ユウシュウ</t>
    </rPh>
    <rPh sb="380" eb="382">
      <t>スイリョウ</t>
    </rPh>
    <rPh sb="383" eb="385">
      <t>ゲンショウ</t>
    </rPh>
    <rPh sb="386" eb="388">
      <t>ミコ</t>
    </rPh>
    <rPh sb="396" eb="400">
      <t>スイセンカリツ</t>
    </rPh>
    <rPh sb="401" eb="403">
      <t>コウジョウ</t>
    </rPh>
    <rPh sb="404" eb="409">
      <t>イジカンリヒ</t>
    </rPh>
    <rPh sb="410" eb="412">
      <t>サクゲン</t>
    </rPh>
    <rPh sb="413" eb="414">
      <t>ツト</t>
    </rPh>
    <rPh sb="416" eb="418">
      <t>ヒツヨウ</t>
    </rPh>
    <rPh sb="424" eb="426">
      <t>シセツ</t>
    </rPh>
    <rPh sb="426" eb="429">
      <t>リヨウリツ</t>
    </rPh>
    <rPh sb="431" eb="433">
      <t>ルイジ</t>
    </rPh>
    <rPh sb="433" eb="435">
      <t>ダンタイ</t>
    </rPh>
    <rPh sb="436" eb="438">
      <t>ヒカク</t>
    </rPh>
    <rPh sb="440" eb="441">
      <t>タカ</t>
    </rPh>
    <rPh sb="442" eb="444">
      <t>ジョウキョウ</t>
    </rPh>
    <rPh sb="452" eb="454">
      <t>コンゴ</t>
    </rPh>
    <rPh sb="455" eb="457">
      <t>オスイ</t>
    </rPh>
    <rPh sb="457" eb="459">
      <t>ショリ</t>
    </rPh>
    <rPh sb="459" eb="461">
      <t>ジンコウ</t>
    </rPh>
    <rPh sb="462" eb="464">
      <t>ゲンショウ</t>
    </rPh>
    <rPh sb="465" eb="466">
      <t>フ</t>
    </rPh>
    <rPh sb="469" eb="471">
      <t>テキセツ</t>
    </rPh>
    <rPh sb="472" eb="474">
      <t>シセツ</t>
    </rPh>
    <rPh sb="474" eb="476">
      <t>キボ</t>
    </rPh>
    <rPh sb="481" eb="484">
      <t>トウハイゴウ</t>
    </rPh>
    <rPh sb="484" eb="486">
      <t>ジギョウ</t>
    </rPh>
    <rPh sb="487" eb="48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</si>
</sst>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12-4320-B798-8589184EA5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0.17</c:v>
                </c:pt>
              </c:numCache>
            </c:numRef>
          </c:val>
          <c:smooth val="0"/>
          <c:extLst>
            <c:ext xmlns:c16="http://schemas.microsoft.com/office/drawing/2014/chart" uri="{C3380CC4-5D6E-409C-BE32-E72D297353CC}">
              <c16:uniqueId val="{00000001-2112-4320-B798-8589184EA5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56.29</c:v>
                </c:pt>
                <c:pt idx="1">
                  <c:v>58.49</c:v>
                </c:pt>
                <c:pt idx="2">
                  <c:v>58.81</c:v>
                </c:pt>
                <c:pt idx="3">
                  <c:v>56.98</c:v>
                </c:pt>
                <c:pt idx="4">
                  <c:v>57.81</c:v>
                </c:pt>
              </c:numCache>
            </c:numRef>
          </c:val>
          <c:extLst>
            <c:ext xmlns:c16="http://schemas.microsoft.com/office/drawing/2014/chart" uri="{C3380CC4-5D6E-409C-BE32-E72D297353CC}">
              <c16:uniqueId val="{00000000-6B42-4CEB-BF51-811D5D5DAE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45.6</c:v>
                </c:pt>
              </c:numCache>
            </c:numRef>
          </c:val>
          <c:smooth val="0"/>
          <c:extLst>
            <c:ext xmlns:c16="http://schemas.microsoft.com/office/drawing/2014/chart" uri="{C3380CC4-5D6E-409C-BE32-E72D297353CC}">
              <c16:uniqueId val="{00000001-6B42-4CEB-BF51-811D5D5DAE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87.08</c:v>
                </c:pt>
                <c:pt idx="1">
                  <c:v>87.83</c:v>
                </c:pt>
                <c:pt idx="2">
                  <c:v>88.65</c:v>
                </c:pt>
                <c:pt idx="3">
                  <c:v>89.01</c:v>
                </c:pt>
                <c:pt idx="4">
                  <c:v>89.22</c:v>
                </c:pt>
              </c:numCache>
            </c:numRef>
          </c:val>
          <c:extLst>
            <c:ext xmlns:c16="http://schemas.microsoft.com/office/drawing/2014/chart" uri="{C3380CC4-5D6E-409C-BE32-E72D297353CC}">
              <c16:uniqueId val="{00000000-F343-4A15-B513-FBE95C6A17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88.66</c:v>
                </c:pt>
              </c:numCache>
            </c:numRef>
          </c:val>
          <c:smooth val="0"/>
          <c:extLst>
            <c:ext xmlns:c16="http://schemas.microsoft.com/office/drawing/2014/chart" uri="{C3380CC4-5D6E-409C-BE32-E72D297353CC}">
              <c16:uniqueId val="{00000001-F343-4A15-B513-FBE95C6A17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102.84</c:v>
                </c:pt>
                <c:pt idx="1">
                  <c:v>101.22</c:v>
                </c:pt>
                <c:pt idx="2">
                  <c:v>102.65</c:v>
                </c:pt>
                <c:pt idx="3">
                  <c:v>98.69</c:v>
                </c:pt>
                <c:pt idx="4">
                  <c:v>101.31</c:v>
                </c:pt>
              </c:numCache>
            </c:numRef>
          </c:val>
          <c:extLst>
            <c:ext xmlns:c16="http://schemas.microsoft.com/office/drawing/2014/chart" uri="{C3380CC4-5D6E-409C-BE32-E72D297353CC}">
              <c16:uniqueId val="{00000000-525E-4E28-B558-2408E77BE6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102.68</c:v>
                </c:pt>
              </c:numCache>
            </c:numRef>
          </c:val>
          <c:smooth val="0"/>
          <c:extLst>
            <c:ext xmlns:c16="http://schemas.microsoft.com/office/drawing/2014/chart" uri="{C3380CC4-5D6E-409C-BE32-E72D297353CC}">
              <c16:uniqueId val="{00000001-525E-4E28-B558-2408E77BE6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4.08</c:v>
                </c:pt>
                <c:pt idx="1">
                  <c:v>7.8</c:v>
                </c:pt>
                <c:pt idx="2">
                  <c:v>11.22</c:v>
                </c:pt>
                <c:pt idx="3">
                  <c:v>14.59</c:v>
                </c:pt>
                <c:pt idx="4">
                  <c:v>17.78</c:v>
                </c:pt>
              </c:numCache>
            </c:numRef>
          </c:val>
          <c:extLst>
            <c:ext xmlns:c16="http://schemas.microsoft.com/office/drawing/2014/chart" uri="{C3380CC4-5D6E-409C-BE32-E72D297353CC}">
              <c16:uniqueId val="{00000000-D7E5-4290-933B-6B2A4E594E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33.159999999999997</c:v>
                </c:pt>
              </c:numCache>
            </c:numRef>
          </c:val>
          <c:smooth val="0"/>
          <c:extLst>
            <c:ext xmlns:c16="http://schemas.microsoft.com/office/drawing/2014/chart" uri="{C3380CC4-5D6E-409C-BE32-E72D297353CC}">
              <c16:uniqueId val="{00000001-D7E5-4290-933B-6B2A4E594E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AB-4606-B7CA-33DE85D4ED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0.12</c:v>
                </c:pt>
              </c:numCache>
            </c:numRef>
          </c:val>
          <c:smooth val="0"/>
          <c:extLst>
            <c:ext xmlns:c16="http://schemas.microsoft.com/office/drawing/2014/chart" uri="{C3380CC4-5D6E-409C-BE32-E72D297353CC}">
              <c16:uniqueId val="{00000001-31AB-4606-B7CA-33DE85D4ED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97-43AD-9B5F-15CF06B81E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58.68</c:v>
                </c:pt>
              </c:numCache>
            </c:numRef>
          </c:val>
          <c:smooth val="0"/>
          <c:extLst>
            <c:ext xmlns:c16="http://schemas.microsoft.com/office/drawing/2014/chart" uri="{C3380CC4-5D6E-409C-BE32-E72D297353CC}">
              <c16:uniqueId val="{00000001-E497-43AD-9B5F-15CF06B81E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13.7</c:v>
                </c:pt>
                <c:pt idx="1">
                  <c:v>16.100000000000001</c:v>
                </c:pt>
                <c:pt idx="2">
                  <c:v>17.12</c:v>
                </c:pt>
                <c:pt idx="3">
                  <c:v>17.260000000000002</c:v>
                </c:pt>
                <c:pt idx="4">
                  <c:v>20.53</c:v>
                </c:pt>
              </c:numCache>
            </c:numRef>
          </c:val>
          <c:extLst>
            <c:ext xmlns:c16="http://schemas.microsoft.com/office/drawing/2014/chart" uri="{C3380CC4-5D6E-409C-BE32-E72D297353CC}">
              <c16:uniqueId val="{00000000-0F7A-469F-A5A5-0715E91E5B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45.01</c:v>
                </c:pt>
              </c:numCache>
            </c:numRef>
          </c:val>
          <c:smooth val="0"/>
          <c:extLst>
            <c:ext xmlns:c16="http://schemas.microsoft.com/office/drawing/2014/chart" uri="{C3380CC4-5D6E-409C-BE32-E72D297353CC}">
              <c16:uniqueId val="{00000001-0F7A-469F-A5A5-0715E91E5B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3487.07</c:v>
                </c:pt>
                <c:pt idx="1">
                  <c:v>3092.35</c:v>
                </c:pt>
                <c:pt idx="2">
                  <c:v>2825.75</c:v>
                </c:pt>
                <c:pt idx="3">
                  <c:v>2352.58</c:v>
                </c:pt>
                <c:pt idx="4">
                  <c:v>2242.44</c:v>
                </c:pt>
              </c:numCache>
            </c:numRef>
          </c:val>
          <c:extLst>
            <c:ext xmlns:c16="http://schemas.microsoft.com/office/drawing/2014/chart" uri="{C3380CC4-5D6E-409C-BE32-E72D297353CC}">
              <c16:uniqueId val="{00000000-6FFA-4A04-9834-E9684A9D32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1141.98</c:v>
                </c:pt>
              </c:numCache>
            </c:numRef>
          </c:val>
          <c:smooth val="0"/>
          <c:extLst>
            <c:ext xmlns:c16="http://schemas.microsoft.com/office/drawing/2014/chart" uri="{C3380CC4-5D6E-409C-BE32-E72D297353CC}">
              <c16:uniqueId val="{00000001-6FFA-4A04-9834-E9684A9D32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47.39</c:v>
                </c:pt>
                <c:pt idx="1">
                  <c:v>73.63</c:v>
                </c:pt>
                <c:pt idx="2">
                  <c:v>74.650000000000006</c:v>
                </c:pt>
                <c:pt idx="3">
                  <c:v>78.400000000000006</c:v>
                </c:pt>
                <c:pt idx="4">
                  <c:v>79.069999999999993</c:v>
                </c:pt>
              </c:numCache>
            </c:numRef>
          </c:val>
          <c:extLst>
            <c:ext xmlns:c16="http://schemas.microsoft.com/office/drawing/2014/chart" uri="{C3380CC4-5D6E-409C-BE32-E72D297353CC}">
              <c16:uniqueId val="{00000000-6883-4299-B2D4-8B28B35FF8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6883-4299-B2D4-8B28B35FF8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276.49</c:v>
                </c:pt>
                <c:pt idx="1">
                  <c:v>178.07</c:v>
                </c:pt>
                <c:pt idx="2">
                  <c:v>177.04</c:v>
                </c:pt>
                <c:pt idx="3">
                  <c:v>198.29</c:v>
                </c:pt>
                <c:pt idx="4">
                  <c:v>195.94</c:v>
                </c:pt>
              </c:numCache>
            </c:numRef>
          </c:val>
          <c:extLst>
            <c:ext xmlns:c16="http://schemas.microsoft.com/office/drawing/2014/chart" uri="{C3380CC4-5D6E-409C-BE32-E72D297353CC}">
              <c16:uniqueId val="{00000000-8E2A-4E79-BB74-8C8FFAA988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194.42</c:v>
                </c:pt>
              </c:numCache>
            </c:numRef>
          </c:val>
          <c:smooth val="0"/>
          <c:extLst>
            <c:ext xmlns:c16="http://schemas.microsoft.com/office/drawing/2014/chart" uri="{C3380CC4-5D6E-409C-BE32-E72D297353CC}">
              <c16:uniqueId val="{00000001-8E2A-4E79-BB74-8C8FFAA988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石川県　中能登町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71" t="str">
        <f>データ!$M$6</f>
        <v>非設置</v>
      </c>
      <c r="AE8" s="71"/>
      <c r="AF8" s="71"/>
      <c r="AG8" s="71"/>
      <c r="AH8" s="71"/>
      <c r="AI8" s="71"/>
      <c r="AJ8" s="71"/>
      <c r="AK8" s="3"/>
      <c r="AL8" s="44">
        <f>データ!S6</f>
        <v>16821</v>
      </c>
      <c r="AM8" s="44"/>
      <c r="AN8" s="44"/>
      <c r="AO8" s="44"/>
      <c r="AP8" s="44"/>
      <c r="AQ8" s="44"/>
      <c r="AR8" s="44"/>
      <c r="AS8" s="44"/>
      <c r="AT8" s="45">
        <f>データ!T6</f>
        <v>89.45</v>
      </c>
      <c r="AU8" s="45"/>
      <c r="AV8" s="45"/>
      <c r="AW8" s="45"/>
      <c r="AX8" s="45"/>
      <c r="AY8" s="45"/>
      <c r="AZ8" s="45"/>
      <c r="BA8" s="45"/>
      <c r="BB8" s="45">
        <f>データ!U6</f>
        <v>188.05</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59.65</v>
      </c>
      <c r="J10" s="45"/>
      <c r="K10" s="45"/>
      <c r="L10" s="45"/>
      <c r="M10" s="45"/>
      <c r="N10" s="45"/>
      <c r="O10" s="45"/>
      <c r="P10" s="45">
        <f>データ!P6</f>
        <v>97.28</v>
      </c>
      <c r="Q10" s="45"/>
      <c r="R10" s="45"/>
      <c r="S10" s="45"/>
      <c r="T10" s="45"/>
      <c r="U10" s="45"/>
      <c r="V10" s="45"/>
      <c r="W10" s="45">
        <f>データ!Q6</f>
        <v>93.62</v>
      </c>
      <c r="X10" s="45"/>
      <c r="Y10" s="45"/>
      <c r="Z10" s="45"/>
      <c r="AA10" s="45"/>
      <c r="AB10" s="45"/>
      <c r="AC10" s="45"/>
      <c r="AD10" s="44">
        <f>データ!R6</f>
        <v>3300</v>
      </c>
      <c r="AE10" s="44"/>
      <c r="AF10" s="44"/>
      <c r="AG10" s="44"/>
      <c r="AH10" s="44"/>
      <c r="AI10" s="44"/>
      <c r="AJ10" s="44"/>
      <c r="AK10" s="2"/>
      <c r="AL10" s="44">
        <f>データ!V6</f>
        <v>16287</v>
      </c>
      <c r="AM10" s="44"/>
      <c r="AN10" s="44"/>
      <c r="AO10" s="44"/>
      <c r="AP10" s="44"/>
      <c r="AQ10" s="44"/>
      <c r="AR10" s="44"/>
      <c r="AS10" s="44"/>
      <c r="AT10" s="45">
        <f>データ!W6</f>
        <v>7.51</v>
      </c>
      <c r="AU10" s="45"/>
      <c r="AV10" s="45"/>
      <c r="AW10" s="45"/>
      <c r="AX10" s="45"/>
      <c r="AY10" s="45"/>
      <c r="AZ10" s="45"/>
      <c r="BA10" s="45"/>
      <c r="BB10" s="45">
        <f>データ!X6</f>
        <v>2168.71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60"/>
      <c r="BN16" s="60"/>
      <c r="BO16" s="60"/>
      <c r="BP16" s="60"/>
      <c r="BQ16" s="60"/>
      <c r="BR16" s="60"/>
      <c r="BS16" s="60"/>
      <c r="BT16" s="60"/>
      <c r="BU16" s="60"/>
      <c r="BV16" s="60"/>
      <c r="BW16" s="60"/>
      <c r="BX16" s="60"/>
      <c r="BY16" s="60"/>
      <c r="BZ16" s="6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0"/>
      <c r="BN17" s="60"/>
      <c r="BO17" s="60"/>
      <c r="BP17" s="60"/>
      <c r="BQ17" s="60"/>
      <c r="BR17" s="60"/>
      <c r="BS17" s="60"/>
      <c r="BT17" s="60"/>
      <c r="BU17" s="60"/>
      <c r="BV17" s="60"/>
      <c r="BW17" s="60"/>
      <c r="BX17" s="60"/>
      <c r="BY17" s="60"/>
      <c r="BZ17" s="6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0"/>
      <c r="BN18" s="60"/>
      <c r="BO18" s="60"/>
      <c r="BP18" s="60"/>
      <c r="BQ18" s="60"/>
      <c r="BR18" s="60"/>
      <c r="BS18" s="60"/>
      <c r="BT18" s="60"/>
      <c r="BU18" s="60"/>
      <c r="BV18" s="60"/>
      <c r="BW18" s="60"/>
      <c r="BX18" s="60"/>
      <c r="BY18" s="60"/>
      <c r="BZ18" s="6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0"/>
      <c r="BN19" s="60"/>
      <c r="BO19" s="60"/>
      <c r="BP19" s="60"/>
      <c r="BQ19" s="60"/>
      <c r="BR19" s="60"/>
      <c r="BS19" s="60"/>
      <c r="BT19" s="60"/>
      <c r="BU19" s="60"/>
      <c r="BV19" s="60"/>
      <c r="BW19" s="60"/>
      <c r="BX19" s="60"/>
      <c r="BY19" s="60"/>
      <c r="BZ19" s="6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0"/>
      <c r="BN20" s="60"/>
      <c r="BO20" s="60"/>
      <c r="BP20" s="60"/>
      <c r="BQ20" s="60"/>
      <c r="BR20" s="60"/>
      <c r="BS20" s="60"/>
      <c r="BT20" s="60"/>
      <c r="BU20" s="60"/>
      <c r="BV20" s="60"/>
      <c r="BW20" s="60"/>
      <c r="BX20" s="60"/>
      <c r="BY20" s="60"/>
      <c r="BZ20" s="6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0"/>
      <c r="BN21" s="60"/>
      <c r="BO21" s="60"/>
      <c r="BP21" s="60"/>
      <c r="BQ21" s="60"/>
      <c r="BR21" s="60"/>
      <c r="BS21" s="60"/>
      <c r="BT21" s="60"/>
      <c r="BU21" s="60"/>
      <c r="BV21" s="60"/>
      <c r="BW21" s="60"/>
      <c r="BX21" s="60"/>
      <c r="BY21" s="60"/>
      <c r="BZ21" s="6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0"/>
      <c r="BN22" s="60"/>
      <c r="BO22" s="60"/>
      <c r="BP22" s="60"/>
      <c r="BQ22" s="60"/>
      <c r="BR22" s="60"/>
      <c r="BS22" s="60"/>
      <c r="BT22" s="60"/>
      <c r="BU22" s="60"/>
      <c r="BV22" s="60"/>
      <c r="BW22" s="60"/>
      <c r="BX22" s="60"/>
      <c r="BY22" s="60"/>
      <c r="BZ22" s="6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0"/>
      <c r="BN23" s="60"/>
      <c r="BO23" s="60"/>
      <c r="BP23" s="60"/>
      <c r="BQ23" s="60"/>
      <c r="BR23" s="60"/>
      <c r="BS23" s="60"/>
      <c r="BT23" s="60"/>
      <c r="BU23" s="60"/>
      <c r="BV23" s="60"/>
      <c r="BW23" s="60"/>
      <c r="BX23" s="60"/>
      <c r="BY23" s="60"/>
      <c r="BZ23" s="6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0"/>
      <c r="BN24" s="60"/>
      <c r="BO24" s="60"/>
      <c r="BP24" s="60"/>
      <c r="BQ24" s="60"/>
      <c r="BR24" s="60"/>
      <c r="BS24" s="60"/>
      <c r="BT24" s="60"/>
      <c r="BU24" s="60"/>
      <c r="BV24" s="60"/>
      <c r="BW24" s="60"/>
      <c r="BX24" s="60"/>
      <c r="BY24" s="60"/>
      <c r="BZ24" s="6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0"/>
      <c r="BN25" s="60"/>
      <c r="BO25" s="60"/>
      <c r="BP25" s="60"/>
      <c r="BQ25" s="60"/>
      <c r="BR25" s="60"/>
      <c r="BS25" s="60"/>
      <c r="BT25" s="60"/>
      <c r="BU25" s="60"/>
      <c r="BV25" s="60"/>
      <c r="BW25" s="60"/>
      <c r="BX25" s="60"/>
      <c r="BY25" s="60"/>
      <c r="BZ25" s="6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0"/>
      <c r="BN26" s="60"/>
      <c r="BO26" s="60"/>
      <c r="BP26" s="60"/>
      <c r="BQ26" s="60"/>
      <c r="BR26" s="60"/>
      <c r="BS26" s="60"/>
      <c r="BT26" s="60"/>
      <c r="BU26" s="60"/>
      <c r="BV26" s="60"/>
      <c r="BW26" s="60"/>
      <c r="BX26" s="60"/>
      <c r="BY26" s="60"/>
      <c r="BZ26" s="6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0"/>
      <c r="BN27" s="60"/>
      <c r="BO27" s="60"/>
      <c r="BP27" s="60"/>
      <c r="BQ27" s="60"/>
      <c r="BR27" s="60"/>
      <c r="BS27" s="60"/>
      <c r="BT27" s="60"/>
      <c r="BU27" s="60"/>
      <c r="BV27" s="60"/>
      <c r="BW27" s="60"/>
      <c r="BX27" s="60"/>
      <c r="BY27" s="60"/>
      <c r="BZ27" s="6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0"/>
      <c r="BN28" s="60"/>
      <c r="BO28" s="60"/>
      <c r="BP28" s="60"/>
      <c r="BQ28" s="60"/>
      <c r="BR28" s="60"/>
      <c r="BS28" s="60"/>
      <c r="BT28" s="60"/>
      <c r="BU28" s="60"/>
      <c r="BV28" s="60"/>
      <c r="BW28" s="60"/>
      <c r="BX28" s="60"/>
      <c r="BY28" s="60"/>
      <c r="BZ28" s="6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0"/>
      <c r="BN29" s="60"/>
      <c r="BO29" s="60"/>
      <c r="BP29" s="60"/>
      <c r="BQ29" s="60"/>
      <c r="BR29" s="60"/>
      <c r="BS29" s="60"/>
      <c r="BT29" s="60"/>
      <c r="BU29" s="60"/>
      <c r="BV29" s="60"/>
      <c r="BW29" s="60"/>
      <c r="BX29" s="60"/>
      <c r="BY29" s="60"/>
      <c r="BZ29" s="6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0"/>
      <c r="BN30" s="60"/>
      <c r="BO30" s="60"/>
      <c r="BP30" s="60"/>
      <c r="BQ30" s="60"/>
      <c r="BR30" s="60"/>
      <c r="BS30" s="60"/>
      <c r="BT30" s="60"/>
      <c r="BU30" s="60"/>
      <c r="BV30" s="60"/>
      <c r="BW30" s="60"/>
      <c r="BX30" s="60"/>
      <c r="BY30" s="60"/>
      <c r="BZ30" s="6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0"/>
      <c r="BN31" s="60"/>
      <c r="BO31" s="60"/>
      <c r="BP31" s="60"/>
      <c r="BQ31" s="60"/>
      <c r="BR31" s="60"/>
      <c r="BS31" s="60"/>
      <c r="BT31" s="60"/>
      <c r="BU31" s="60"/>
      <c r="BV31" s="60"/>
      <c r="BW31" s="60"/>
      <c r="BX31" s="60"/>
      <c r="BY31" s="60"/>
      <c r="BZ31" s="6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0"/>
      <c r="BN32" s="60"/>
      <c r="BO32" s="60"/>
      <c r="BP32" s="60"/>
      <c r="BQ32" s="60"/>
      <c r="BR32" s="60"/>
      <c r="BS32" s="60"/>
      <c r="BT32" s="60"/>
      <c r="BU32" s="60"/>
      <c r="BV32" s="60"/>
      <c r="BW32" s="60"/>
      <c r="BX32" s="60"/>
      <c r="BY32" s="60"/>
      <c r="BZ32" s="6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0"/>
      <c r="BN33" s="60"/>
      <c r="BO33" s="60"/>
      <c r="BP33" s="60"/>
      <c r="BQ33" s="60"/>
      <c r="BR33" s="60"/>
      <c r="BS33" s="60"/>
      <c r="BT33" s="60"/>
      <c r="BU33" s="60"/>
      <c r="BV33" s="60"/>
      <c r="BW33" s="60"/>
      <c r="BX33" s="60"/>
      <c r="BY33" s="60"/>
      <c r="BZ33" s="6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0"/>
      <c r="BN34" s="60"/>
      <c r="BO34" s="60"/>
      <c r="BP34" s="60"/>
      <c r="BQ34" s="60"/>
      <c r="BR34" s="60"/>
      <c r="BS34" s="60"/>
      <c r="BT34" s="60"/>
      <c r="BU34" s="60"/>
      <c r="BV34" s="60"/>
      <c r="BW34" s="60"/>
      <c r="BX34" s="60"/>
      <c r="BY34" s="60"/>
      <c r="BZ34" s="6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0"/>
      <c r="BN35" s="60"/>
      <c r="BO35" s="60"/>
      <c r="BP35" s="60"/>
      <c r="BQ35" s="60"/>
      <c r="BR35" s="60"/>
      <c r="BS35" s="60"/>
      <c r="BT35" s="60"/>
      <c r="BU35" s="60"/>
      <c r="BV35" s="60"/>
      <c r="BW35" s="60"/>
      <c r="BX35" s="60"/>
      <c r="BY35" s="60"/>
      <c r="BZ35" s="6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0"/>
      <c r="BN36" s="60"/>
      <c r="BO36" s="60"/>
      <c r="BP36" s="60"/>
      <c r="BQ36" s="60"/>
      <c r="BR36" s="60"/>
      <c r="BS36" s="60"/>
      <c r="BT36" s="60"/>
      <c r="BU36" s="60"/>
      <c r="BV36" s="60"/>
      <c r="BW36" s="60"/>
      <c r="BX36" s="60"/>
      <c r="BY36" s="60"/>
      <c r="BZ36" s="6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0"/>
      <c r="BN37" s="60"/>
      <c r="BO37" s="60"/>
      <c r="BP37" s="60"/>
      <c r="BQ37" s="60"/>
      <c r="BR37" s="60"/>
      <c r="BS37" s="60"/>
      <c r="BT37" s="60"/>
      <c r="BU37" s="60"/>
      <c r="BV37" s="60"/>
      <c r="BW37" s="60"/>
      <c r="BX37" s="60"/>
      <c r="BY37" s="60"/>
      <c r="BZ37" s="6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0"/>
      <c r="BN38" s="60"/>
      <c r="BO38" s="60"/>
      <c r="BP38" s="60"/>
      <c r="BQ38" s="60"/>
      <c r="BR38" s="60"/>
      <c r="BS38" s="60"/>
      <c r="BT38" s="60"/>
      <c r="BU38" s="60"/>
      <c r="BV38" s="60"/>
      <c r="BW38" s="60"/>
      <c r="BX38" s="60"/>
      <c r="BY38" s="60"/>
      <c r="BZ38" s="6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0"/>
      <c r="BN39" s="60"/>
      <c r="BO39" s="60"/>
      <c r="BP39" s="60"/>
      <c r="BQ39" s="60"/>
      <c r="BR39" s="60"/>
      <c r="BS39" s="60"/>
      <c r="BT39" s="60"/>
      <c r="BU39" s="60"/>
      <c r="BV39" s="60"/>
      <c r="BW39" s="60"/>
      <c r="BX39" s="60"/>
      <c r="BY39" s="60"/>
      <c r="BZ39" s="6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0"/>
      <c r="BN40" s="60"/>
      <c r="BO40" s="60"/>
      <c r="BP40" s="60"/>
      <c r="BQ40" s="60"/>
      <c r="BR40" s="60"/>
      <c r="BS40" s="60"/>
      <c r="BT40" s="60"/>
      <c r="BU40" s="60"/>
      <c r="BV40" s="60"/>
      <c r="BW40" s="60"/>
      <c r="BX40" s="60"/>
      <c r="BY40" s="60"/>
      <c r="BZ40" s="6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0"/>
      <c r="BN41" s="60"/>
      <c r="BO41" s="60"/>
      <c r="BP41" s="60"/>
      <c r="BQ41" s="60"/>
      <c r="BR41" s="60"/>
      <c r="BS41" s="60"/>
      <c r="BT41" s="60"/>
      <c r="BU41" s="60"/>
      <c r="BV41" s="60"/>
      <c r="BW41" s="60"/>
      <c r="BX41" s="60"/>
      <c r="BY41" s="60"/>
      <c r="BZ41" s="6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0"/>
      <c r="BN42" s="60"/>
      <c r="BO42" s="60"/>
      <c r="BP42" s="60"/>
      <c r="BQ42" s="60"/>
      <c r="BR42" s="60"/>
      <c r="BS42" s="60"/>
      <c r="BT42" s="60"/>
      <c r="BU42" s="60"/>
      <c r="BV42" s="60"/>
      <c r="BW42" s="60"/>
      <c r="BX42" s="60"/>
      <c r="BY42" s="60"/>
      <c r="BZ42" s="6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0"/>
      <c r="BN43" s="60"/>
      <c r="BO43" s="60"/>
      <c r="BP43" s="60"/>
      <c r="BQ43" s="60"/>
      <c r="BR43" s="60"/>
      <c r="BS43" s="60"/>
      <c r="BT43" s="60"/>
      <c r="BU43" s="60"/>
      <c r="BV43" s="60"/>
      <c r="BW43" s="60"/>
      <c r="BX43" s="60"/>
      <c r="BY43" s="60"/>
      <c r="BZ43" s="6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CFr9bYKB25/5pjqJV9knujkbySiEhIWwC6ATKxbbOKFvkQrlyJMDaM3rpOKkl/jUJy56vETS4/Lyt4+rIFsE3Q==" saltValue="kNZRRgedV487hzCIsr5/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174076</v>
      </c>
      <c r="D6" s="19">
        <f t="shared" si="3"/>
        <v>46</v>
      </c>
      <c r="E6" s="19">
        <f t="shared" si="3"/>
        <v>17</v>
      </c>
      <c r="F6" s="19">
        <f t="shared" si="3"/>
        <v>4</v>
      </c>
      <c r="G6" s="19">
        <f t="shared" si="3"/>
        <v>0</v>
      </c>
      <c r="H6" s="19" t="str">
        <f t="shared" si="3"/>
        <v>石川県　中能登町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59.65</v>
      </c>
      <c r="P6" s="20">
        <f t="shared" si="3"/>
        <v>97.28</v>
      </c>
      <c r="Q6" s="20">
        <f t="shared" si="3"/>
        <v>93.62</v>
      </c>
      <c r="R6" s="20">
        <f t="shared" si="3"/>
        <v>3300</v>
      </c>
      <c r="S6" s="20">
        <f t="shared" si="3"/>
        <v>16821</v>
      </c>
      <c r="T6" s="20">
        <f t="shared" si="3"/>
        <v>89.45</v>
      </c>
      <c r="U6" s="20">
        <f t="shared" si="3"/>
        <v>188.05</v>
      </c>
      <c r="V6" s="20">
        <f t="shared" si="3"/>
        <v>16287</v>
      </c>
      <c r="W6" s="20">
        <f t="shared" si="3"/>
        <v>7.51</v>
      </c>
      <c r="X6" s="20">
        <f t="shared" si="3"/>
        <v>2168.71</v>
      </c>
      <c r="Y6" s="21">
        <f>IF(Y7="",NA(),Y7)</f>
        <v>102.84</v>
      </c>
      <c r="Z6" s="21">
        <f t="shared" ref="Z6:AH6" si="4">IF(Z7="",NA(),Z7)</f>
        <v>101.22</v>
      </c>
      <c r="AA6" s="21">
        <f t="shared" si="4"/>
        <v>102.65</v>
      </c>
      <c r="AB6" s="21">
        <f t="shared" si="4"/>
        <v>98.69</v>
      </c>
      <c r="AC6" s="21">
        <f t="shared" si="4"/>
        <v>101.31</v>
      </c>
      <c r="AD6" s="21">
        <f t="shared" si="4"/>
        <v>102.73</v>
      </c>
      <c r="AE6" s="21">
        <f t="shared" si="4"/>
        <v>105.78</v>
      </c>
      <c r="AF6" s="21">
        <f t="shared" si="4"/>
        <v>106.09</v>
      </c>
      <c r="AG6" s="21">
        <f t="shared" si="4"/>
        <v>106.44</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58.68</v>
      </c>
      <c r="AT6" s="20" t="str">
        <f>IF(AT7="","",IF(AT7="-","【-】","【"&amp;SUBSTITUTE(TEXT(AT7,"#,##0.00"),"-","△")&amp;"】"))</f>
        <v>【65.73】</v>
      </c>
      <c r="AU6" s="21">
        <f>IF(AU7="",NA(),AU7)</f>
        <v>13.7</v>
      </c>
      <c r="AV6" s="21">
        <f t="shared" ref="AV6:BD6" si="6">IF(AV7="",NA(),AV7)</f>
        <v>16.100000000000001</v>
      </c>
      <c r="AW6" s="21">
        <f t="shared" si="6"/>
        <v>17.12</v>
      </c>
      <c r="AX6" s="21">
        <f t="shared" si="6"/>
        <v>17.260000000000002</v>
      </c>
      <c r="AY6" s="21">
        <f t="shared" si="6"/>
        <v>20.53</v>
      </c>
      <c r="AZ6" s="21">
        <f t="shared" si="6"/>
        <v>47.72</v>
      </c>
      <c r="BA6" s="21">
        <f t="shared" si="6"/>
        <v>44.24</v>
      </c>
      <c r="BB6" s="21">
        <f t="shared" si="6"/>
        <v>43.07</v>
      </c>
      <c r="BC6" s="21">
        <f t="shared" si="6"/>
        <v>45.42</v>
      </c>
      <c r="BD6" s="21">
        <f t="shared" si="6"/>
        <v>45.01</v>
      </c>
      <c r="BE6" s="20" t="str">
        <f>IF(BE7="","",IF(BE7="-","【-】","【"&amp;SUBSTITUTE(TEXT(BE7,"#,##0.00"),"-","△")&amp;"】"))</f>
        <v>【48.91】</v>
      </c>
      <c r="BF6" s="21">
        <f>IF(BF7="",NA(),BF7)</f>
        <v>3487.07</v>
      </c>
      <c r="BG6" s="21">
        <f t="shared" ref="BG6:BO6" si="7">IF(BG7="",NA(),BG7)</f>
        <v>3092.35</v>
      </c>
      <c r="BH6" s="21">
        <f t="shared" si="7"/>
        <v>2825.75</v>
      </c>
      <c r="BI6" s="21">
        <f t="shared" si="7"/>
        <v>2352.58</v>
      </c>
      <c r="BJ6" s="21">
        <f t="shared" si="7"/>
        <v>2242.44</v>
      </c>
      <c r="BK6" s="21">
        <f t="shared" si="7"/>
        <v>1206.79</v>
      </c>
      <c r="BL6" s="21">
        <f t="shared" si="7"/>
        <v>1258.43</v>
      </c>
      <c r="BM6" s="21">
        <f t="shared" si="7"/>
        <v>1163.75</v>
      </c>
      <c r="BN6" s="21">
        <f t="shared" si="7"/>
        <v>1195.47</v>
      </c>
      <c r="BO6" s="21">
        <f t="shared" si="7"/>
        <v>1141.98</v>
      </c>
      <c r="BP6" s="20" t="str">
        <f>IF(BP7="","",IF(BP7="-","【-】","【"&amp;SUBSTITUTE(TEXT(BP7,"#,##0.00"),"-","△")&amp;"】"))</f>
        <v>【1,156.82】</v>
      </c>
      <c r="BQ6" s="21">
        <f>IF(BQ7="",NA(),BQ7)</f>
        <v>47.39</v>
      </c>
      <c r="BR6" s="21">
        <f t="shared" ref="BR6:BZ6" si="8">IF(BR7="",NA(),BR7)</f>
        <v>73.63</v>
      </c>
      <c r="BS6" s="21">
        <f t="shared" si="8"/>
        <v>74.650000000000006</v>
      </c>
      <c r="BT6" s="21">
        <f t="shared" si="8"/>
        <v>78.400000000000006</v>
      </c>
      <c r="BU6" s="21">
        <f t="shared" si="8"/>
        <v>79.069999999999993</v>
      </c>
      <c r="BV6" s="21">
        <f t="shared" si="8"/>
        <v>71.84</v>
      </c>
      <c r="BW6" s="21">
        <f t="shared" si="8"/>
        <v>73.36</v>
      </c>
      <c r="BX6" s="21">
        <f t="shared" si="8"/>
        <v>72.599999999999994</v>
      </c>
      <c r="BY6" s="21">
        <f t="shared" si="8"/>
        <v>69.430000000000007</v>
      </c>
      <c r="BZ6" s="21">
        <f t="shared" si="8"/>
        <v>82.27</v>
      </c>
      <c r="CA6" s="20" t="str">
        <f>IF(CA7="","",IF(CA7="-","【-】","【"&amp;SUBSTITUTE(TEXT(CA7,"#,##0.00"),"-","△")&amp;"】"))</f>
        <v>【75.33】</v>
      </c>
      <c r="CB6" s="21">
        <f>IF(CB7="",NA(),CB7)</f>
        <v>276.49</v>
      </c>
      <c r="CC6" s="21">
        <f t="shared" ref="CC6:CK6" si="9">IF(CC7="",NA(),CC7)</f>
        <v>178.07</v>
      </c>
      <c r="CD6" s="21">
        <f t="shared" si="9"/>
        <v>177.04</v>
      </c>
      <c r="CE6" s="21">
        <f t="shared" si="9"/>
        <v>198.29</v>
      </c>
      <c r="CF6" s="21">
        <f t="shared" si="9"/>
        <v>195.94</v>
      </c>
      <c r="CG6" s="21">
        <f t="shared" si="9"/>
        <v>228.47</v>
      </c>
      <c r="CH6" s="21">
        <f t="shared" si="9"/>
        <v>224.88</v>
      </c>
      <c r="CI6" s="21">
        <f t="shared" si="9"/>
        <v>228.64</v>
      </c>
      <c r="CJ6" s="21">
        <f t="shared" si="9"/>
        <v>239.46</v>
      </c>
      <c r="CK6" s="21">
        <f t="shared" si="9"/>
        <v>194.42</v>
      </c>
      <c r="CL6" s="20" t="str">
        <f>IF(CL7="","",IF(CL7="-","【-】","【"&amp;SUBSTITUTE(TEXT(CL7,"#,##0.00"),"-","△")&amp;"】"))</f>
        <v>【215.73】</v>
      </c>
      <c r="CM6" s="21">
        <f>IF(CM7="",NA(),CM7)</f>
        <v>56.29</v>
      </c>
      <c r="CN6" s="21">
        <f t="shared" ref="CN6:CV6" si="10">IF(CN7="",NA(),CN7)</f>
        <v>58.49</v>
      </c>
      <c r="CO6" s="21">
        <f t="shared" si="10"/>
        <v>58.81</v>
      </c>
      <c r="CP6" s="21">
        <f t="shared" si="10"/>
        <v>56.98</v>
      </c>
      <c r="CQ6" s="21">
        <f t="shared" si="10"/>
        <v>57.81</v>
      </c>
      <c r="CR6" s="21">
        <f t="shared" si="10"/>
        <v>42.47</v>
      </c>
      <c r="CS6" s="21">
        <f t="shared" si="10"/>
        <v>42.4</v>
      </c>
      <c r="CT6" s="21">
        <f t="shared" si="10"/>
        <v>42.28</v>
      </c>
      <c r="CU6" s="21">
        <f t="shared" si="10"/>
        <v>41.06</v>
      </c>
      <c r="CV6" s="21">
        <f t="shared" si="10"/>
        <v>45.6</v>
      </c>
      <c r="CW6" s="20" t="str">
        <f>IF(CW7="","",IF(CW7="-","【-】","【"&amp;SUBSTITUTE(TEXT(CW7,"#,##0.00"),"-","△")&amp;"】"))</f>
        <v>【43.28】</v>
      </c>
      <c r="CX6" s="21">
        <f>IF(CX7="",NA(),CX7)</f>
        <v>87.08</v>
      </c>
      <c r="CY6" s="21">
        <f t="shared" ref="CY6:DG6" si="11">IF(CY7="",NA(),CY7)</f>
        <v>87.83</v>
      </c>
      <c r="CZ6" s="21">
        <f t="shared" si="11"/>
        <v>88.65</v>
      </c>
      <c r="DA6" s="21">
        <f t="shared" si="11"/>
        <v>89.01</v>
      </c>
      <c r="DB6" s="21">
        <f t="shared" si="11"/>
        <v>89.22</v>
      </c>
      <c r="DC6" s="21">
        <f t="shared" si="11"/>
        <v>83.75</v>
      </c>
      <c r="DD6" s="21">
        <f t="shared" si="11"/>
        <v>84.19</v>
      </c>
      <c r="DE6" s="21">
        <f t="shared" si="11"/>
        <v>84.34</v>
      </c>
      <c r="DF6" s="21">
        <f t="shared" si="11"/>
        <v>84.34</v>
      </c>
      <c r="DG6" s="21">
        <f t="shared" si="11"/>
        <v>88.66</v>
      </c>
      <c r="DH6" s="20" t="str">
        <f>IF(DH7="","",IF(DH7="-","【-】","【"&amp;SUBSTITUTE(TEXT(DH7,"#,##0.00"),"-","△")&amp;"】"))</f>
        <v>【86.21】</v>
      </c>
      <c r="DI6" s="21">
        <f>IF(DI7="",NA(),DI7)</f>
        <v>4.08</v>
      </c>
      <c r="DJ6" s="21">
        <f t="shared" ref="DJ6:DR6" si="12">IF(DJ7="",NA(),DJ7)</f>
        <v>7.8</v>
      </c>
      <c r="DK6" s="21">
        <f t="shared" si="12"/>
        <v>11.22</v>
      </c>
      <c r="DL6" s="21">
        <f t="shared" si="12"/>
        <v>14.59</v>
      </c>
      <c r="DM6" s="21">
        <f t="shared" si="12"/>
        <v>17.78</v>
      </c>
      <c r="DN6" s="21">
        <f t="shared" si="12"/>
        <v>24.68</v>
      </c>
      <c r="DO6" s="21">
        <f t="shared" si="12"/>
        <v>21.36</v>
      </c>
      <c r="DP6" s="21">
        <f t="shared" si="12"/>
        <v>22.79</v>
      </c>
      <c r="DQ6" s="21">
        <f t="shared" si="12"/>
        <v>24.8</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0.17</v>
      </c>
      <c r="EO6" s="20" t="str">
        <f>IF(EO7="","",IF(EO7="-","【-】","【"&amp;SUBSTITUTE(TEXT(EO7,"#,##0.00"),"-","△")&amp;"】"))</f>
        <v>【0.11】</v>
      </c>
    </row>
    <row r="7" spans="1:148" s="22" customFormat="1" x14ac:dyDescent="0.15">
      <c r="A7" s="14"/>
      <c r="B7" s="23">
        <v>2023</v>
      </c>
      <c r="C7" s="23">
        <v>174076</v>
      </c>
      <c r="D7" s="23">
        <v>46</v>
      </c>
      <c r="E7" s="23">
        <v>17</v>
      </c>
      <c r="F7" s="23">
        <v>4</v>
      </c>
      <c r="G7" s="23">
        <v>0</v>
      </c>
      <c r="H7" s="23" t="s">
        <v>95</v>
      </c>
      <c r="I7" s="23" t="s">
        <v>96</v>
      </c>
      <c r="J7" s="23" t="s">
        <v>97</v>
      </c>
      <c r="K7" s="23" t="s">
        <v>98</v>
      </c>
      <c r="L7" s="23" t="s">
        <v>99</v>
      </c>
      <c r="M7" s="23" t="s">
        <v>100</v>
      </c>
      <c r="N7" s="24" t="s">
        <v>101</v>
      </c>
      <c r="O7" s="24">
        <v>59.65</v>
      </c>
      <c r="P7" s="24">
        <v>97.28</v>
      </c>
      <c r="Q7" s="24">
        <v>93.62</v>
      </c>
      <c r="R7" s="24">
        <v>3300</v>
      </c>
      <c r="S7" s="24">
        <v>16821</v>
      </c>
      <c r="T7" s="24">
        <v>89.45</v>
      </c>
      <c r="U7" s="24">
        <v>188.05</v>
      </c>
      <c r="V7" s="24">
        <v>16287</v>
      </c>
      <c r="W7" s="24">
        <v>7.51</v>
      </c>
      <c r="X7" s="24">
        <v>2168.71</v>
      </c>
      <c r="Y7" s="24">
        <v>102.84</v>
      </c>
      <c r="Z7" s="24">
        <v>101.22</v>
      </c>
      <c r="AA7" s="24">
        <v>102.65</v>
      </c>
      <c r="AB7" s="24">
        <v>98.69</v>
      </c>
      <c r="AC7" s="24">
        <v>101.31</v>
      </c>
      <c r="AD7" s="24">
        <v>102.73</v>
      </c>
      <c r="AE7" s="24">
        <v>105.78</v>
      </c>
      <c r="AF7" s="24">
        <v>106.09</v>
      </c>
      <c r="AG7" s="24">
        <v>106.44</v>
      </c>
      <c r="AH7" s="24">
        <v>102.68</v>
      </c>
      <c r="AI7" s="24">
        <v>105.09</v>
      </c>
      <c r="AJ7" s="24">
        <v>0</v>
      </c>
      <c r="AK7" s="24">
        <v>0</v>
      </c>
      <c r="AL7" s="24">
        <v>0</v>
      </c>
      <c r="AM7" s="24">
        <v>0</v>
      </c>
      <c r="AN7" s="24">
        <v>0</v>
      </c>
      <c r="AO7" s="24">
        <v>94.97</v>
      </c>
      <c r="AP7" s="24">
        <v>63.96</v>
      </c>
      <c r="AQ7" s="24">
        <v>69.42</v>
      </c>
      <c r="AR7" s="24">
        <v>72.86</v>
      </c>
      <c r="AS7" s="24">
        <v>58.68</v>
      </c>
      <c r="AT7" s="24">
        <v>65.73</v>
      </c>
      <c r="AU7" s="24">
        <v>13.7</v>
      </c>
      <c r="AV7" s="24">
        <v>16.100000000000001</v>
      </c>
      <c r="AW7" s="24">
        <v>17.12</v>
      </c>
      <c r="AX7" s="24">
        <v>17.260000000000002</v>
      </c>
      <c r="AY7" s="24">
        <v>20.53</v>
      </c>
      <c r="AZ7" s="24">
        <v>47.72</v>
      </c>
      <c r="BA7" s="24">
        <v>44.24</v>
      </c>
      <c r="BB7" s="24">
        <v>43.07</v>
      </c>
      <c r="BC7" s="24">
        <v>45.42</v>
      </c>
      <c r="BD7" s="24">
        <v>45.01</v>
      </c>
      <c r="BE7" s="24">
        <v>48.91</v>
      </c>
      <c r="BF7" s="24">
        <v>3487.07</v>
      </c>
      <c r="BG7" s="24">
        <v>3092.35</v>
      </c>
      <c r="BH7" s="24">
        <v>2825.75</v>
      </c>
      <c r="BI7" s="24">
        <v>2352.58</v>
      </c>
      <c r="BJ7" s="24">
        <v>2242.44</v>
      </c>
      <c r="BK7" s="24">
        <v>1206.79</v>
      </c>
      <c r="BL7" s="24">
        <v>1258.43</v>
      </c>
      <c r="BM7" s="24">
        <v>1163.75</v>
      </c>
      <c r="BN7" s="24">
        <v>1195.47</v>
      </c>
      <c r="BO7" s="24">
        <v>1141.98</v>
      </c>
      <c r="BP7" s="24">
        <v>1156.82</v>
      </c>
      <c r="BQ7" s="24">
        <v>47.39</v>
      </c>
      <c r="BR7" s="24">
        <v>73.63</v>
      </c>
      <c r="BS7" s="24">
        <v>74.650000000000006</v>
      </c>
      <c r="BT7" s="24">
        <v>78.400000000000006</v>
      </c>
      <c r="BU7" s="24">
        <v>79.069999999999993</v>
      </c>
      <c r="BV7" s="24">
        <v>71.84</v>
      </c>
      <c r="BW7" s="24">
        <v>73.36</v>
      </c>
      <c r="BX7" s="24">
        <v>72.599999999999994</v>
      </c>
      <c r="BY7" s="24">
        <v>69.430000000000007</v>
      </c>
      <c r="BZ7" s="24">
        <v>82.27</v>
      </c>
      <c r="CA7" s="24">
        <v>75.33</v>
      </c>
      <c r="CB7" s="24">
        <v>276.49</v>
      </c>
      <c r="CC7" s="24">
        <v>178.07</v>
      </c>
      <c r="CD7" s="24">
        <v>177.04</v>
      </c>
      <c r="CE7" s="24">
        <v>198.29</v>
      </c>
      <c r="CF7" s="24">
        <v>195.94</v>
      </c>
      <c r="CG7" s="24">
        <v>228.47</v>
      </c>
      <c r="CH7" s="24">
        <v>224.88</v>
      </c>
      <c r="CI7" s="24">
        <v>228.64</v>
      </c>
      <c r="CJ7" s="24">
        <v>239.46</v>
      </c>
      <c r="CK7" s="24">
        <v>194.42</v>
      </c>
      <c r="CL7" s="24">
        <v>215.73</v>
      </c>
      <c r="CM7" s="24">
        <v>56.29</v>
      </c>
      <c r="CN7" s="24">
        <v>58.49</v>
      </c>
      <c r="CO7" s="24">
        <v>58.81</v>
      </c>
      <c r="CP7" s="24">
        <v>56.98</v>
      </c>
      <c r="CQ7" s="24">
        <v>57.81</v>
      </c>
      <c r="CR7" s="24">
        <v>42.47</v>
      </c>
      <c r="CS7" s="24">
        <v>42.4</v>
      </c>
      <c r="CT7" s="24">
        <v>42.28</v>
      </c>
      <c r="CU7" s="24">
        <v>41.06</v>
      </c>
      <c r="CV7" s="24">
        <v>45.6</v>
      </c>
      <c r="CW7" s="24">
        <v>43.28</v>
      </c>
      <c r="CX7" s="24">
        <v>87.08</v>
      </c>
      <c r="CY7" s="24">
        <v>87.83</v>
      </c>
      <c r="CZ7" s="24">
        <v>88.65</v>
      </c>
      <c r="DA7" s="24">
        <v>89.01</v>
      </c>
      <c r="DB7" s="24">
        <v>89.22</v>
      </c>
      <c r="DC7" s="24">
        <v>83.75</v>
      </c>
      <c r="DD7" s="24">
        <v>84.19</v>
      </c>
      <c r="DE7" s="24">
        <v>84.34</v>
      </c>
      <c r="DF7" s="24">
        <v>84.34</v>
      </c>
      <c r="DG7" s="24">
        <v>88.66</v>
      </c>
      <c r="DH7" s="24">
        <v>86.21</v>
      </c>
      <c r="DI7" s="24">
        <v>4.08</v>
      </c>
      <c r="DJ7" s="24">
        <v>7.8</v>
      </c>
      <c r="DK7" s="24">
        <v>11.22</v>
      </c>
      <c r="DL7" s="24">
        <v>14.59</v>
      </c>
      <c r="DM7" s="24">
        <v>17.78</v>
      </c>
      <c r="DN7" s="24">
        <v>24.68</v>
      </c>
      <c r="DO7" s="24">
        <v>21.36</v>
      </c>
      <c r="DP7" s="24">
        <v>22.79</v>
      </c>
      <c r="DQ7" s="24">
        <v>24.8</v>
      </c>
      <c r="DR7" s="24">
        <v>33.159999999999997</v>
      </c>
      <c r="DS7" s="24">
        <v>29.62</v>
      </c>
      <c r="DT7" s="24">
        <v>0</v>
      </c>
      <c r="DU7" s="24">
        <v>0</v>
      </c>
      <c r="DV7" s="24">
        <v>0</v>
      </c>
      <c r="DW7" s="24">
        <v>0</v>
      </c>
      <c r="DX7" s="24">
        <v>0</v>
      </c>
      <c r="DY7" s="24">
        <v>8.6199999999999992</v>
      </c>
      <c r="DZ7" s="24">
        <v>0.01</v>
      </c>
      <c r="EA7" s="24">
        <v>0.01</v>
      </c>
      <c r="EB7" s="24">
        <v>0.02</v>
      </c>
      <c r="EC7" s="24">
        <v>0.12</v>
      </c>
      <c r="ED7" s="24">
        <v>0.09</v>
      </c>
      <c r="EE7" s="24">
        <v>0</v>
      </c>
      <c r="EF7" s="24">
        <v>0</v>
      </c>
      <c r="EG7" s="24">
        <v>0</v>
      </c>
      <c r="EH7" s="24">
        <v>0</v>
      </c>
      <c r="EI7" s="24">
        <v>0</v>
      </c>
      <c r="EJ7" s="24">
        <v>0.36</v>
      </c>
      <c r="EK7" s="24">
        <v>0.39</v>
      </c>
      <c r="EL7" s="24">
        <v>0.1</v>
      </c>
      <c r="EM7" s="24">
        <v>0.08</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優子</cp:lastModifiedBy>
  <cp:lastPrinted>2025-01-31T00:12:35Z</cp:lastPrinted>
  <dcterms:created xsi:type="dcterms:W3CDTF">2025-01-24T07:11:06Z</dcterms:created>
  <dcterms:modified xsi:type="dcterms:W3CDTF">2025-01-31T00:12:38Z</dcterms:modified>
  <cp:category/>
</cp:coreProperties>
</file>