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346\Desktop\【水道　経営比較分析表】2023_174076_46_1718 (2)\"/>
    </mc:Choice>
  </mc:AlternateContent>
  <workbookProtection workbookAlgorithmName="SHA-512" workbookHashValue="j1RVZKa0BvG+lAcUUtF5QfUpr/0pLd75Ott/uBO9Uq4xXlxiIhFEqx4TvvQZnwuKcW+oQwvvrTVX7NX4O+nXyA==" workbookSaltValue="Ka0txiLKpSl9WbduLqh9E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<sst xmlns="http://schemas.openxmlformats.org/spreadsheetml/2006/main" count="228" uniqueCount="112">
  <si>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</si>
  <si>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</si>
  <si>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</si>
  <si>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</si>
  <si>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</si>
  <si>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</si>
  <si>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</si>
  <si>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</si>
  <si>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</si>
  <si>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</si>
  <si>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</si>
  <si>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</si>
  <si>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</si>
  <si>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</si>
  <si>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</si>
  <si>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</si>
  <si>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</si>
  <si>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</si>
  <si>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</si>
  <si>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</si>
  <si>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</si>
  <si>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</si>
  <si>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</si>
  <si>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</si>
  <si>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</si>
  <si>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</si>
  <si>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</si>
  <si>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</si>
  <si>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</si>
  <si>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</si>
  <si>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</si>
  <si>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</si>
  <si>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</si>
  <si>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</si>
  <si>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</si>
  <si>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</si>
  <si>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</si>
  <si>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</si>
  <si>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</si>
  <si>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</si>
  <si>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</si>
  <si>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</si>
  <si>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</si>
  <si>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</si>
  <si>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</si>
  <si>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</si>
  <si>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</si>
  <si>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</si>
  <si>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</si>
  <si>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</si>
  <si>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</si>
  <si>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</si>
  <si>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</si>
  <si>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</si>
  <si>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</si>
  <si>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</si>
  <si>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</si>
  <si>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</si>
  <si>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</si>
  <si>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</si>
  <si>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</si>
  <si>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</si>
  <si>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</si>
  <si>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</si>
  <si>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</si>
  <si>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</si>
  <si>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</si>
  <si>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</si>
  <si>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</si>
  <si>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</si>
  <si>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</si>
  <si>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</si>
  <si>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</si>
  <si>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</si>
  <si>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</si>
  <si>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</si>
  <si>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</si>
  <si>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</si>
  <si>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</si>
  <si>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</si>
  <si>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</si>
  <si>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</si>
  <si>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</si>
  <si>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</si>
  <si>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</si>
  <si>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</si>
  <si>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</si>
  <si>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</si>
  <si>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</si>
  <si>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</si>
  <si>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</si>
  <si>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</si>
  <si>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</si>
  <si>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</si>
  <si>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</si>
  <si>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</si>
  <si>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</si>
  <si>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</si>
  <si>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</si>
  <si>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</si>
  <si>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</si>
  <si>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</si>
  <si>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</si>
  <si>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</si>
  <si>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</si>
  <si>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</si>
  <si>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</si>
  <si>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</si>
  <si>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</si>
  <si>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人口減少等に伴う給水収益の減少が顕著となる状況であるため、施設の維持管理費や減価償却費等の抑制に取り組むとともに、安定した経営を行っていく必要がある。
　また、今後の老朽管更新事業については、資産にかかる減価償却費の増加による事業経営への負担を踏まえ、計画的に更新事業を進めることで経営基盤の強化を図ることが必要である。</t>
    <rPh sb="1" eb="3">
      <t>ジンコウ</t>
    </rPh>
    <rPh sb="3" eb="5">
      <t>ゲンショウ</t>
    </rPh>
    <rPh sb="5" eb="6">
      <t>ナド</t>
    </rPh>
    <rPh sb="7" eb="8">
      <t>トモナ</t>
    </rPh>
    <rPh sb="9" eb="11">
      <t>キュウスイ</t>
    </rPh>
    <rPh sb="11" eb="13">
      <t>シュウエキ</t>
    </rPh>
    <rPh sb="14" eb="16">
      <t>ゲンショウ</t>
    </rPh>
    <rPh sb="17" eb="19">
      <t>ケンチョ</t>
    </rPh>
    <rPh sb="22" eb="24">
      <t>ジョウキョウ</t>
    </rPh>
    <rPh sb="30" eb="32">
      <t>シセツ</t>
    </rPh>
    <rPh sb="33" eb="37">
      <t>イジカンリ</t>
    </rPh>
    <rPh sb="37" eb="38">
      <t>ヒ</t>
    </rPh>
    <rPh sb="39" eb="44">
      <t>ゲンカショウキャクヒ</t>
    </rPh>
    <rPh sb="44" eb="45">
      <t>ナド</t>
    </rPh>
    <rPh sb="46" eb="48">
      <t>ヨクセイ</t>
    </rPh>
    <rPh sb="49" eb="50">
      <t>ト</t>
    </rPh>
    <rPh sb="51" eb="52">
      <t>ク</t>
    </rPh>
    <rPh sb="58" eb="60">
      <t>アンテイ</t>
    </rPh>
    <rPh sb="62" eb="64">
      <t>ケイエイ</t>
    </rPh>
    <rPh sb="65" eb="66">
      <t>オコナ</t>
    </rPh>
    <rPh sb="70" eb="72">
      <t>ヒツヨウ</t>
    </rPh>
    <rPh sb="81" eb="83">
      <t>コンゴ</t>
    </rPh>
    <rPh sb="84" eb="87">
      <t>ロウキュウカン</t>
    </rPh>
    <rPh sb="87" eb="89">
      <t>コウシン</t>
    </rPh>
    <rPh sb="89" eb="91">
      <t>ジギョウ</t>
    </rPh>
    <rPh sb="97" eb="99">
      <t>シサン</t>
    </rPh>
    <rPh sb="103" eb="108">
      <t>ゲンカショウキャクヒ</t>
    </rPh>
    <rPh sb="109" eb="111">
      <t>ゾウカ</t>
    </rPh>
    <rPh sb="114" eb="116">
      <t>ジギョウ</t>
    </rPh>
    <rPh sb="116" eb="118">
      <t>ケイエイ</t>
    </rPh>
    <rPh sb="120" eb="122">
      <t>フタン</t>
    </rPh>
    <rPh sb="123" eb="124">
      <t>フ</t>
    </rPh>
    <rPh sb="127" eb="130">
      <t>ケイカクテキ</t>
    </rPh>
    <rPh sb="131" eb="133">
      <t>コウシン</t>
    </rPh>
    <rPh sb="133" eb="135">
      <t>ジギョウ</t>
    </rPh>
    <rPh sb="136" eb="137">
      <t>スス</t>
    </rPh>
    <rPh sb="142" eb="144">
      <t>ケイエイ</t>
    </rPh>
    <rPh sb="144" eb="146">
      <t>キバン</t>
    </rPh>
    <rPh sb="147" eb="149">
      <t>キョウカ</t>
    </rPh>
    <rPh sb="150" eb="151">
      <t>ハカ</t>
    </rPh>
    <rPh sb="155" eb="157">
      <t>ヒツヨウ</t>
    </rPh>
    <phoneticPr fontId="4"/>
  </si>
  <si>
    <t>①有形固定資産減価償却率
　資産の老朽化度合は類似団体や全国的に比較しても低い水準となっており、計画的に老朽管更新事業を進めてきた結果である。今後も計画的な投資計画を行いながら、安定した経営ができるよう事業を進めていかなければならない。
②管路経年比率
　法定耐用年数を経過した管路はないものの、資産の老朽化度合は微増しているため、今後も計画的な更新事業が必要となってくる。
③管路更新率
　老朽管更新事業を計画的に進めているものの、更新等の財源確保や経営に与える影響は厳しくなる見通しである。これらを踏まえながら適切な管路更新が必要となる。</t>
    <rPh sb="1" eb="3">
      <t>ユウケイ</t>
    </rPh>
    <rPh sb="3" eb="5">
      <t>コテイ</t>
    </rPh>
    <rPh sb="5" eb="7">
      <t>シサン</t>
    </rPh>
    <rPh sb="7" eb="12">
      <t>ゲンカショウキャクリツ</t>
    </rPh>
    <rPh sb="14" eb="16">
      <t>シサン</t>
    </rPh>
    <rPh sb="17" eb="20">
      <t>ロウキュウカ</t>
    </rPh>
    <rPh sb="20" eb="22">
      <t>ドアイ</t>
    </rPh>
    <rPh sb="23" eb="27">
      <t>ルイジダンタイ</t>
    </rPh>
    <rPh sb="28" eb="31">
      <t>ゼンコクテキ</t>
    </rPh>
    <rPh sb="32" eb="34">
      <t>ヒカク</t>
    </rPh>
    <rPh sb="37" eb="38">
      <t>ヒク</t>
    </rPh>
    <rPh sb="39" eb="41">
      <t>スイジュン</t>
    </rPh>
    <rPh sb="48" eb="51">
      <t>ケイカクテキ</t>
    </rPh>
    <rPh sb="52" eb="55">
      <t>ロウキュウカン</t>
    </rPh>
    <rPh sb="55" eb="57">
      <t>コウシン</t>
    </rPh>
    <rPh sb="57" eb="59">
      <t>ジギョウ</t>
    </rPh>
    <rPh sb="60" eb="61">
      <t>スス</t>
    </rPh>
    <rPh sb="65" eb="67">
      <t>ケッカ</t>
    </rPh>
    <rPh sb="71" eb="73">
      <t>コンゴ</t>
    </rPh>
    <rPh sb="74" eb="77">
      <t>ケイカクテキ</t>
    </rPh>
    <rPh sb="78" eb="80">
      <t>トウシ</t>
    </rPh>
    <rPh sb="80" eb="82">
      <t>ケイカク</t>
    </rPh>
    <rPh sb="83" eb="84">
      <t>オコナ</t>
    </rPh>
    <rPh sb="89" eb="91">
      <t>アンテイ</t>
    </rPh>
    <rPh sb="93" eb="95">
      <t>ケイエイ</t>
    </rPh>
    <rPh sb="101" eb="103">
      <t>ジギョウ</t>
    </rPh>
    <rPh sb="104" eb="105">
      <t>スス</t>
    </rPh>
    <rPh sb="120" eb="122">
      <t>カンロ</t>
    </rPh>
    <rPh sb="122" eb="124">
      <t>ケイネン</t>
    </rPh>
    <rPh sb="124" eb="126">
      <t>ヒリツ</t>
    </rPh>
    <rPh sb="128" eb="130">
      <t>ホウテイ</t>
    </rPh>
    <rPh sb="130" eb="132">
      <t>タイヨウ</t>
    </rPh>
    <rPh sb="132" eb="134">
      <t>ネンスウ</t>
    </rPh>
    <rPh sb="135" eb="137">
      <t>ケイカ</t>
    </rPh>
    <rPh sb="139" eb="141">
      <t>カンロ</t>
    </rPh>
    <rPh sb="148" eb="150">
      <t>シサン</t>
    </rPh>
    <rPh sb="151" eb="154">
      <t>ロウキュウカ</t>
    </rPh>
    <rPh sb="154" eb="156">
      <t>ドアイ</t>
    </rPh>
    <rPh sb="157" eb="159">
      <t>ビゾウ</t>
    </rPh>
    <rPh sb="166" eb="168">
      <t>コンゴ</t>
    </rPh>
    <rPh sb="169" eb="172">
      <t>ケイカクテキ</t>
    </rPh>
    <rPh sb="173" eb="175">
      <t>コウシン</t>
    </rPh>
    <rPh sb="175" eb="177">
      <t>ジギョウ</t>
    </rPh>
    <rPh sb="178" eb="180">
      <t>ヒツヨウ</t>
    </rPh>
    <rPh sb="189" eb="191">
      <t>カンロ</t>
    </rPh>
    <rPh sb="191" eb="194">
      <t>コウシンリツ</t>
    </rPh>
    <rPh sb="196" eb="199">
      <t>ロウキュウカン</t>
    </rPh>
    <rPh sb="199" eb="201">
      <t>コウシン</t>
    </rPh>
    <rPh sb="201" eb="203">
      <t>ジギョウ</t>
    </rPh>
    <rPh sb="204" eb="207">
      <t>ケイカクテキ</t>
    </rPh>
    <rPh sb="208" eb="209">
      <t>スス</t>
    </rPh>
    <rPh sb="217" eb="219">
      <t>コウシン</t>
    </rPh>
    <rPh sb="219" eb="220">
      <t>ナド</t>
    </rPh>
    <rPh sb="221" eb="223">
      <t>ザイゲン</t>
    </rPh>
    <rPh sb="223" eb="225">
      <t>カクホ</t>
    </rPh>
    <rPh sb="226" eb="228">
      <t>ケイエイ</t>
    </rPh>
    <rPh sb="229" eb="230">
      <t>アタ</t>
    </rPh>
    <rPh sb="232" eb="234">
      <t>エイキョウ</t>
    </rPh>
    <rPh sb="235" eb="236">
      <t>キビ</t>
    </rPh>
    <rPh sb="240" eb="242">
      <t>ミトオ</t>
    </rPh>
    <rPh sb="251" eb="252">
      <t>フ</t>
    </rPh>
    <rPh sb="257" eb="259">
      <t>テキセツ</t>
    </rPh>
    <rPh sb="260" eb="262">
      <t>カンロ</t>
    </rPh>
    <rPh sb="262" eb="264">
      <t>コウシン</t>
    </rPh>
    <rPh sb="265" eb="267">
      <t>ヒツヨウ</t>
    </rPh>
    <phoneticPr fontId="4"/>
  </si>
  <si>
    <t>①経常収支比率
　人口減少などによる給水収益が減少する一方で、減価償却費は年々増加している状況である。当該指標は100％を超えたものの類似団体や全国的にみても低い水準となっている。令和4年度に料金改定を行ったものの給水収益が思うように見込めなかったのも要因の一つである。今後も引き続き、維持管理費や減価償却費の抑制に取り組んでいくこととする。
②累積欠損金比率
　前年度は黒字となり欠損金は減少していたが、当年は災害の影響もあり赤字となり欠損金が増加した。今後は経常収支比率も注視しながら経営の安定化に努めていきたい。
③流動比率
　現金預金等も含め資産の流動性が横ばいに推移している。建設改良事業に伴い企業債が増加している現状ではあるが、支払能力を高めるための経営改善を図っていく必要がある。
⑤料金回収率
　当該指標が100％下回っており、維持管理費が使用料以外で賄われたということになる。今後は給水人口の減少に伴い有収水量も減少していく傾向にあるので、維持管理費の削減に努める必要がある。
⑦施設使用率
　類似団体や全国的に見ても、若干ではあるが高い水準となっているが、今後は人口減少に伴い、給水収益が見込めなくなるのが顕著であり、今後の状況を見守りながら施設の維持管理を行っていかなければならない。
⑧有収率
　施設の稼働状況が収益にあまり反映されていない状況である。水道施設や給水装置を通して給水される水量が収益に結びついていないため、漏水やメーター器等の不良について確認し、早急に対応をしていかなければならない。
　</t>
    <rPh sb="1" eb="3">
      <t>ケイジョウ</t>
    </rPh>
    <rPh sb="3" eb="5">
      <t>シュウシ</t>
    </rPh>
    <rPh sb="5" eb="7">
      <t>ヒリツ</t>
    </rPh>
    <rPh sb="9" eb="11">
      <t>ジンコウ</t>
    </rPh>
    <rPh sb="11" eb="13">
      <t>ゲンショウ</t>
    </rPh>
    <rPh sb="18" eb="20">
      <t>キュウスイ</t>
    </rPh>
    <rPh sb="20" eb="22">
      <t>シュウエキ</t>
    </rPh>
    <rPh sb="23" eb="25">
      <t>ゲンショウ</t>
    </rPh>
    <rPh sb="27" eb="29">
      <t>イッポウ</t>
    </rPh>
    <rPh sb="31" eb="36">
      <t>ゲンカショウキャクヒ</t>
    </rPh>
    <rPh sb="37" eb="39">
      <t>ネンネン</t>
    </rPh>
    <rPh sb="39" eb="41">
      <t>ゾウカ</t>
    </rPh>
    <rPh sb="45" eb="47">
      <t>ジョウキョウ</t>
    </rPh>
    <rPh sb="51" eb="53">
      <t>トウガイ</t>
    </rPh>
    <rPh sb="53" eb="55">
      <t>シヒョウ</t>
    </rPh>
    <rPh sb="61" eb="62">
      <t>コ</t>
    </rPh>
    <rPh sb="67" eb="71">
      <t>ルイジダンタイ</t>
    </rPh>
    <rPh sb="72" eb="74">
      <t>ゼンコク</t>
    </rPh>
    <rPh sb="74" eb="75">
      <t>テキ</t>
    </rPh>
    <rPh sb="79" eb="80">
      <t>ヒク</t>
    </rPh>
    <rPh sb="81" eb="83">
      <t>スイジュン</t>
    </rPh>
    <rPh sb="90" eb="92">
      <t>レイワ</t>
    </rPh>
    <rPh sb="93" eb="94">
      <t>ネン</t>
    </rPh>
    <rPh sb="94" eb="95">
      <t>ド</t>
    </rPh>
    <rPh sb="96" eb="98">
      <t>リョウキン</t>
    </rPh>
    <rPh sb="98" eb="100">
      <t>カイテイ</t>
    </rPh>
    <rPh sb="101" eb="102">
      <t>オコナ</t>
    </rPh>
    <rPh sb="107" eb="109">
      <t>キュウスイ</t>
    </rPh>
    <rPh sb="109" eb="111">
      <t>シュウエキ</t>
    </rPh>
    <rPh sb="112" eb="113">
      <t>オモ</t>
    </rPh>
    <rPh sb="117" eb="119">
      <t>ミコ</t>
    </rPh>
    <rPh sb="126" eb="128">
      <t>ヨウイン</t>
    </rPh>
    <rPh sb="129" eb="130">
      <t>ヒト</t>
    </rPh>
    <rPh sb="135" eb="137">
      <t>コンゴ</t>
    </rPh>
    <rPh sb="138" eb="139">
      <t>ヒ</t>
    </rPh>
    <rPh sb="140" eb="141">
      <t>ツヅ</t>
    </rPh>
    <rPh sb="143" eb="148">
      <t>イジカンリヒ</t>
    </rPh>
    <rPh sb="149" eb="154">
      <t>ゲンカショウキャクヒ</t>
    </rPh>
    <rPh sb="155" eb="157">
      <t>ヨクセイ</t>
    </rPh>
    <rPh sb="158" eb="159">
      <t>ト</t>
    </rPh>
    <rPh sb="160" eb="161">
      <t>ク</t>
    </rPh>
    <rPh sb="173" eb="175">
      <t>ルイセキ</t>
    </rPh>
    <rPh sb="175" eb="178">
      <t>ケッソンキン</t>
    </rPh>
    <rPh sb="178" eb="180">
      <t>ヒリツ</t>
    </rPh>
    <rPh sb="182" eb="185">
      <t>ゼンネンド</t>
    </rPh>
    <rPh sb="186" eb="188">
      <t>クロジ</t>
    </rPh>
    <rPh sb="191" eb="194">
      <t>ケッソンキン</t>
    </rPh>
    <rPh sb="195" eb="197">
      <t>ゲンショウ</t>
    </rPh>
    <rPh sb="206" eb="208">
      <t>サイガイ</t>
    </rPh>
    <rPh sb="209" eb="211">
      <t>エイキョウ</t>
    </rPh>
    <rPh sb="214" eb="216">
      <t>アカジ</t>
    </rPh>
    <rPh sb="219" eb="222">
      <t>ケッソンキン</t>
    </rPh>
    <rPh sb="223" eb="225">
      <t>ゾウカ</t>
    </rPh>
    <rPh sb="228" eb="230">
      <t>コンゴ</t>
    </rPh>
    <rPh sb="231" eb="233">
      <t>ケイジョウ</t>
    </rPh>
    <rPh sb="233" eb="235">
      <t>シュウシ</t>
    </rPh>
    <rPh sb="235" eb="237">
      <t>ヒリツ</t>
    </rPh>
    <rPh sb="238" eb="240">
      <t>チュウシ</t>
    </rPh>
    <rPh sb="244" eb="246">
      <t>ケイエイ</t>
    </rPh>
    <rPh sb="247" eb="250">
      <t>アンテイカ</t>
    </rPh>
    <rPh sb="251" eb="252">
      <t>ツト</t>
    </rPh>
    <rPh sb="261" eb="263">
      <t>リュウドウ</t>
    </rPh>
    <rPh sb="263" eb="265">
      <t>ヒリツ</t>
    </rPh>
    <rPh sb="267" eb="269">
      <t>ゲンキン</t>
    </rPh>
    <rPh sb="269" eb="271">
      <t>ヨキン</t>
    </rPh>
    <rPh sb="271" eb="272">
      <t>ナド</t>
    </rPh>
    <rPh sb="273" eb="274">
      <t>フク</t>
    </rPh>
    <rPh sb="275" eb="277">
      <t>シサン</t>
    </rPh>
    <rPh sb="278" eb="280">
      <t>リュウドウ</t>
    </rPh>
    <rPh sb="280" eb="281">
      <t>セイ</t>
    </rPh>
    <rPh sb="282" eb="283">
      <t>ヨコ</t>
    </rPh>
    <rPh sb="286" eb="288">
      <t>スイイ</t>
    </rPh>
    <rPh sb="293" eb="295">
      <t>ケンセツ</t>
    </rPh>
    <rPh sb="295" eb="297">
      <t>カイリョウ</t>
    </rPh>
    <rPh sb="297" eb="299">
      <t>ジギョウ</t>
    </rPh>
    <rPh sb="300" eb="301">
      <t>トモナ</t>
    </rPh>
    <rPh sb="302" eb="305">
      <t>キギョウサイ</t>
    </rPh>
    <rPh sb="306" eb="308">
      <t>ゾウカ</t>
    </rPh>
    <rPh sb="312" eb="314">
      <t>ゲンジョウ</t>
    </rPh>
    <rPh sb="320" eb="322">
      <t>シハライ</t>
    </rPh>
    <rPh sb="322" eb="324">
      <t>ノウリョク</t>
    </rPh>
    <rPh sb="325" eb="326">
      <t>タカ</t>
    </rPh>
    <rPh sb="331" eb="333">
      <t>ケイエイ</t>
    </rPh>
    <rPh sb="333" eb="335">
      <t>カイゼン</t>
    </rPh>
    <rPh sb="336" eb="337">
      <t>ハカ</t>
    </rPh>
    <rPh sb="341" eb="343">
      <t>ヒツヨウ</t>
    </rPh>
    <rPh sb="349" eb="351">
      <t>リョウキン</t>
    </rPh>
    <rPh sb="351" eb="354">
      <t>カイシュウリツ</t>
    </rPh>
    <rPh sb="356" eb="358">
      <t>トウガイ</t>
    </rPh>
    <rPh sb="358" eb="360">
      <t>シヒョウ</t>
    </rPh>
    <rPh sb="365" eb="367">
      <t>シタマワ</t>
    </rPh>
    <rPh sb="372" eb="376">
      <t>イジカンリ</t>
    </rPh>
    <rPh sb="378" eb="381">
      <t>シヨウリョウ</t>
    </rPh>
    <rPh sb="381" eb="383">
      <t>イガイ</t>
    </rPh>
    <rPh sb="384" eb="385">
      <t>マカナ</t>
    </rPh>
    <rPh sb="397" eb="399">
      <t>コンゴ</t>
    </rPh>
    <rPh sb="400" eb="402">
      <t>キュウスイ</t>
    </rPh>
    <rPh sb="402" eb="404">
      <t>ジンコウ</t>
    </rPh>
    <rPh sb="405" eb="407">
      <t>ゲンショウ</t>
    </rPh>
    <rPh sb="408" eb="409">
      <t>トモナ</t>
    </rPh>
    <rPh sb="410" eb="414">
      <t>ユウシュウスイリョウ</t>
    </rPh>
    <rPh sb="415" eb="417">
      <t>ゲンショウ</t>
    </rPh>
    <rPh sb="421" eb="423">
      <t>ケイコウ</t>
    </rPh>
    <rPh sb="429" eb="434">
      <t>イジカンリヒ</t>
    </rPh>
    <rPh sb="435" eb="437">
      <t>サクゲン</t>
    </rPh>
    <rPh sb="438" eb="439">
      <t>ツト</t>
    </rPh>
    <rPh sb="441" eb="443">
      <t>ヒツヨウ</t>
    </rPh>
    <rPh sb="449" eb="451">
      <t>シセツ</t>
    </rPh>
    <rPh sb="451" eb="454">
      <t>シヨウリツ</t>
    </rPh>
    <rPh sb="456" eb="458">
      <t>ルイジ</t>
    </rPh>
    <rPh sb="458" eb="460">
      <t>ダンタイ</t>
    </rPh>
    <rPh sb="461" eb="464">
      <t>ゼンコクテキ</t>
    </rPh>
    <rPh sb="465" eb="466">
      <t>ミ</t>
    </rPh>
    <rPh sb="469" eb="471">
      <t>ジャッカン</t>
    </rPh>
    <rPh sb="476" eb="477">
      <t>タカ</t>
    </rPh>
    <rPh sb="478" eb="480">
      <t>スイジュン</t>
    </rPh>
    <rPh sb="488" eb="490">
      <t>コンゴ</t>
    </rPh>
    <rPh sb="491" eb="493">
      <t>ジンコウ</t>
    </rPh>
    <rPh sb="493" eb="495">
      <t>ゲンショウ</t>
    </rPh>
    <rPh sb="496" eb="497">
      <t>トモナ</t>
    </rPh>
    <rPh sb="499" eb="503">
      <t>キュウスイシュウエキ</t>
    </rPh>
    <rPh sb="504" eb="506">
      <t>ミコ</t>
    </rPh>
    <rPh sb="513" eb="515">
      <t>ケンチョ</t>
    </rPh>
    <rPh sb="519" eb="521">
      <t>コンゴ</t>
    </rPh>
    <rPh sb="522" eb="524">
      <t>ジョウキョウ</t>
    </rPh>
    <rPh sb="525" eb="527">
      <t>ミマモ</t>
    </rPh>
    <rPh sb="531" eb="533">
      <t>シセツ</t>
    </rPh>
    <rPh sb="534" eb="538">
      <t>イジカンリ</t>
    </rPh>
    <rPh sb="539" eb="540">
      <t>オコナ</t>
    </rPh>
    <rPh sb="555" eb="558">
      <t>ユウシュウリツ</t>
    </rPh>
    <rPh sb="560" eb="562">
      <t>シセツ</t>
    </rPh>
    <rPh sb="563" eb="565">
      <t>カドウ</t>
    </rPh>
    <rPh sb="565" eb="567">
      <t>ジョウキョウ</t>
    </rPh>
    <rPh sb="568" eb="570">
      <t>シュウエキ</t>
    </rPh>
    <rPh sb="574" eb="576">
      <t>ハンエイ</t>
    </rPh>
    <rPh sb="582" eb="584">
      <t>ジョウキョウ</t>
    </rPh>
    <rPh sb="588" eb="590">
      <t>スイドウ</t>
    </rPh>
    <rPh sb="590" eb="592">
      <t>シセツ</t>
    </rPh>
    <rPh sb="593" eb="595">
      <t>キュウスイ</t>
    </rPh>
    <rPh sb="595" eb="597">
      <t>ソウチ</t>
    </rPh>
    <rPh sb="598" eb="599">
      <t>トオ</t>
    </rPh>
    <rPh sb="601" eb="603">
      <t>キュウスイ</t>
    </rPh>
    <rPh sb="606" eb="608">
      <t>スイリョウ</t>
    </rPh>
    <rPh sb="609" eb="611">
      <t>シュウエキ</t>
    </rPh>
    <rPh sb="612" eb="613">
      <t>ムス</t>
    </rPh>
    <rPh sb="623" eb="625">
      <t>ロウスイ</t>
    </rPh>
    <rPh sb="630" eb="631">
      <t>キ</t>
    </rPh>
    <rPh sb="631" eb="632">
      <t>ナド</t>
    </rPh>
    <rPh sb="633" eb="635">
      <t>フリョウ</t>
    </rPh>
    <rPh sb="639" eb="641">
      <t>カクニン</t>
    </rPh>
    <rPh sb="643" eb="645">
      <t>ソウキュウ</t>
    </rPh>
    <rPh sb="646" eb="648">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</si>
</sst>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0.79</c:v>
                </c:pt>
                <c:pt idx="1">
                  <c:v>1.27</c:v>
                </c:pt>
                <c:pt idx="2">
                  <c:v>0.26</c:v>
                </c:pt>
                <c:pt idx="3" formatCode="#,##0.00;&quot;△&quot;#,##0.00">
                  <c:v>0</c:v>
                </c:pt>
                <c:pt idx="4" formatCode="#,##0.00;&quot;△&quot;#,##0.00">
                  <c:v>0</c:v>
                </c:pt>
              </c:numCache>
            </c:numRef>
          </c:val>
          <c:extLst>
            <c:ext xmlns:c16="http://schemas.microsoft.com/office/drawing/2014/chart" uri="{C3380CC4-5D6E-409C-BE32-E72D297353CC}">
              <c16:uniqueId val="{00000000-2DCC-4E2D-9F10-C37D19EDBF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2DCC-4E2D-9F10-C37D19EDBF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97.21</c:v>
                </c:pt>
                <c:pt idx="1">
                  <c:v>96.77</c:v>
                </c:pt>
                <c:pt idx="2">
                  <c:v>95.55</c:v>
                </c:pt>
                <c:pt idx="3">
                  <c:v>107.47</c:v>
                </c:pt>
                <c:pt idx="4">
                  <c:v>104.33</c:v>
                </c:pt>
              </c:numCache>
            </c:numRef>
          </c:val>
          <c:extLst>
            <c:ext xmlns:c16="http://schemas.microsoft.com/office/drawing/2014/chart" uri="{C3380CC4-5D6E-409C-BE32-E72D297353CC}">
              <c16:uniqueId val="{00000000-7DF0-4C92-9C80-598C3732B2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7DF0-4C92-9C80-598C3732B2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35.380000000000003</c:v>
                </c:pt>
                <c:pt idx="1">
                  <c:v>36.67</c:v>
                </c:pt>
                <c:pt idx="2">
                  <c:v>38.520000000000003</c:v>
                </c:pt>
                <c:pt idx="3">
                  <c:v>40.25</c:v>
                </c:pt>
                <c:pt idx="4">
                  <c:v>42.33</c:v>
                </c:pt>
              </c:numCache>
            </c:numRef>
          </c:val>
          <c:extLst>
            <c:ext xmlns:c16="http://schemas.microsoft.com/office/drawing/2014/chart" uri="{C3380CC4-5D6E-409C-BE32-E72D297353CC}">
              <c16:uniqueId val="{00000000-D7F2-4CB0-B90B-2EC08241A2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D7F2-4CB0-B90B-2EC08241A2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72-4271-BA83-EB489829F8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F72-4271-BA83-EB489829F8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4.46</c:v>
                </c:pt>
                <c:pt idx="1">
                  <c:v>6.07</c:v>
                </c:pt>
                <c:pt idx="2">
                  <c:v>13.42</c:v>
                </c:pt>
                <c:pt idx="3">
                  <c:v>0.97</c:v>
                </c:pt>
                <c:pt idx="4">
                  <c:v>5.27</c:v>
                </c:pt>
              </c:numCache>
            </c:numRef>
          </c:val>
          <c:extLst>
            <c:ext xmlns:c16="http://schemas.microsoft.com/office/drawing/2014/chart" uri="{C3380CC4-5D6E-409C-BE32-E72D297353CC}">
              <c16:uniqueId val="{00000000-5F1B-4CF3-835D-98B34D8069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5F1B-4CF3-835D-98B34D8069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338.4</c:v>
                </c:pt>
                <c:pt idx="1">
                  <c:v>214.16</c:v>
                </c:pt>
                <c:pt idx="2">
                  <c:v>232.27</c:v>
                </c:pt>
                <c:pt idx="3">
                  <c:v>230.26</c:v>
                </c:pt>
                <c:pt idx="4">
                  <c:v>194.35</c:v>
                </c:pt>
              </c:numCache>
            </c:numRef>
          </c:val>
          <c:extLst>
            <c:ext xmlns:c16="http://schemas.microsoft.com/office/drawing/2014/chart" uri="{C3380CC4-5D6E-409C-BE32-E72D297353CC}">
              <c16:uniqueId val="{00000000-FFDF-417B-BEC1-C71AA87229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FFDF-417B-BEC1-C71AA87229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1112.68</c:v>
                </c:pt>
                <c:pt idx="1">
                  <c:v>1128.48</c:v>
                </c:pt>
                <c:pt idx="2">
                  <c:v>1133.53</c:v>
                </c:pt>
                <c:pt idx="3">
                  <c:v>924.92</c:v>
                </c:pt>
                <c:pt idx="4">
                  <c:v>943.43</c:v>
                </c:pt>
              </c:numCache>
            </c:numRef>
          </c:val>
          <c:extLst>
            <c:ext xmlns:c16="http://schemas.microsoft.com/office/drawing/2014/chart" uri="{C3380CC4-5D6E-409C-BE32-E72D297353CC}">
              <c16:uniqueId val="{00000000-153C-467D-A727-7701B9342B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153C-467D-A727-7701B9342B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93.52</c:v>
                </c:pt>
                <c:pt idx="1">
                  <c:v>92.85</c:v>
                </c:pt>
                <c:pt idx="2">
                  <c:v>90.91</c:v>
                </c:pt>
                <c:pt idx="3">
                  <c:v>108.55</c:v>
                </c:pt>
                <c:pt idx="4">
                  <c:v>97.01</c:v>
                </c:pt>
              </c:numCache>
            </c:numRef>
          </c:val>
          <c:extLst>
            <c:ext xmlns:c16="http://schemas.microsoft.com/office/drawing/2014/chart" uri="{C3380CC4-5D6E-409C-BE32-E72D297353CC}">
              <c16:uniqueId val="{00000000-5152-4567-8B80-550B5B1AAC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5152-4567-8B80-550B5B1AAC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155.85</c:v>
                </c:pt>
                <c:pt idx="1">
                  <c:v>156.88</c:v>
                </c:pt>
                <c:pt idx="2">
                  <c:v>161.35</c:v>
                </c:pt>
                <c:pt idx="3">
                  <c:v>162.51</c:v>
                </c:pt>
                <c:pt idx="4">
                  <c:v>182.55</c:v>
                </c:pt>
              </c:numCache>
            </c:numRef>
          </c:val>
          <c:extLst>
            <c:ext xmlns:c16="http://schemas.microsoft.com/office/drawing/2014/chart" uri="{C3380CC4-5D6E-409C-BE32-E72D297353CC}">
              <c16:uniqueId val="{00000000-9380-4673-88FF-E72B822B7E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380-4673-88FF-E72B822B7E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59.91</c:v>
                </c:pt>
                <c:pt idx="1">
                  <c:v>59.51</c:v>
                </c:pt>
                <c:pt idx="2">
                  <c:v>61.04</c:v>
                </c:pt>
                <c:pt idx="3">
                  <c:v>62.58</c:v>
                </c:pt>
                <c:pt idx="4">
                  <c:v>66.12</c:v>
                </c:pt>
              </c:numCache>
            </c:numRef>
          </c:val>
          <c:extLst>
            <c:ext xmlns:c16="http://schemas.microsoft.com/office/drawing/2014/chart" uri="{C3380CC4-5D6E-409C-BE32-E72D297353CC}">
              <c16:uniqueId val="{00000000-28AE-42B2-ABFD-E27FAB053F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28AE-42B2-ABFD-E27FAB053F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90.43</c:v>
                </c:pt>
                <c:pt idx="1">
                  <c:v>91.43</c:v>
                </c:pt>
                <c:pt idx="2">
                  <c:v>86.87</c:v>
                </c:pt>
                <c:pt idx="3">
                  <c:v>84.67</c:v>
                </c:pt>
                <c:pt idx="4">
                  <c:v>75.62</c:v>
                </c:pt>
              </c:numCache>
            </c:numRef>
          </c:val>
          <c:extLst>
            <c:ext xmlns:c16="http://schemas.microsoft.com/office/drawing/2014/chart" uri="{C3380CC4-5D6E-409C-BE32-E72D297353CC}">
              <c16:uniqueId val="{00000000-54A0-4FB3-B849-FDDFA7AFD4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54A0-4FB3-B849-FDDFA7AFD4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石川県　中能登町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2"/>
      <c r="AL8" s="68">
        <f>データ!$R$6</f>
        <v>16821</v>
      </c>
      <c r="AM8" s="68"/>
      <c r="AN8" s="68"/>
      <c r="AO8" s="68"/>
      <c r="AP8" s="68"/>
      <c r="AQ8" s="68"/>
      <c r="AR8" s="68"/>
      <c r="AS8" s="68"/>
      <c r="AT8" s="36">
        <f>データ!$S$6</f>
        <v>89.45</v>
      </c>
      <c r="AU8" s="37"/>
      <c r="AV8" s="37"/>
      <c r="AW8" s="37"/>
      <c r="AX8" s="37"/>
      <c r="AY8" s="37"/>
      <c r="AZ8" s="37"/>
      <c r="BA8" s="37"/>
      <c r="BB8" s="57">
        <f>データ!$T$6</f>
        <v>188.05</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62.07</v>
      </c>
      <c r="J10" s="37"/>
      <c r="K10" s="37"/>
      <c r="L10" s="37"/>
      <c r="M10" s="37"/>
      <c r="N10" s="37"/>
      <c r="O10" s="67"/>
      <c r="P10" s="57">
        <f>データ!$P$6</f>
        <v>99.27</v>
      </c>
      <c r="Q10" s="57"/>
      <c r="R10" s="57"/>
      <c r="S10" s="57"/>
      <c r="T10" s="57"/>
      <c r="U10" s="57"/>
      <c r="V10" s="57"/>
      <c r="W10" s="68">
        <f>データ!$Q$6</f>
        <v>3520</v>
      </c>
      <c r="X10" s="68"/>
      <c r="Y10" s="68"/>
      <c r="Z10" s="68"/>
      <c r="AA10" s="68"/>
      <c r="AB10" s="68"/>
      <c r="AC10" s="68"/>
      <c r="AD10" s="2"/>
      <c r="AE10" s="2"/>
      <c r="AF10" s="2"/>
      <c r="AG10" s="2"/>
      <c r="AH10" s="2"/>
      <c r="AI10" s="2"/>
      <c r="AJ10" s="2"/>
      <c r="AK10" s="2"/>
      <c r="AL10" s="68">
        <f>データ!$U$6</f>
        <v>16620</v>
      </c>
      <c r="AM10" s="68"/>
      <c r="AN10" s="68"/>
      <c r="AO10" s="68"/>
      <c r="AP10" s="68"/>
      <c r="AQ10" s="68"/>
      <c r="AR10" s="68"/>
      <c r="AS10" s="68"/>
      <c r="AT10" s="36">
        <f>データ!$V$6</f>
        <v>34.86</v>
      </c>
      <c r="AU10" s="37"/>
      <c r="AV10" s="37"/>
      <c r="AW10" s="37"/>
      <c r="AX10" s="37"/>
      <c r="AY10" s="37"/>
      <c r="AZ10" s="37"/>
      <c r="BA10" s="37"/>
      <c r="BB10" s="57">
        <f>データ!$W$6</f>
        <v>476.76</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109</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0Jc0Cx21arTRenL8mMTZJLEAxWh3lKy8HHbQcBqi1NIVygg5+eVs5dudp09bCvmXlMe0xAMXS5SyvcKI+lzBg==" saltValue="1zWJ1+7Xp4iNd4ThBr470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174076</v>
      </c>
      <c r="D6" s="20">
        <f t="shared" si="3"/>
        <v>46</v>
      </c>
      <c r="E6" s="20">
        <f t="shared" si="3"/>
        <v>1</v>
      </c>
      <c r="F6" s="20">
        <f t="shared" si="3"/>
        <v>0</v>
      </c>
      <c r="G6" s="20">
        <f t="shared" si="3"/>
        <v>1</v>
      </c>
      <c r="H6" s="20" t="str">
        <f t="shared" si="3"/>
        <v>石川県　中能登町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62.07</v>
      </c>
      <c r="P6" s="21">
        <f t="shared" si="3"/>
        <v>99.27</v>
      </c>
      <c r="Q6" s="21">
        <f t="shared" si="3"/>
        <v>3520</v>
      </c>
      <c r="R6" s="21">
        <f t="shared" si="3"/>
        <v>16821</v>
      </c>
      <c r="S6" s="21">
        <f t="shared" si="3"/>
        <v>89.45</v>
      </c>
      <c r="T6" s="21">
        <f t="shared" si="3"/>
        <v>188.05</v>
      </c>
      <c r="U6" s="21">
        <f t="shared" si="3"/>
        <v>16620</v>
      </c>
      <c r="V6" s="21">
        <f t="shared" si="3"/>
        <v>34.86</v>
      </c>
      <c r="W6" s="21">
        <f t="shared" si="3"/>
        <v>476.76</v>
      </c>
      <c r="X6" s="22">
        <f>IF(X7="",NA(),X7)</f>
        <v>97.21</v>
      </c>
      <c r="Y6" s="22">
        <f t="shared" ref="Y6:AG6" si="4">IF(Y7="",NA(),Y7)</f>
        <v>96.77</v>
      </c>
      <c r="Z6" s="22">
        <f t="shared" si="4"/>
        <v>95.55</v>
      </c>
      <c r="AA6" s="22">
        <f t="shared" si="4"/>
        <v>107.47</v>
      </c>
      <c r="AB6" s="22">
        <f t="shared" si="4"/>
        <v>104.33</v>
      </c>
      <c r="AC6" s="22">
        <f t="shared" si="4"/>
        <v>108.61</v>
      </c>
      <c r="AD6" s="22">
        <f t="shared" si="4"/>
        <v>108.35</v>
      </c>
      <c r="AE6" s="22">
        <f t="shared" si="4"/>
        <v>108.84</v>
      </c>
      <c r="AF6" s="22">
        <f t="shared" si="4"/>
        <v>105.92</v>
      </c>
      <c r="AG6" s="22">
        <f t="shared" si="4"/>
        <v>106.01</v>
      </c>
      <c r="AH6" s="21" t="str">
        <f>IF(AH7="","",IF(AH7="-","【-】","【"&amp;SUBSTITUTE(TEXT(AH7,"#,##0.00"),"-","△")&amp;"】"))</f>
        <v>【108.24】</v>
      </c>
      <c r="AI6" s="22">
        <f>IF(AI7="",NA(),AI7)</f>
        <v>4.46</v>
      </c>
      <c r="AJ6" s="22">
        <f t="shared" ref="AJ6:AR6" si="5">IF(AJ7="",NA(),AJ7)</f>
        <v>6.07</v>
      </c>
      <c r="AK6" s="22">
        <f t="shared" si="5"/>
        <v>13.42</v>
      </c>
      <c r="AL6" s="22">
        <f t="shared" si="5"/>
        <v>0.97</v>
      </c>
      <c r="AM6" s="22">
        <f t="shared" si="5"/>
        <v>5.27</v>
      </c>
      <c r="AN6" s="22">
        <f t="shared" si="5"/>
        <v>3.59</v>
      </c>
      <c r="AO6" s="22">
        <f t="shared" si="5"/>
        <v>3.98</v>
      </c>
      <c r="AP6" s="22">
        <f t="shared" si="5"/>
        <v>6.02</v>
      </c>
      <c r="AQ6" s="22">
        <f t="shared" si="5"/>
        <v>7.78</v>
      </c>
      <c r="AR6" s="22">
        <f t="shared" si="5"/>
        <v>9.59</v>
      </c>
      <c r="AS6" s="21" t="str">
        <f>IF(AS7="","",IF(AS7="-","【-】","【"&amp;SUBSTITUTE(TEXT(AS7,"#,##0.00"),"-","△")&amp;"】"))</f>
        <v>【1.50】</v>
      </c>
      <c r="AT6" s="22">
        <f>IF(AT7="",NA(),AT7)</f>
        <v>338.4</v>
      </c>
      <c r="AU6" s="22">
        <f t="shared" ref="AU6:BC6" si="6">IF(AU7="",NA(),AU7)</f>
        <v>214.16</v>
      </c>
      <c r="AV6" s="22">
        <f t="shared" si="6"/>
        <v>232.27</v>
      </c>
      <c r="AW6" s="22">
        <f t="shared" si="6"/>
        <v>230.26</v>
      </c>
      <c r="AX6" s="22">
        <f t="shared" si="6"/>
        <v>194.35</v>
      </c>
      <c r="AY6" s="22">
        <f t="shared" si="6"/>
        <v>379.08</v>
      </c>
      <c r="AZ6" s="22">
        <f t="shared" si="6"/>
        <v>367.55</v>
      </c>
      <c r="BA6" s="22">
        <f t="shared" si="6"/>
        <v>378.56</v>
      </c>
      <c r="BB6" s="22">
        <f t="shared" si="6"/>
        <v>364.46</v>
      </c>
      <c r="BC6" s="22">
        <f t="shared" si="6"/>
        <v>338.89</v>
      </c>
      <c r="BD6" s="21" t="str">
        <f>IF(BD7="","",IF(BD7="-","【-】","【"&amp;SUBSTITUTE(TEXT(BD7,"#,##0.00"),"-","△")&amp;"】"))</f>
        <v>【243.36】</v>
      </c>
      <c r="BE6" s="22">
        <f>IF(BE7="",NA(),BE7)</f>
        <v>1112.68</v>
      </c>
      <c r="BF6" s="22">
        <f t="shared" ref="BF6:BN6" si="7">IF(BF7="",NA(),BF7)</f>
        <v>1128.48</v>
      </c>
      <c r="BG6" s="22">
        <f t="shared" si="7"/>
        <v>1133.53</v>
      </c>
      <c r="BH6" s="22">
        <f t="shared" si="7"/>
        <v>924.92</v>
      </c>
      <c r="BI6" s="22">
        <f t="shared" si="7"/>
        <v>943.43</v>
      </c>
      <c r="BJ6" s="22">
        <f t="shared" si="7"/>
        <v>398.98</v>
      </c>
      <c r="BK6" s="22">
        <f t="shared" si="7"/>
        <v>418.68</v>
      </c>
      <c r="BL6" s="22">
        <f t="shared" si="7"/>
        <v>395.68</v>
      </c>
      <c r="BM6" s="22">
        <f t="shared" si="7"/>
        <v>403.72</v>
      </c>
      <c r="BN6" s="22">
        <f t="shared" si="7"/>
        <v>400.21</v>
      </c>
      <c r="BO6" s="21" t="str">
        <f>IF(BO7="","",IF(BO7="-","【-】","【"&amp;SUBSTITUTE(TEXT(BO7,"#,##0.00"),"-","△")&amp;"】"))</f>
        <v>【265.93】</v>
      </c>
      <c r="BP6" s="22">
        <f>IF(BP7="",NA(),BP7)</f>
        <v>93.52</v>
      </c>
      <c r="BQ6" s="22">
        <f t="shared" ref="BQ6:BY6" si="8">IF(BQ7="",NA(),BQ7)</f>
        <v>92.85</v>
      </c>
      <c r="BR6" s="22">
        <f t="shared" si="8"/>
        <v>90.91</v>
      </c>
      <c r="BS6" s="22">
        <f t="shared" si="8"/>
        <v>108.55</v>
      </c>
      <c r="BT6" s="22">
        <f t="shared" si="8"/>
        <v>97.01</v>
      </c>
      <c r="BU6" s="22">
        <f t="shared" si="8"/>
        <v>98.64</v>
      </c>
      <c r="BV6" s="22">
        <f t="shared" si="8"/>
        <v>94.78</v>
      </c>
      <c r="BW6" s="22">
        <f t="shared" si="8"/>
        <v>97.59</v>
      </c>
      <c r="BX6" s="22">
        <f t="shared" si="8"/>
        <v>92.17</v>
      </c>
      <c r="BY6" s="22">
        <f t="shared" si="8"/>
        <v>92.83</v>
      </c>
      <c r="BZ6" s="21" t="str">
        <f>IF(BZ7="","",IF(BZ7="-","【-】","【"&amp;SUBSTITUTE(TEXT(BZ7,"#,##0.00"),"-","△")&amp;"】"))</f>
        <v>【97.82】</v>
      </c>
      <c r="CA6" s="22">
        <f>IF(CA7="",NA(),CA7)</f>
        <v>155.85</v>
      </c>
      <c r="CB6" s="22">
        <f t="shared" ref="CB6:CJ6" si="9">IF(CB7="",NA(),CB7)</f>
        <v>156.88</v>
      </c>
      <c r="CC6" s="22">
        <f t="shared" si="9"/>
        <v>161.35</v>
      </c>
      <c r="CD6" s="22">
        <f t="shared" si="9"/>
        <v>162.51</v>
      </c>
      <c r="CE6" s="22">
        <f t="shared" si="9"/>
        <v>182.55</v>
      </c>
      <c r="CF6" s="22">
        <f t="shared" si="9"/>
        <v>178.92</v>
      </c>
      <c r="CG6" s="22">
        <f t="shared" si="9"/>
        <v>181.3</v>
      </c>
      <c r="CH6" s="22">
        <f t="shared" si="9"/>
        <v>181.71</v>
      </c>
      <c r="CI6" s="22">
        <f t="shared" si="9"/>
        <v>188.51</v>
      </c>
      <c r="CJ6" s="22">
        <f t="shared" si="9"/>
        <v>189.43</v>
      </c>
      <c r="CK6" s="21" t="str">
        <f>IF(CK7="","",IF(CK7="-","【-】","【"&amp;SUBSTITUTE(TEXT(CK7,"#,##0.00"),"-","△")&amp;"】"))</f>
        <v>【177.56】</v>
      </c>
      <c r="CL6" s="22">
        <f>IF(CL7="",NA(),CL7)</f>
        <v>59.91</v>
      </c>
      <c r="CM6" s="22">
        <f t="shared" ref="CM6:CU6" si="10">IF(CM7="",NA(),CM7)</f>
        <v>59.51</v>
      </c>
      <c r="CN6" s="22">
        <f t="shared" si="10"/>
        <v>61.04</v>
      </c>
      <c r="CO6" s="22">
        <f t="shared" si="10"/>
        <v>62.58</v>
      </c>
      <c r="CP6" s="22">
        <f t="shared" si="10"/>
        <v>66.12</v>
      </c>
      <c r="CQ6" s="22">
        <f t="shared" si="10"/>
        <v>55.14</v>
      </c>
      <c r="CR6" s="22">
        <f t="shared" si="10"/>
        <v>55.89</v>
      </c>
      <c r="CS6" s="22">
        <f t="shared" si="10"/>
        <v>55.72</v>
      </c>
      <c r="CT6" s="22">
        <f t="shared" si="10"/>
        <v>55.31</v>
      </c>
      <c r="CU6" s="22">
        <f t="shared" si="10"/>
        <v>55.14</v>
      </c>
      <c r="CV6" s="21" t="str">
        <f>IF(CV7="","",IF(CV7="-","【-】","【"&amp;SUBSTITUTE(TEXT(CV7,"#,##0.00"),"-","△")&amp;"】"))</f>
        <v>【59.81】</v>
      </c>
      <c r="CW6" s="22">
        <f>IF(CW7="",NA(),CW7)</f>
        <v>90.43</v>
      </c>
      <c r="CX6" s="22">
        <f t="shared" ref="CX6:DF6" si="11">IF(CX7="",NA(),CX7)</f>
        <v>91.43</v>
      </c>
      <c r="CY6" s="22">
        <f t="shared" si="11"/>
        <v>86.87</v>
      </c>
      <c r="CZ6" s="22">
        <f t="shared" si="11"/>
        <v>84.67</v>
      </c>
      <c r="DA6" s="22">
        <f t="shared" si="11"/>
        <v>75.62</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35.380000000000003</v>
      </c>
      <c r="DI6" s="22">
        <f t="shared" ref="DI6:DQ6" si="12">IF(DI7="",NA(),DI7)</f>
        <v>36.67</v>
      </c>
      <c r="DJ6" s="22">
        <f t="shared" si="12"/>
        <v>38.520000000000003</v>
      </c>
      <c r="DK6" s="22">
        <f t="shared" si="12"/>
        <v>40.25</v>
      </c>
      <c r="DL6" s="22">
        <f t="shared" si="12"/>
        <v>42.33</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1">
        <f t="shared" si="13"/>
        <v>0</v>
      </c>
      <c r="DV6" s="21">
        <f t="shared" si="13"/>
        <v>0</v>
      </c>
      <c r="DW6" s="21">
        <f t="shared" si="13"/>
        <v>0</v>
      </c>
      <c r="DX6" s="22">
        <f t="shared" si="13"/>
        <v>16.88</v>
      </c>
      <c r="DY6" s="22">
        <f t="shared" si="13"/>
        <v>18.28</v>
      </c>
      <c r="DZ6" s="22">
        <f t="shared" si="13"/>
        <v>19.61</v>
      </c>
      <c r="EA6" s="22">
        <f t="shared" si="13"/>
        <v>20.73</v>
      </c>
      <c r="EB6" s="22">
        <f t="shared" si="13"/>
        <v>22.86</v>
      </c>
      <c r="EC6" s="21" t="str">
        <f>IF(EC7="","",IF(EC7="-","【-】","【"&amp;SUBSTITUTE(TEXT(EC7,"#,##0.00"),"-","△")&amp;"】"))</f>
        <v>【25.37】</v>
      </c>
      <c r="ED6" s="22">
        <f>IF(ED7="",NA(),ED7)</f>
        <v>0.79</v>
      </c>
      <c r="EE6" s="22">
        <f t="shared" ref="EE6:EM6" si="14">IF(EE7="",NA(),EE7)</f>
        <v>1.27</v>
      </c>
      <c r="EF6" s="22">
        <f t="shared" si="14"/>
        <v>0.26</v>
      </c>
      <c r="EG6" s="21">
        <f t="shared" si="14"/>
        <v>0</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174076</v>
      </c>
      <c r="D7" s="24">
        <v>46</v>
      </c>
      <c r="E7" s="24">
        <v>1</v>
      </c>
      <c r="F7" s="24">
        <v>0</v>
      </c>
      <c r="G7" s="24">
        <v>1</v>
      </c>
      <c r="H7" s="24" t="s">
        <v>93</v>
      </c>
      <c r="I7" s="24" t="s">
        <v>94</v>
      </c>
      <c r="J7" s="24" t="s">
        <v>95</v>
      </c>
      <c r="K7" s="24" t="s">
        <v>96</v>
      </c>
      <c r="L7" s="24" t="s">
        <v>97</v>
      </c>
      <c r="M7" s="24" t="s">
        <v>98</v>
      </c>
      <c r="N7" s="25" t="s">
        <v>99</v>
      </c>
      <c r="O7" s="25">
        <v>62.07</v>
      </c>
      <c r="P7" s="25">
        <v>99.27</v>
      </c>
      <c r="Q7" s="25">
        <v>3520</v>
      </c>
      <c r="R7" s="25">
        <v>16821</v>
      </c>
      <c r="S7" s="25">
        <v>89.45</v>
      </c>
      <c r="T7" s="25">
        <v>188.05</v>
      </c>
      <c r="U7" s="25">
        <v>16620</v>
      </c>
      <c r="V7" s="25">
        <v>34.86</v>
      </c>
      <c r="W7" s="25">
        <v>476.76</v>
      </c>
      <c r="X7" s="25">
        <v>97.21</v>
      </c>
      <c r="Y7" s="25">
        <v>96.77</v>
      </c>
      <c r="Z7" s="25">
        <v>95.55</v>
      </c>
      <c r="AA7" s="25">
        <v>107.47</v>
      </c>
      <c r="AB7" s="25">
        <v>104.33</v>
      </c>
      <c r="AC7" s="25">
        <v>108.61</v>
      </c>
      <c r="AD7" s="25">
        <v>108.35</v>
      </c>
      <c r="AE7" s="25">
        <v>108.84</v>
      </c>
      <c r="AF7" s="25">
        <v>105.92</v>
      </c>
      <c r="AG7" s="25">
        <v>106.01</v>
      </c>
      <c r="AH7" s="25">
        <v>108.24</v>
      </c>
      <c r="AI7" s="25">
        <v>4.46</v>
      </c>
      <c r="AJ7" s="25">
        <v>6.07</v>
      </c>
      <c r="AK7" s="25">
        <v>13.42</v>
      </c>
      <c r="AL7" s="25">
        <v>0.97</v>
      </c>
      <c r="AM7" s="25">
        <v>5.27</v>
      </c>
      <c r="AN7" s="25">
        <v>3.59</v>
      </c>
      <c r="AO7" s="25">
        <v>3.98</v>
      </c>
      <c r="AP7" s="25">
        <v>6.02</v>
      </c>
      <c r="AQ7" s="25">
        <v>7.78</v>
      </c>
      <c r="AR7" s="25">
        <v>9.59</v>
      </c>
      <c r="AS7" s="25">
        <v>1.5</v>
      </c>
      <c r="AT7" s="25">
        <v>338.4</v>
      </c>
      <c r="AU7" s="25">
        <v>214.16</v>
      </c>
      <c r="AV7" s="25">
        <v>232.27</v>
      </c>
      <c r="AW7" s="25">
        <v>230.26</v>
      </c>
      <c r="AX7" s="25">
        <v>194.35</v>
      </c>
      <c r="AY7" s="25">
        <v>379.08</v>
      </c>
      <c r="AZ7" s="25">
        <v>367.55</v>
      </c>
      <c r="BA7" s="25">
        <v>378.56</v>
      </c>
      <c r="BB7" s="25">
        <v>364.46</v>
      </c>
      <c r="BC7" s="25">
        <v>338.89</v>
      </c>
      <c r="BD7" s="25">
        <v>243.36</v>
      </c>
      <c r="BE7" s="25">
        <v>1112.68</v>
      </c>
      <c r="BF7" s="25">
        <v>1128.48</v>
      </c>
      <c r="BG7" s="25">
        <v>1133.53</v>
      </c>
      <c r="BH7" s="25">
        <v>924.92</v>
      </c>
      <c r="BI7" s="25">
        <v>943.43</v>
      </c>
      <c r="BJ7" s="25">
        <v>398.98</v>
      </c>
      <c r="BK7" s="25">
        <v>418.68</v>
      </c>
      <c r="BL7" s="25">
        <v>395.68</v>
      </c>
      <c r="BM7" s="25">
        <v>403.72</v>
      </c>
      <c r="BN7" s="25">
        <v>400.21</v>
      </c>
      <c r="BO7" s="25">
        <v>265.93</v>
      </c>
      <c r="BP7" s="25">
        <v>93.52</v>
      </c>
      <c r="BQ7" s="25">
        <v>92.85</v>
      </c>
      <c r="BR7" s="25">
        <v>90.91</v>
      </c>
      <c r="BS7" s="25">
        <v>108.55</v>
      </c>
      <c r="BT7" s="25">
        <v>97.01</v>
      </c>
      <c r="BU7" s="25">
        <v>98.64</v>
      </c>
      <c r="BV7" s="25">
        <v>94.78</v>
      </c>
      <c r="BW7" s="25">
        <v>97.59</v>
      </c>
      <c r="BX7" s="25">
        <v>92.17</v>
      </c>
      <c r="BY7" s="25">
        <v>92.83</v>
      </c>
      <c r="BZ7" s="25">
        <v>97.82</v>
      </c>
      <c r="CA7" s="25">
        <v>155.85</v>
      </c>
      <c r="CB7" s="25">
        <v>156.88</v>
      </c>
      <c r="CC7" s="25">
        <v>161.35</v>
      </c>
      <c r="CD7" s="25">
        <v>162.51</v>
      </c>
      <c r="CE7" s="25">
        <v>182.55</v>
      </c>
      <c r="CF7" s="25">
        <v>178.92</v>
      </c>
      <c r="CG7" s="25">
        <v>181.3</v>
      </c>
      <c r="CH7" s="25">
        <v>181.71</v>
      </c>
      <c r="CI7" s="25">
        <v>188.51</v>
      </c>
      <c r="CJ7" s="25">
        <v>189.43</v>
      </c>
      <c r="CK7" s="25">
        <v>177.56</v>
      </c>
      <c r="CL7" s="25">
        <v>59.91</v>
      </c>
      <c r="CM7" s="25">
        <v>59.51</v>
      </c>
      <c r="CN7" s="25">
        <v>61.04</v>
      </c>
      <c r="CO7" s="25">
        <v>62.58</v>
      </c>
      <c r="CP7" s="25">
        <v>66.12</v>
      </c>
      <c r="CQ7" s="25">
        <v>55.14</v>
      </c>
      <c r="CR7" s="25">
        <v>55.89</v>
      </c>
      <c r="CS7" s="25">
        <v>55.72</v>
      </c>
      <c r="CT7" s="25">
        <v>55.31</v>
      </c>
      <c r="CU7" s="25">
        <v>55.14</v>
      </c>
      <c r="CV7" s="25">
        <v>59.81</v>
      </c>
      <c r="CW7" s="25">
        <v>90.43</v>
      </c>
      <c r="CX7" s="25">
        <v>91.43</v>
      </c>
      <c r="CY7" s="25">
        <v>86.87</v>
      </c>
      <c r="CZ7" s="25">
        <v>84.67</v>
      </c>
      <c r="DA7" s="25">
        <v>75.62</v>
      </c>
      <c r="DB7" s="25">
        <v>81.39</v>
      </c>
      <c r="DC7" s="25">
        <v>81.27</v>
      </c>
      <c r="DD7" s="25">
        <v>81.260000000000005</v>
      </c>
      <c r="DE7" s="25">
        <v>80.36</v>
      </c>
      <c r="DF7" s="25">
        <v>80.13</v>
      </c>
      <c r="DG7" s="25">
        <v>89.42</v>
      </c>
      <c r="DH7" s="25">
        <v>35.380000000000003</v>
      </c>
      <c r="DI7" s="25">
        <v>36.67</v>
      </c>
      <c r="DJ7" s="25">
        <v>38.520000000000003</v>
      </c>
      <c r="DK7" s="25">
        <v>40.25</v>
      </c>
      <c r="DL7" s="25">
        <v>42.33</v>
      </c>
      <c r="DM7" s="25">
        <v>49.92</v>
      </c>
      <c r="DN7" s="25">
        <v>50.63</v>
      </c>
      <c r="DO7" s="25">
        <v>51.29</v>
      </c>
      <c r="DP7" s="25">
        <v>52.2</v>
      </c>
      <c r="DQ7" s="25">
        <v>52.7</v>
      </c>
      <c r="DR7" s="25">
        <v>52.02</v>
      </c>
      <c r="DS7" s="25">
        <v>0</v>
      </c>
      <c r="DT7" s="25">
        <v>0</v>
      </c>
      <c r="DU7" s="25">
        <v>0</v>
      </c>
      <c r="DV7" s="25">
        <v>0</v>
      </c>
      <c r="DW7" s="25">
        <v>0</v>
      </c>
      <c r="DX7" s="25">
        <v>16.88</v>
      </c>
      <c r="DY7" s="25">
        <v>18.28</v>
      </c>
      <c r="DZ7" s="25">
        <v>19.61</v>
      </c>
      <c r="EA7" s="25">
        <v>20.73</v>
      </c>
      <c r="EB7" s="25">
        <v>22.86</v>
      </c>
      <c r="EC7" s="25">
        <v>25.37</v>
      </c>
      <c r="ED7" s="25">
        <v>0.79</v>
      </c>
      <c r="EE7" s="25">
        <v>1.27</v>
      </c>
      <c r="EF7" s="25">
        <v>0.26</v>
      </c>
      <c r="EG7" s="25">
        <v>0</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優子</cp:lastModifiedBy>
  <cp:lastPrinted>2025-02-03T23:55:41Z</cp:lastPrinted>
  <dcterms:created xsi:type="dcterms:W3CDTF">2025-01-24T06:48:27Z</dcterms:created>
  <dcterms:modified xsi:type="dcterms:W3CDTF">2025-02-03T23:59:44Z</dcterms:modified>
  <cp:category/>
</cp:coreProperties>
</file>