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3 下水道\80 特定\"/>
    </mc:Choice>
  </mc:AlternateContent>
  <xr:revisionPtr revIDLastSave="0" documentId="13_ncr:1_{308D7B54-C1F3-43EA-85D4-A475028BE030}" xr6:coauthVersionLast="47" xr6:coauthVersionMax="47" xr10:uidLastSave="{00000000-0000-0000-0000-000000000000}"/>
  <workbookProtection workbookAlgorithmName="SHA-512" workbookHashValue="4YmGcUm9n/nNL6yqhuuLWGsGz792seSOAyPDwPbu4Gf1Gf93vuIZAkJdTZ3G0yhhgc/6BQhTUfXs/LhrqK/Q7g==" workbookSaltValue="bpr/UT0pQqpLT2wdLS/tw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F85" i="4"/>
  <c r="AL10"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<sst xmlns="http://schemas.openxmlformats.org/spreadsheetml/2006/main" count="253" uniqueCount="117">
  <si>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</si>
  <si>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</si>
  <si>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</si>
  <si>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</si>
  <si>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</si>
  <si>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</si>
  <si>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</si>
  <si>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</si>
  <si>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</si>
  <si>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</si>
  <si>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</si>
  <si>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</si>
  <si>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</si>
  <si>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</si>
  <si>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</si>
  <si>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</si>
  <si>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</si>
  <si>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</si>
  <si>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</si>
  <si>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</si>
  <si>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</si>
  <si>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</si>
  <si>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</si>
  <si>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</si>
  <si>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</si>
  <si>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</si>
  <si>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</si>
  <si>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</si>
  <si>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</si>
  <si>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</si>
  <si>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</si>
  <si>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</si>
  <si>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</si>
  <si>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</si>
  <si>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</si>
  <si>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</si>
  <si>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</si>
  <si>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</si>
  <si>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</si>
  <si>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</si>
  <si>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</si>
  <si>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</si>
  <si>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</si>
  <si>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</si>
  <si>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</si>
  <si>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</si>
  <si>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</si>
  <si>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</si>
  <si>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</si>
  <si>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</si>
  <si>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</si>
  <si>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</si>
  <si>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</si>
  <si>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</si>
  <si>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</si>
  <si>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</si>
  <si>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</si>
  <si>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</si>
  <si>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</si>
  <si>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</si>
  <si>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</si>
  <si>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</si>
  <si>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</si>
  <si>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</si>
  <si>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</si>
  <si>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</si>
  <si>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</si>
  <si>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</si>
  <si>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</si>
  <si>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</si>
  <si>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</si>
  <si>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</si>
  <si>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</si>
  <si>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</si>
  <si>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</si>
  <si>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</si>
  <si>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</si>
  <si>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</si>
  <si>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</si>
  <si>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</si>
  <si>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</si>
  <si>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</si>
  <si>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</si>
  <si>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</si>
  <si>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</si>
  <si>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</si>
  <si>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</si>
  <si>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</si>
  <si>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</si>
  <si>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</si>
  <si>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</si>
  <si>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</si>
  <si>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</si>
  <si>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</si>
  <si>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</si>
  <si>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</si>
  <si>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</si>
  <si>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</si>
  <si>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</si>
  <si>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</si>
  <si>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</si>
  <si>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</si>
  <si>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</si>
  <si>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</si>
  <si>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</si>
  <si>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</si>
  <si>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</si>
  <si>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</si>
  <si>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</si>
  <si>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</si>
  <si>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</si>
  <si>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</si>
  <si>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</si>
  <si>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</si>
  <si>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本事業により整備した合併浄化槽も15年以上経過したものが増加し、年々ブロア等の機器や本体蓋の老朽化による破損が顕著に発生しており、修繕費用が増加傾向にある。
　定期点検により不具合個所を早期に発見することで、修繕費用の軽減を図り、浄化槽の長寿命化に努める。</t>
    <phoneticPr fontId="4"/>
  </si>
  <si>
    <t>　特定地域生活排水処理事業は、既に整備が完了しており、新規企業債の発行はないため、企業債残高は減少していくが、設備の老朽化により維持管理費が増加している。
　このことからも現在、定額制となっている使用料金を今後見直す必要がある。
　震災復旧による経営影響は不透明な状況であり、できるだけ早期に復旧経費および国の財政措置等と、使用者の帰還動態や経営の悪影響度を整理したい。</t>
    <phoneticPr fontId="4"/>
  </si>
  <si>
    <t>【①】経常収支比率
　当該値はほぼ100%を示しているが、一般会計からの繰入金に頼る面が大きい。今後も維持管理費等の抑制に努める。
【③】流動比率
　経営戦略に基づき、将来における下水道使用料の見直しに取組み、また、維持管理費等経費の抑制に努めながら、単年度における収支バランスを図っていく。
【④】企業債残高対事業規模比率
　本事業は、整備が完了しているため、整備による新規企業債の発行はない。数値は年々減少していくと見込まれる。
【⑤】経費回収率
　使用料体系が定額料金であるため、急激な使用料収入の減少は小さい反面、増加も見込めないため、一層の維持管理費の抑制に努める。
【⑥】汚水処理原価
　類似団体平均値と比較し低い数値であり、汚水処理原価は、年間150円/㎥で推移している。
【⑦】施設利用率
　類似団体平均値より大きく下降傾向を示し、施設の休止や世帯人員の変動によるものと推測される。
【⑧】水洗化率
　浄化槽事業のため、水洗化率は100%である。</t>
    <rPh sb="11" eb="13">
      <t>トウガイ</t>
    </rPh>
    <rPh sb="13" eb="14">
      <t>チ</t>
    </rPh>
    <rPh sb="181" eb="183">
      <t>セイビ</t>
    </rPh>
    <rPh sb="363" eb="364">
      <t>オオ</t>
    </rPh>
    <rPh sb="366" eb="368">
      <t>カコウ</t>
    </rPh>
    <rPh sb="368" eb="370">
      <t>ケイコウ</t>
    </rPh>
    <rPh sb="371" eb="372">
      <t>シメ</t>
    </rPh>
    <rPh sb="374" eb="376">
      <t>シセツ</t>
    </rPh>
    <rPh sb="377" eb="379">
      <t>キュウシ</t>
    </rPh>
    <rPh sb="380" eb="382">
      <t>セタイ</t>
    </rPh>
    <rPh sb="382" eb="384">
      <t>ジンイン</t>
    </rPh>
    <rPh sb="385" eb="387">
      <t>ヘンドウ</t>
    </rPh>
    <rPh sb="393" eb="395">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</si>
</sst>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89-49BE-AB9C-D6D7FCEE55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89-49BE-AB9C-D6D7FCEE55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61.4</c:v>
                </c:pt>
                <c:pt idx="1">
                  <c:v>59.61</c:v>
                </c:pt>
                <c:pt idx="2">
                  <c:v>59.61</c:v>
                </c:pt>
                <c:pt idx="3">
                  <c:v>56.73</c:v>
                </c:pt>
                <c:pt idx="4">
                  <c:v>40.57</c:v>
                </c:pt>
              </c:numCache>
            </c:numRef>
          </c:val>
          <c:extLst>
            <c:ext xmlns:c16="http://schemas.microsoft.com/office/drawing/2014/chart" uri="{C3380CC4-5D6E-409C-BE32-E72D297353CC}">
              <c16:uniqueId val="{00000000-C87F-48E8-9781-FCD2AB2307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C87F-48E8-9781-FCD2AB2307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396-402B-AD52-D73DCC2424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E396-402B-AD52-D73DCC2424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100.21</c:v>
                </c:pt>
                <c:pt idx="1">
                  <c:v>104.71</c:v>
                </c:pt>
                <c:pt idx="2">
                  <c:v>100</c:v>
                </c:pt>
                <c:pt idx="3">
                  <c:v>100.06</c:v>
                </c:pt>
                <c:pt idx="4">
                  <c:v>99.35</c:v>
                </c:pt>
              </c:numCache>
            </c:numRef>
          </c:val>
          <c:extLst>
            <c:ext xmlns:c16="http://schemas.microsoft.com/office/drawing/2014/chart" uri="{C3380CC4-5D6E-409C-BE32-E72D297353CC}">
              <c16:uniqueId val="{00000000-FB9F-49DE-A3C6-41A7167107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FB9F-49DE-A3C6-41A7167107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9.61</c:v>
                </c:pt>
                <c:pt idx="1">
                  <c:v>19.22</c:v>
                </c:pt>
                <c:pt idx="2">
                  <c:v>24.71</c:v>
                </c:pt>
                <c:pt idx="3">
                  <c:v>29.68</c:v>
                </c:pt>
                <c:pt idx="4">
                  <c:v>34.64</c:v>
                </c:pt>
              </c:numCache>
            </c:numRef>
          </c:val>
          <c:extLst>
            <c:ext xmlns:c16="http://schemas.microsoft.com/office/drawing/2014/chart" uri="{C3380CC4-5D6E-409C-BE32-E72D297353CC}">
              <c16:uniqueId val="{00000000-F22B-47E9-AA34-475745688D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F22B-47E9-AA34-475745688D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3B-4882-B95F-FBDA65BF2F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3B-4882-B95F-FBDA65BF2F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52-4BF7-8717-AAFCDC1880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F752-4BF7-8717-AAFCDC1880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29.52</c:v>
                </c:pt>
                <c:pt idx="1">
                  <c:v>55.09</c:v>
                </c:pt>
                <c:pt idx="2">
                  <c:v>54.09</c:v>
                </c:pt>
                <c:pt idx="3">
                  <c:v>55.4</c:v>
                </c:pt>
                <c:pt idx="4">
                  <c:v>50.48</c:v>
                </c:pt>
              </c:numCache>
            </c:numRef>
          </c:val>
          <c:extLst>
            <c:ext xmlns:c16="http://schemas.microsoft.com/office/drawing/2014/chart" uri="{C3380CC4-5D6E-409C-BE32-E72D297353CC}">
              <c16:uniqueId val="{00000000-36CF-470A-98AD-08A794A34C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36CF-470A-98AD-08A794A34C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2112.98</c:v>
                </c:pt>
                <c:pt idx="1">
                  <c:v>2037.12</c:v>
                </c:pt>
                <c:pt idx="2" formatCode="#,##0.00;&quot;△&quot;#,##0.00">
                  <c:v>0</c:v>
                </c:pt>
                <c:pt idx="3">
                  <c:v>2196.65</c:v>
                </c:pt>
                <c:pt idx="4">
                  <c:v>1980.05</c:v>
                </c:pt>
              </c:numCache>
            </c:numRef>
          </c:val>
          <c:extLst>
            <c:ext xmlns:c16="http://schemas.microsoft.com/office/drawing/2014/chart" uri="{C3380CC4-5D6E-409C-BE32-E72D297353CC}">
              <c16:uniqueId val="{00000000-7F47-4594-A4C3-8AD5370827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7F47-4594-A4C3-8AD5370827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35.119999999999997</c:v>
                </c:pt>
                <c:pt idx="1">
                  <c:v>35.64</c:v>
                </c:pt>
                <c:pt idx="2">
                  <c:v>36.49</c:v>
                </c:pt>
                <c:pt idx="3">
                  <c:v>36.909999999999997</c:v>
                </c:pt>
                <c:pt idx="4">
                  <c:v>51.23</c:v>
                </c:pt>
              </c:numCache>
            </c:numRef>
          </c:val>
          <c:extLst>
            <c:ext xmlns:c16="http://schemas.microsoft.com/office/drawing/2014/chart" uri="{C3380CC4-5D6E-409C-BE32-E72D297353CC}">
              <c16:uniqueId val="{00000000-D422-4B03-A0DE-47B6AEB2E0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D422-4B03-A0DE-47B6AEB2E0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D314-4EED-96A4-BE95815DDD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D314-4EED-96A4-BE95815DDD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石川県　志賀町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18263</v>
      </c>
      <c r="AM8" s="45"/>
      <c r="AN8" s="45"/>
      <c r="AO8" s="45"/>
      <c r="AP8" s="45"/>
      <c r="AQ8" s="45"/>
      <c r="AR8" s="45"/>
      <c r="AS8" s="45"/>
      <c r="AT8" s="44">
        <f>データ!T6</f>
        <v>246.76</v>
      </c>
      <c r="AU8" s="44"/>
      <c r="AV8" s="44"/>
      <c r="AW8" s="44"/>
      <c r="AX8" s="44"/>
      <c r="AY8" s="44"/>
      <c r="AZ8" s="44"/>
      <c r="BA8" s="44"/>
      <c r="BB8" s="44">
        <f>データ!U6</f>
        <v>74.010000000000005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-15.51</v>
      </c>
      <c r="J10" s="44"/>
      <c r="K10" s="44"/>
      <c r="L10" s="44"/>
      <c r="M10" s="44"/>
      <c r="N10" s="44"/>
      <c r="O10" s="44"/>
      <c r="P10" s="44">
        <f>データ!P6</f>
        <v>4.7699999999999996</v>
      </c>
      <c r="Q10" s="44"/>
      <c r="R10" s="44"/>
      <c r="S10" s="44"/>
      <c r="T10" s="44"/>
      <c r="U10" s="44"/>
      <c r="V10" s="44"/>
      <c r="W10" s="44">
        <f>データ!Q6</f>
        <v>100</v>
      </c>
      <c r="X10" s="44"/>
      <c r="Y10" s="44"/>
      <c r="Z10" s="44"/>
      <c r="AA10" s="44"/>
      <c r="AB10" s="44"/>
      <c r="AC10" s="44"/>
      <c r="AD10" s="45">
        <f>データ!R6</f>
        <v>1320</v>
      </c>
      <c r="AE10" s="45"/>
      <c r="AF10" s="45"/>
      <c r="AG10" s="45"/>
      <c r="AH10" s="45"/>
      <c r="AI10" s="45"/>
      <c r="AJ10" s="45"/>
      <c r="AK10" s="2"/>
      <c r="AL10" s="45">
        <f>データ!V6</f>
        <v>858</v>
      </c>
      <c r="AM10" s="45"/>
      <c r="AN10" s="45"/>
      <c r="AO10" s="45"/>
      <c r="AP10" s="45"/>
      <c r="AQ10" s="45"/>
      <c r="AR10" s="45"/>
      <c r="AS10" s="45"/>
      <c r="AT10" s="44">
        <f>データ!W6</f>
        <v>0.22</v>
      </c>
      <c r="AU10" s="44"/>
      <c r="AV10" s="44"/>
      <c r="AW10" s="44"/>
      <c r="AX10" s="44"/>
      <c r="AY10" s="44"/>
      <c r="AZ10" s="44"/>
      <c r="BA10" s="44"/>
      <c r="BB10" s="44">
        <f>データ!X6</f>
        <v>3900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HvQEc/iGtaZXgvct0rS5hxwWW8+XLVE2auGfRk2j9SiOcYxqOBlM8g3iTf7fj8qr+4mUiKbunC5bPF7nr/pkvg==" saltValue="4K3ASD7d7JHvyz0bsfzv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173843</v>
      </c>
      <c r="D6" s="19">
        <f t="shared" si="3"/>
        <v>46</v>
      </c>
      <c r="E6" s="19">
        <f t="shared" si="3"/>
        <v>18</v>
      </c>
      <c r="F6" s="19">
        <f t="shared" si="3"/>
        <v>0</v>
      </c>
      <c r="G6" s="19">
        <f t="shared" si="3"/>
        <v>0</v>
      </c>
      <c r="H6" s="19" t="str">
        <f t="shared" si="3"/>
        <v>石川県　志賀町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-15.51</v>
      </c>
      <c r="P6" s="20">
        <f t="shared" si="3"/>
        <v>4.7699999999999996</v>
      </c>
      <c r="Q6" s="20">
        <f t="shared" si="3"/>
        <v>100</v>
      </c>
      <c r="R6" s="20">
        <f t="shared" si="3"/>
        <v>1320</v>
      </c>
      <c r="S6" s="20">
        <f t="shared" si="3"/>
        <v>18263</v>
      </c>
      <c r="T6" s="20">
        <f t="shared" si="3"/>
        <v>246.76</v>
      </c>
      <c r="U6" s="20">
        <f t="shared" si="3"/>
        <v>74.010000000000005</v>
      </c>
      <c r="V6" s="20">
        <f t="shared" si="3"/>
        <v>858</v>
      </c>
      <c r="W6" s="20">
        <f t="shared" si="3"/>
        <v>0.22</v>
      </c>
      <c r="X6" s="20">
        <f t="shared" si="3"/>
        <v>3900</v>
      </c>
      <c r="Y6" s="21">
        <f>IF(Y7="",NA(),Y7)</f>
        <v>100.21</v>
      </c>
      <c r="Z6" s="21">
        <f t="shared" ref="Z6:AH6" si="4">IF(Z7="",NA(),Z7)</f>
        <v>104.71</v>
      </c>
      <c r="AA6" s="21">
        <f t="shared" si="4"/>
        <v>100</v>
      </c>
      <c r="AB6" s="21">
        <f t="shared" si="4"/>
        <v>100.06</v>
      </c>
      <c r="AC6" s="21">
        <f t="shared" si="4"/>
        <v>99.35</v>
      </c>
      <c r="AD6" s="21">
        <f t="shared" si="4"/>
        <v>96.05</v>
      </c>
      <c r="AE6" s="21">
        <f t="shared" si="4"/>
        <v>99.03</v>
      </c>
      <c r="AF6" s="21">
        <f t="shared" si="4"/>
        <v>100.41</v>
      </c>
      <c r="AG6" s="21">
        <f t="shared" si="4"/>
        <v>100.17</v>
      </c>
      <c r="AH6" s="21">
        <f t="shared" si="4"/>
        <v>96.95</v>
      </c>
      <c r="AI6" s="20" t="str">
        <f>IF(AI7="","",IF(AI7="-","【-】","【"&amp;SUBSTITUTE(TEXT(AI7,"#,##0.00"),"-","△")&amp;"】"))</f>
        <v>【96.62】</v>
      </c>
      <c r="AJ6" s="20">
        <f>IF(AJ7="",NA(),AJ7)</f>
        <v>0</v>
      </c>
      <c r="AK6" s="20">
        <f t="shared" ref="AK6:AS6" si="5">IF(AK7="",NA(),AK7)</f>
        <v>0</v>
      </c>
      <c r="AL6" s="20">
        <f t="shared" si="5"/>
        <v>0</v>
      </c>
      <c r="AM6" s="20">
        <f t="shared" si="5"/>
        <v>0</v>
      </c>
      <c r="AN6" s="20">
        <f t="shared" si="5"/>
        <v>0</v>
      </c>
      <c r="AO6" s="21">
        <f t="shared" si="5"/>
        <v>123.82</v>
      </c>
      <c r="AP6" s="21">
        <f t="shared" si="5"/>
        <v>74.239999999999995</v>
      </c>
      <c r="AQ6" s="21">
        <f t="shared" si="5"/>
        <v>83.92</v>
      </c>
      <c r="AR6" s="21">
        <f t="shared" si="5"/>
        <v>89.31</v>
      </c>
      <c r="AS6" s="21">
        <f t="shared" si="5"/>
        <v>91.33</v>
      </c>
      <c r="AT6" s="20" t="str">
        <f>IF(AT7="","",IF(AT7="-","【-】","【"&amp;SUBSTITUTE(TEXT(AT7,"#,##0.00"),"-","△")&amp;"】"))</f>
        <v>【111.69】</v>
      </c>
      <c r="AU6" s="21">
        <f>IF(AU7="",NA(),AU7)</f>
        <v>29.52</v>
      </c>
      <c r="AV6" s="21">
        <f t="shared" ref="AV6:BD6" si="6">IF(AV7="",NA(),AV7)</f>
        <v>55.09</v>
      </c>
      <c r="AW6" s="21">
        <f t="shared" si="6"/>
        <v>54.09</v>
      </c>
      <c r="AX6" s="21">
        <f t="shared" si="6"/>
        <v>55.4</v>
      </c>
      <c r="AY6" s="21">
        <f t="shared" si="6"/>
        <v>50.48</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2112.98</v>
      </c>
      <c r="BG6" s="21">
        <f t="shared" ref="BG6:BO6" si="7">IF(BG7="",NA(),BG7)</f>
        <v>2037.12</v>
      </c>
      <c r="BH6" s="20">
        <f t="shared" si="7"/>
        <v>0</v>
      </c>
      <c r="BI6" s="21">
        <f t="shared" si="7"/>
        <v>2196.65</v>
      </c>
      <c r="BJ6" s="21">
        <f t="shared" si="7"/>
        <v>1980.05</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35.119999999999997</v>
      </c>
      <c r="BR6" s="21">
        <f t="shared" ref="BR6:BZ6" si="8">IF(BR7="",NA(),BR7)</f>
        <v>35.64</v>
      </c>
      <c r="BS6" s="21">
        <f t="shared" si="8"/>
        <v>36.49</v>
      </c>
      <c r="BT6" s="21">
        <f t="shared" si="8"/>
        <v>36.909999999999997</v>
      </c>
      <c r="BU6" s="21">
        <f t="shared" si="8"/>
        <v>51.23</v>
      </c>
      <c r="BV6" s="21">
        <f t="shared" si="8"/>
        <v>62.5</v>
      </c>
      <c r="BW6" s="21">
        <f t="shared" si="8"/>
        <v>60.59</v>
      </c>
      <c r="BX6" s="21">
        <f t="shared" si="8"/>
        <v>60</v>
      </c>
      <c r="BY6" s="21">
        <f t="shared" si="8"/>
        <v>59.01</v>
      </c>
      <c r="BZ6" s="21">
        <f t="shared" si="8"/>
        <v>56.06</v>
      </c>
      <c r="CA6" s="20" t="str">
        <f>IF(CA7="","",IF(CA7="-","【-】","【"&amp;SUBSTITUTE(TEXT(CA7,"#,##0.00"),"-","△")&amp;"】"))</f>
        <v>【53.65】</v>
      </c>
      <c r="CB6" s="21">
        <f>IF(CB7="",NA(),CB7)</f>
        <v>150</v>
      </c>
      <c r="CC6" s="21">
        <f t="shared" ref="CC6:CK6" si="9">IF(CC7="",NA(),CC7)</f>
        <v>150</v>
      </c>
      <c r="CD6" s="21">
        <f t="shared" si="9"/>
        <v>150</v>
      </c>
      <c r="CE6" s="21">
        <f t="shared" si="9"/>
        <v>150</v>
      </c>
      <c r="CF6" s="21">
        <f t="shared" si="9"/>
        <v>150</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61.4</v>
      </c>
      <c r="CN6" s="21">
        <f t="shared" ref="CN6:CV6" si="10">IF(CN7="",NA(),CN7)</f>
        <v>59.61</v>
      </c>
      <c r="CO6" s="21">
        <f t="shared" si="10"/>
        <v>59.61</v>
      </c>
      <c r="CP6" s="21">
        <f t="shared" si="10"/>
        <v>56.73</v>
      </c>
      <c r="CQ6" s="21">
        <f t="shared" si="10"/>
        <v>40.57</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9.61</v>
      </c>
      <c r="DJ6" s="21">
        <f t="shared" ref="DJ6:DR6" si="12">IF(DJ7="",NA(),DJ7)</f>
        <v>19.22</v>
      </c>
      <c r="DK6" s="21">
        <f t="shared" si="12"/>
        <v>24.71</v>
      </c>
      <c r="DL6" s="21">
        <f t="shared" si="12"/>
        <v>29.68</v>
      </c>
      <c r="DM6" s="21">
        <f t="shared" si="12"/>
        <v>34.64</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173843</v>
      </c>
      <c r="D7" s="23">
        <v>46</v>
      </c>
      <c r="E7" s="23">
        <v>18</v>
      </c>
      <c r="F7" s="23">
        <v>0</v>
      </c>
      <c r="G7" s="23">
        <v>0</v>
      </c>
      <c r="H7" s="23" t="s">
        <v>96</v>
      </c>
      <c r="I7" s="23" t="s">
        <v>97</v>
      </c>
      <c r="J7" s="23" t="s">
        <v>98</v>
      </c>
      <c r="K7" s="23" t="s">
        <v>99</v>
      </c>
      <c r="L7" s="23" t="s">
        <v>100</v>
      </c>
      <c r="M7" s="23" t="s">
        <v>101</v>
      </c>
      <c r="N7" s="24" t="s">
        <v>102</v>
      </c>
      <c r="O7" s="24">
        <v>-15.51</v>
      </c>
      <c r="P7" s="24">
        <v>4.7699999999999996</v>
      </c>
      <c r="Q7" s="24">
        <v>100</v>
      </c>
      <c r="R7" s="24">
        <v>1320</v>
      </c>
      <c r="S7" s="24">
        <v>18263</v>
      </c>
      <c r="T7" s="24">
        <v>246.76</v>
      </c>
      <c r="U7" s="24">
        <v>74.010000000000005</v>
      </c>
      <c r="V7" s="24">
        <v>858</v>
      </c>
      <c r="W7" s="24">
        <v>0.22</v>
      </c>
      <c r="X7" s="24">
        <v>3900</v>
      </c>
      <c r="Y7" s="24">
        <v>100.21</v>
      </c>
      <c r="Z7" s="24">
        <v>104.71</v>
      </c>
      <c r="AA7" s="24">
        <v>100</v>
      </c>
      <c r="AB7" s="24">
        <v>100.06</v>
      </c>
      <c r="AC7" s="24">
        <v>99.35</v>
      </c>
      <c r="AD7" s="24">
        <v>96.05</v>
      </c>
      <c r="AE7" s="24">
        <v>99.03</v>
      </c>
      <c r="AF7" s="24">
        <v>100.41</v>
      </c>
      <c r="AG7" s="24">
        <v>100.17</v>
      </c>
      <c r="AH7" s="24">
        <v>96.95</v>
      </c>
      <c r="AI7" s="24">
        <v>96.62</v>
      </c>
      <c r="AJ7" s="24">
        <v>0</v>
      </c>
      <c r="AK7" s="24">
        <v>0</v>
      </c>
      <c r="AL7" s="24">
        <v>0</v>
      </c>
      <c r="AM7" s="24">
        <v>0</v>
      </c>
      <c r="AN7" s="24">
        <v>0</v>
      </c>
      <c r="AO7" s="24">
        <v>123.82</v>
      </c>
      <c r="AP7" s="24">
        <v>74.239999999999995</v>
      </c>
      <c r="AQ7" s="24">
        <v>83.92</v>
      </c>
      <c r="AR7" s="24">
        <v>89.31</v>
      </c>
      <c r="AS7" s="24">
        <v>91.33</v>
      </c>
      <c r="AT7" s="24">
        <v>111.69</v>
      </c>
      <c r="AU7" s="24">
        <v>29.52</v>
      </c>
      <c r="AV7" s="24">
        <v>55.09</v>
      </c>
      <c r="AW7" s="24">
        <v>54.09</v>
      </c>
      <c r="AX7" s="24">
        <v>55.4</v>
      </c>
      <c r="AY7" s="24">
        <v>50.48</v>
      </c>
      <c r="AZ7" s="24">
        <v>89.72</v>
      </c>
      <c r="BA7" s="24">
        <v>100.47</v>
      </c>
      <c r="BB7" s="24">
        <v>122.71</v>
      </c>
      <c r="BC7" s="24">
        <v>138.19999999999999</v>
      </c>
      <c r="BD7" s="24">
        <v>126.97</v>
      </c>
      <c r="BE7" s="24">
        <v>111.29</v>
      </c>
      <c r="BF7" s="24">
        <v>2112.98</v>
      </c>
      <c r="BG7" s="24">
        <v>2037.12</v>
      </c>
      <c r="BH7" s="24">
        <v>0</v>
      </c>
      <c r="BI7" s="24">
        <v>2196.65</v>
      </c>
      <c r="BJ7" s="24">
        <v>1980.05</v>
      </c>
      <c r="BK7" s="24">
        <v>270.57</v>
      </c>
      <c r="BL7" s="24">
        <v>294.27</v>
      </c>
      <c r="BM7" s="24">
        <v>294.08999999999997</v>
      </c>
      <c r="BN7" s="24">
        <v>294.08999999999997</v>
      </c>
      <c r="BO7" s="24">
        <v>338.47</v>
      </c>
      <c r="BP7" s="24">
        <v>349.83</v>
      </c>
      <c r="BQ7" s="24">
        <v>35.119999999999997</v>
      </c>
      <c r="BR7" s="24">
        <v>35.64</v>
      </c>
      <c r="BS7" s="24">
        <v>36.49</v>
      </c>
      <c r="BT7" s="24">
        <v>36.909999999999997</v>
      </c>
      <c r="BU7" s="24">
        <v>51.23</v>
      </c>
      <c r="BV7" s="24">
        <v>62.5</v>
      </c>
      <c r="BW7" s="24">
        <v>60.59</v>
      </c>
      <c r="BX7" s="24">
        <v>60</v>
      </c>
      <c r="BY7" s="24">
        <v>59.01</v>
      </c>
      <c r="BZ7" s="24">
        <v>56.06</v>
      </c>
      <c r="CA7" s="24">
        <v>53.65</v>
      </c>
      <c r="CB7" s="24">
        <v>150</v>
      </c>
      <c r="CC7" s="24">
        <v>150</v>
      </c>
      <c r="CD7" s="24">
        <v>150</v>
      </c>
      <c r="CE7" s="24">
        <v>150</v>
      </c>
      <c r="CF7" s="24">
        <v>150</v>
      </c>
      <c r="CG7" s="24">
        <v>269.33</v>
      </c>
      <c r="CH7" s="24">
        <v>280.23</v>
      </c>
      <c r="CI7" s="24">
        <v>282.70999999999998</v>
      </c>
      <c r="CJ7" s="24">
        <v>291.82</v>
      </c>
      <c r="CK7" s="24">
        <v>304.36</v>
      </c>
      <c r="CL7" s="24">
        <v>307.86</v>
      </c>
      <c r="CM7" s="24">
        <v>61.4</v>
      </c>
      <c r="CN7" s="24">
        <v>59.61</v>
      </c>
      <c r="CO7" s="24">
        <v>59.61</v>
      </c>
      <c r="CP7" s="24">
        <v>56.73</v>
      </c>
      <c r="CQ7" s="24">
        <v>40.57</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9.61</v>
      </c>
      <c r="DJ7" s="24">
        <v>19.22</v>
      </c>
      <c r="DK7" s="24">
        <v>24.71</v>
      </c>
      <c r="DL7" s="24">
        <v>29.68</v>
      </c>
      <c r="DM7" s="24">
        <v>34.64</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北口　舜介</cp:lastModifiedBy>
  <cp:lastPrinted>2025-02-03T08:33:36Z</cp:lastPrinted>
  <dcterms:created xsi:type="dcterms:W3CDTF">2025-01-24T07:24:23Z</dcterms:created>
  <dcterms:modified xsi:type="dcterms:W3CDTF">2025-02-18T07:29:33Z</dcterms:modified>
  <cp:category/>
</cp:coreProperties>
</file>