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3 下水道\74 特環\"/>
    </mc:Choice>
  </mc:AlternateContent>
  <xr:revisionPtr revIDLastSave="0" documentId="13_ncr:1_{1E0B23CA-688E-46FC-8599-032723C74755}" xr6:coauthVersionLast="47" xr6:coauthVersionMax="47" xr10:uidLastSave="{00000000-0000-0000-0000-000000000000}"/>
  <workbookProtection workbookAlgorithmName="SHA-512" workbookHashValue="TlRHIVMJrRYLhFtYDXsQ6lZfIhqK3hy1FVwvtbviwHGuy5UFyg/qQGqaog9+QAoQtE4EBjHK8i96RLwGmnzvKg==" workbookSaltValue="YbrHj0V0g0alA0MiSY8Y6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F85" i="4"/>
  <c r="AL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<sst xmlns="http://schemas.openxmlformats.org/spreadsheetml/2006/main" count="231" uniqueCount="115">
  <si>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</si>
  <si>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</si>
  <si>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</si>
  <si>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</si>
  <si>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</si>
  <si>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</si>
  <si>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</si>
  <si>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</si>
  <si>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</si>
  <si>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</si>
  <si>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</si>
  <si>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</si>
  <si>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</si>
  <si>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</si>
  <si>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</si>
  <si>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</si>
  <si>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</si>
  <si>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</si>
  <si>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</si>
  <si>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</si>
  <si>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</si>
  <si>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</si>
  <si>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</si>
  <si>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</si>
  <si>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</si>
  <si>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</si>
  <si>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</si>
  <si>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</si>
  <si>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</si>
  <si>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</si>
  <si>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</si>
  <si>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</si>
  <si>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</si>
  <si>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</si>
  <si>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</si>
  <si>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</si>
  <si>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</si>
  <si>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</si>
  <si>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</si>
  <si>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</si>
  <si>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</si>
  <si>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</si>
  <si>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</si>
  <si>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</si>
  <si>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</si>
  <si>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</si>
  <si>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</si>
  <si>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</si>
  <si>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</si>
  <si>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</si>
  <si>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</si>
  <si>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</si>
  <si>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</si>
  <si>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</si>
  <si>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</si>
  <si>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</si>
  <si>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</si>
  <si>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</si>
  <si>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</si>
  <si>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</si>
  <si>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</si>
  <si>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</si>
  <si>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</si>
  <si>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</si>
  <si>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</si>
  <si>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</si>
  <si>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</si>
  <si>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</si>
  <si>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</si>
  <si>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</si>
  <si>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</si>
  <si>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</si>
  <si>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</si>
  <si>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</si>
  <si>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</si>
  <si>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</si>
  <si>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</si>
  <si>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</si>
  <si>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</si>
  <si>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</si>
  <si>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</si>
  <si>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</si>
  <si>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</si>
  <si>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</si>
  <si>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</si>
  <si>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</si>
  <si>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</si>
  <si>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</si>
  <si>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</si>
  <si>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</si>
  <si>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</si>
  <si>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</si>
  <si>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</si>
  <si>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</si>
  <si>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</si>
  <si>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</si>
  <si>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</si>
  <si>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</si>
  <si>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</si>
  <si>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</si>
  <si>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</si>
  <si>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</si>
  <si>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</si>
  <si>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</si>
  <si>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</si>
  <si>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</si>
  <si>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</si>
  <si>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</si>
  <si>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</si>
  <si>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</si>
  <si>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</si>
  <si>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</si>
  <si>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処理場施設及びマンホールポンプ設備においては、供用開始から耐用年数が経過した処理施設、機械設備等をストックマネジメント計画により、効率的に更新を行っていく。
　管渠施設の老朽化については、供用開始から年数が浅いため、指標に表れていないが、将来において計画に基づき、効率的に更新を行っていく。</t>
    <phoneticPr fontId="4"/>
  </si>
  <si>
    <t>【①】経常収支比率
　当該値はほぼ100%を示しているが、一般会計からの繰入金に頼る面が大きい。今後も維持管理費等の抑制に努める。
【③】流動比率【④】企業債残高対事業規模比率
　経営戦略に基づき、将来における下水道使用料の見直しに取組み、またストックマネジメント計画により設備の改築・更新を効率的に行い、新規企業債を抑制しながら、単年度における収支バランスを図っていく。
【⑤】経費回収率
　類似団体平均値との比較では、高い数値で推移しているが、前年度比は下降傾向にある。今後も更なる汚水処理費の削減を図りながら経営改善に努めていく。
【⑥】汚水処原価
　類似団体平均値と比較し高い数値となり、前年度比も上昇傾向となった。今後も更なる経営安定化のため維持管理費の抑制に努める。
【⑦】施設利用率
　類似団体平均値と比較し低い数値となっており、人口減少による有収水量の減によるものと推測される。
【⑧】水洗化率
　本事業の2処理区については、類似団体平均値を上回っているが、人口減少に伴い、有収水量が年々減少傾向となっている。</t>
    <rPh sb="11" eb="13">
      <t>トウガイ</t>
    </rPh>
    <rPh sb="13" eb="14">
      <t>チ</t>
    </rPh>
    <rPh sb="229" eb="231">
      <t>カコウ</t>
    </rPh>
    <rPh sb="290" eb="291">
      <t>タカ</t>
    </rPh>
    <rPh sb="303" eb="305">
      <t>ジョウショウ</t>
    </rPh>
    <phoneticPr fontId="4"/>
  </si>
  <si>
    <t>　特定環境保全公共下水道事業は、整備が完了しており、接続率も高い地域である。しかしながら、人口減少の進行が顕著であり、このことから、今後の有収水量の増加は見込めず、使用料収入の減少は避けられない状況である。
　今後、持続した経営の安定化を図るためにも、維持管理コストの抑制が必要不可欠であり、また、施設の統廃合も視野に入れ、効率的・効果的な事業展開を図る必要がある。
　震災復旧による経営影響は不透明な状況であり、できるだけ早期に復旧経費および国の財政措置等と、使用者の帰還動態や経営の悪影響度を整理したい。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</si>
</sst>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0.28000000000000003</c:v>
                </c:pt>
                <c:pt idx="4">
                  <c:v>0</c:v>
                </c:pt>
              </c:numCache>
            </c:numRef>
          </c:val>
          <c:extLst>
            <c:ext xmlns:c16="http://schemas.microsoft.com/office/drawing/2014/chart" uri="{C3380CC4-5D6E-409C-BE32-E72D297353CC}">
              <c16:uniqueId val="{00000000-9E54-482F-BDAB-501625A8A3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E54-482F-BDAB-501625A8A3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33.92</c:v>
                </c:pt>
                <c:pt idx="1">
                  <c:v>34.119999999999997</c:v>
                </c:pt>
                <c:pt idx="2">
                  <c:v>32.270000000000003</c:v>
                </c:pt>
                <c:pt idx="3">
                  <c:v>32.270000000000003</c:v>
                </c:pt>
                <c:pt idx="4">
                  <c:v>29.9</c:v>
                </c:pt>
              </c:numCache>
            </c:numRef>
          </c:val>
          <c:extLst>
            <c:ext xmlns:c16="http://schemas.microsoft.com/office/drawing/2014/chart" uri="{C3380CC4-5D6E-409C-BE32-E72D297353CC}">
              <c16:uniqueId val="{00000000-355E-4E4D-9CD6-55E188BCC2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355E-4E4D-9CD6-55E188BCC2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97.86</c:v>
                </c:pt>
                <c:pt idx="1">
                  <c:v>98.03</c:v>
                </c:pt>
                <c:pt idx="2">
                  <c:v>97.98</c:v>
                </c:pt>
                <c:pt idx="3">
                  <c:v>98.01</c:v>
                </c:pt>
                <c:pt idx="4">
                  <c:v>98.15</c:v>
                </c:pt>
              </c:numCache>
            </c:numRef>
          </c:val>
          <c:extLst>
            <c:ext xmlns:c16="http://schemas.microsoft.com/office/drawing/2014/chart" uri="{C3380CC4-5D6E-409C-BE32-E72D297353CC}">
              <c16:uniqueId val="{00000000-2F76-4FBE-ADF6-B4792B4897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2F76-4FBE-ADF6-B4792B4897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102.1</c:v>
                </c:pt>
                <c:pt idx="1">
                  <c:v>103.6</c:v>
                </c:pt>
                <c:pt idx="2">
                  <c:v>100</c:v>
                </c:pt>
                <c:pt idx="3">
                  <c:v>102.9</c:v>
                </c:pt>
                <c:pt idx="4">
                  <c:v>99.84</c:v>
                </c:pt>
              </c:numCache>
            </c:numRef>
          </c:val>
          <c:extLst>
            <c:ext xmlns:c16="http://schemas.microsoft.com/office/drawing/2014/chart" uri="{C3380CC4-5D6E-409C-BE32-E72D297353CC}">
              <c16:uniqueId val="{00000000-CEAA-4727-8B2A-38E0E00F20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CEAA-4727-8B2A-38E0E00F20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5.47</c:v>
                </c:pt>
                <c:pt idx="1">
                  <c:v>10.35</c:v>
                </c:pt>
                <c:pt idx="2">
                  <c:v>14.25</c:v>
                </c:pt>
                <c:pt idx="3">
                  <c:v>17.649999999999999</c:v>
                </c:pt>
                <c:pt idx="4">
                  <c:v>20.82</c:v>
                </c:pt>
              </c:numCache>
            </c:numRef>
          </c:val>
          <c:extLst>
            <c:ext xmlns:c16="http://schemas.microsoft.com/office/drawing/2014/chart" uri="{C3380CC4-5D6E-409C-BE32-E72D297353CC}">
              <c16:uniqueId val="{00000000-5FCC-4DDF-85C4-3E0B2F66A0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5FCC-4DDF-85C4-3E0B2F66A0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7D-4591-A8BC-2AF4CCFA3E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97D-4591-A8BC-2AF4CCFA3E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67-4EB5-A7E6-78567D73C5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8667-4EB5-A7E6-78567D73C5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9.74</c:v>
                </c:pt>
                <c:pt idx="1">
                  <c:v>24.76</c:v>
                </c:pt>
                <c:pt idx="2">
                  <c:v>21.86</c:v>
                </c:pt>
                <c:pt idx="3">
                  <c:v>23.23</c:v>
                </c:pt>
                <c:pt idx="4">
                  <c:v>32.68</c:v>
                </c:pt>
              </c:numCache>
            </c:numRef>
          </c:val>
          <c:extLst>
            <c:ext xmlns:c16="http://schemas.microsoft.com/office/drawing/2014/chart" uri="{C3380CC4-5D6E-409C-BE32-E72D297353CC}">
              <c16:uniqueId val="{00000000-747B-47CA-92E9-0A209E7DE4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747B-47CA-92E9-0A209E7DE4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319.05</c:v>
                </c:pt>
                <c:pt idx="2">
                  <c:v>280.17</c:v>
                </c:pt>
                <c:pt idx="3" formatCode="#,##0.00;&quot;△&quot;#,##0.00">
                  <c:v>0</c:v>
                </c:pt>
                <c:pt idx="4" formatCode="#,##0.00;&quot;△&quot;#,##0.00">
                  <c:v>0</c:v>
                </c:pt>
              </c:numCache>
            </c:numRef>
          </c:val>
          <c:extLst>
            <c:ext xmlns:c16="http://schemas.microsoft.com/office/drawing/2014/chart" uri="{C3380CC4-5D6E-409C-BE32-E72D297353CC}">
              <c16:uniqueId val="{00000000-13B6-4268-B705-4BCAC5A6FD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13B6-4268-B705-4BCAC5A6FD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83.43</c:v>
                </c:pt>
                <c:pt idx="1">
                  <c:v>62.5</c:v>
                </c:pt>
                <c:pt idx="2">
                  <c:v>82.75</c:v>
                </c:pt>
                <c:pt idx="3">
                  <c:v>81.12</c:v>
                </c:pt>
                <c:pt idx="4">
                  <c:v>74.91</c:v>
                </c:pt>
              </c:numCache>
            </c:numRef>
          </c:val>
          <c:extLst>
            <c:ext xmlns:c16="http://schemas.microsoft.com/office/drawing/2014/chart" uri="{C3380CC4-5D6E-409C-BE32-E72D297353CC}">
              <c16:uniqueId val="{00000000-3AA7-483C-8EF5-BC69C0F094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AA7-483C-8EF5-BC69C0F094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198.36</c:v>
                </c:pt>
                <c:pt idx="1">
                  <c:v>266.43</c:v>
                </c:pt>
                <c:pt idx="2">
                  <c:v>202.42</c:v>
                </c:pt>
                <c:pt idx="3">
                  <c:v>209.78</c:v>
                </c:pt>
                <c:pt idx="4">
                  <c:v>268.88</c:v>
                </c:pt>
              </c:numCache>
            </c:numRef>
          </c:val>
          <c:extLst>
            <c:ext xmlns:c16="http://schemas.microsoft.com/office/drawing/2014/chart" uri="{C3380CC4-5D6E-409C-BE32-E72D297353CC}">
              <c16:uniqueId val="{00000000-3CE2-4B15-A292-BBA40C5D3B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3CE2-4B15-A292-BBA40C5D3B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志賀町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18263</v>
      </c>
      <c r="AM8" s="45"/>
      <c r="AN8" s="45"/>
      <c r="AO8" s="45"/>
      <c r="AP8" s="45"/>
      <c r="AQ8" s="45"/>
      <c r="AR8" s="45"/>
      <c r="AS8" s="45"/>
      <c r="AT8" s="44">
        <f>データ!T6</f>
        <v>246.76</v>
      </c>
      <c r="AU8" s="44"/>
      <c r="AV8" s="44"/>
      <c r="AW8" s="44"/>
      <c r="AX8" s="44"/>
      <c r="AY8" s="44"/>
      <c r="AZ8" s="44"/>
      <c r="BA8" s="44"/>
      <c r="BB8" s="44">
        <f>データ!U6</f>
        <v>74.010000000000005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44.49</v>
      </c>
      <c r="J10" s="44"/>
      <c r="K10" s="44"/>
      <c r="L10" s="44"/>
      <c r="M10" s="44"/>
      <c r="N10" s="44"/>
      <c r="O10" s="44"/>
      <c r="P10" s="44">
        <f>データ!P6</f>
        <v>6.3</v>
      </c>
      <c r="Q10" s="44"/>
      <c r="R10" s="44"/>
      <c r="S10" s="44"/>
      <c r="T10" s="44"/>
      <c r="U10" s="44"/>
      <c r="V10" s="44"/>
      <c r="W10" s="44">
        <f>データ!Q6</f>
        <v>78.78</v>
      </c>
      <c r="X10" s="44"/>
      <c r="Y10" s="44"/>
      <c r="Z10" s="44"/>
      <c r="AA10" s="44"/>
      <c r="AB10" s="44"/>
      <c r="AC10" s="44"/>
      <c r="AD10" s="45">
        <f>データ!R6</f>
        <v>3300</v>
      </c>
      <c r="AE10" s="45"/>
      <c r="AF10" s="45"/>
      <c r="AG10" s="45"/>
      <c r="AH10" s="45"/>
      <c r="AI10" s="45"/>
      <c r="AJ10" s="45"/>
      <c r="AK10" s="2"/>
      <c r="AL10" s="45">
        <f>データ!V6</f>
        <v>1133</v>
      </c>
      <c r="AM10" s="45"/>
      <c r="AN10" s="45"/>
      <c r="AO10" s="45"/>
      <c r="AP10" s="45"/>
      <c r="AQ10" s="45"/>
      <c r="AR10" s="45"/>
      <c r="AS10" s="45"/>
      <c r="AT10" s="44">
        <f>データ!W6</f>
        <v>0.57999999999999996</v>
      </c>
      <c r="AU10" s="44"/>
      <c r="AV10" s="44"/>
      <c r="AW10" s="44"/>
      <c r="AX10" s="44"/>
      <c r="AY10" s="44"/>
      <c r="AZ10" s="44"/>
      <c r="BA10" s="44"/>
      <c r="BB10" s="44">
        <f>データ!X6</f>
        <v>1953.45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cJ2++kl7qyRsrM0P8EDLzWSga8+LrAPyo+RdxShQPyZSkuoZkuaXZLge/HWheh50Bu67pQ1pigMhjHhPgZP8tA==" saltValue="RtjUsgPPZ9DvOEsrRcCP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173843</v>
      </c>
      <c r="D6" s="19">
        <f t="shared" si="3"/>
        <v>46</v>
      </c>
      <c r="E6" s="19">
        <f t="shared" si="3"/>
        <v>17</v>
      </c>
      <c r="F6" s="19">
        <f t="shared" si="3"/>
        <v>4</v>
      </c>
      <c r="G6" s="19">
        <f t="shared" si="3"/>
        <v>0</v>
      </c>
      <c r="H6" s="19" t="str">
        <f t="shared" si="3"/>
        <v>石川県　志賀町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44.49</v>
      </c>
      <c r="P6" s="20">
        <f t="shared" si="3"/>
        <v>6.3</v>
      </c>
      <c r="Q6" s="20">
        <f t="shared" si="3"/>
        <v>78.78</v>
      </c>
      <c r="R6" s="20">
        <f t="shared" si="3"/>
        <v>3300</v>
      </c>
      <c r="S6" s="20">
        <f t="shared" si="3"/>
        <v>18263</v>
      </c>
      <c r="T6" s="20">
        <f t="shared" si="3"/>
        <v>246.76</v>
      </c>
      <c r="U6" s="20">
        <f t="shared" si="3"/>
        <v>74.010000000000005</v>
      </c>
      <c r="V6" s="20">
        <f t="shared" si="3"/>
        <v>1133</v>
      </c>
      <c r="W6" s="20">
        <f t="shared" si="3"/>
        <v>0.57999999999999996</v>
      </c>
      <c r="X6" s="20">
        <f t="shared" si="3"/>
        <v>1953.45</v>
      </c>
      <c r="Y6" s="21">
        <f>IF(Y7="",NA(),Y7)</f>
        <v>102.1</v>
      </c>
      <c r="Z6" s="21">
        <f t="shared" ref="Z6:AH6" si="4">IF(Z7="",NA(),Z7)</f>
        <v>103.6</v>
      </c>
      <c r="AA6" s="21">
        <f t="shared" si="4"/>
        <v>100</v>
      </c>
      <c r="AB6" s="21">
        <f t="shared" si="4"/>
        <v>102.9</v>
      </c>
      <c r="AC6" s="21">
        <f t="shared" si="4"/>
        <v>99.84</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9.74</v>
      </c>
      <c r="AV6" s="21">
        <f t="shared" ref="AV6:BD6" si="6">IF(AV7="",NA(),AV7)</f>
        <v>24.76</v>
      </c>
      <c r="AW6" s="21">
        <f t="shared" si="6"/>
        <v>21.86</v>
      </c>
      <c r="AX6" s="21">
        <f t="shared" si="6"/>
        <v>23.23</v>
      </c>
      <c r="AY6" s="21">
        <f t="shared" si="6"/>
        <v>32.68</v>
      </c>
      <c r="AZ6" s="21">
        <f t="shared" si="6"/>
        <v>47.72</v>
      </c>
      <c r="BA6" s="21">
        <f t="shared" si="6"/>
        <v>44.24</v>
      </c>
      <c r="BB6" s="21">
        <f t="shared" si="6"/>
        <v>43.07</v>
      </c>
      <c r="BC6" s="21">
        <f t="shared" si="6"/>
        <v>45.42</v>
      </c>
      <c r="BD6" s="21">
        <f t="shared" si="6"/>
        <v>50.63</v>
      </c>
      <c r="BE6" s="20" t="str">
        <f>IF(BE7="","",IF(BE7="-","【-】","【"&amp;SUBSTITUTE(TEXT(BE7,"#,##0.00"),"-","△")&amp;"】"))</f>
        <v>【48.91】</v>
      </c>
      <c r="BF6" s="20">
        <f>IF(BF7="",NA(),BF7)</f>
        <v>0</v>
      </c>
      <c r="BG6" s="21">
        <f t="shared" ref="BG6:BO6" si="7">IF(BG7="",NA(),BG7)</f>
        <v>319.05</v>
      </c>
      <c r="BH6" s="21">
        <f t="shared" si="7"/>
        <v>280.17</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83.43</v>
      </c>
      <c r="BR6" s="21">
        <f t="shared" ref="BR6:BZ6" si="8">IF(BR7="",NA(),BR7)</f>
        <v>62.5</v>
      </c>
      <c r="BS6" s="21">
        <f t="shared" si="8"/>
        <v>82.75</v>
      </c>
      <c r="BT6" s="21">
        <f t="shared" si="8"/>
        <v>81.12</v>
      </c>
      <c r="BU6" s="21">
        <f t="shared" si="8"/>
        <v>74.91</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198.36</v>
      </c>
      <c r="CC6" s="21">
        <f t="shared" ref="CC6:CK6" si="9">IF(CC7="",NA(),CC7)</f>
        <v>266.43</v>
      </c>
      <c r="CD6" s="21">
        <f t="shared" si="9"/>
        <v>202.42</v>
      </c>
      <c r="CE6" s="21">
        <f t="shared" si="9"/>
        <v>209.78</v>
      </c>
      <c r="CF6" s="21">
        <f t="shared" si="9"/>
        <v>268.88</v>
      </c>
      <c r="CG6" s="21">
        <f t="shared" si="9"/>
        <v>228.47</v>
      </c>
      <c r="CH6" s="21">
        <f t="shared" si="9"/>
        <v>224.88</v>
      </c>
      <c r="CI6" s="21">
        <f t="shared" si="9"/>
        <v>228.64</v>
      </c>
      <c r="CJ6" s="21">
        <f t="shared" si="9"/>
        <v>239.46</v>
      </c>
      <c r="CK6" s="21">
        <f t="shared" si="9"/>
        <v>233.15</v>
      </c>
      <c r="CL6" s="20" t="str">
        <f>IF(CL7="","",IF(CL7="-","【-】","【"&amp;SUBSTITUTE(TEXT(CL7,"#,##0.00"),"-","△")&amp;"】"))</f>
        <v>【215.73】</v>
      </c>
      <c r="CM6" s="21">
        <f>IF(CM7="",NA(),CM7)</f>
        <v>33.92</v>
      </c>
      <c r="CN6" s="21">
        <f t="shared" ref="CN6:CV6" si="10">IF(CN7="",NA(),CN7)</f>
        <v>34.119999999999997</v>
      </c>
      <c r="CO6" s="21">
        <f t="shared" si="10"/>
        <v>32.270000000000003</v>
      </c>
      <c r="CP6" s="21">
        <f t="shared" si="10"/>
        <v>32.270000000000003</v>
      </c>
      <c r="CQ6" s="21">
        <f t="shared" si="10"/>
        <v>29.9</v>
      </c>
      <c r="CR6" s="21">
        <f t="shared" si="10"/>
        <v>42.47</v>
      </c>
      <c r="CS6" s="21">
        <f t="shared" si="10"/>
        <v>42.4</v>
      </c>
      <c r="CT6" s="21">
        <f t="shared" si="10"/>
        <v>42.28</v>
      </c>
      <c r="CU6" s="21">
        <f t="shared" si="10"/>
        <v>41.06</v>
      </c>
      <c r="CV6" s="21">
        <f t="shared" si="10"/>
        <v>42.09</v>
      </c>
      <c r="CW6" s="20" t="str">
        <f>IF(CW7="","",IF(CW7="-","【-】","【"&amp;SUBSTITUTE(TEXT(CW7,"#,##0.00"),"-","△")&amp;"】"))</f>
        <v>【43.28】</v>
      </c>
      <c r="CX6" s="21">
        <f>IF(CX7="",NA(),CX7)</f>
        <v>97.86</v>
      </c>
      <c r="CY6" s="21">
        <f t="shared" ref="CY6:DG6" si="11">IF(CY7="",NA(),CY7)</f>
        <v>98.03</v>
      </c>
      <c r="CZ6" s="21">
        <f t="shared" si="11"/>
        <v>97.98</v>
      </c>
      <c r="DA6" s="21">
        <f t="shared" si="11"/>
        <v>98.01</v>
      </c>
      <c r="DB6" s="21">
        <f t="shared" si="11"/>
        <v>98.15</v>
      </c>
      <c r="DC6" s="21">
        <f t="shared" si="11"/>
        <v>83.75</v>
      </c>
      <c r="DD6" s="21">
        <f t="shared" si="11"/>
        <v>84.19</v>
      </c>
      <c r="DE6" s="21">
        <f t="shared" si="11"/>
        <v>84.34</v>
      </c>
      <c r="DF6" s="21">
        <f t="shared" si="11"/>
        <v>84.34</v>
      </c>
      <c r="DG6" s="21">
        <f t="shared" si="11"/>
        <v>84.73</v>
      </c>
      <c r="DH6" s="20" t="str">
        <f>IF(DH7="","",IF(DH7="-","【-】","【"&amp;SUBSTITUTE(TEXT(DH7,"#,##0.00"),"-","△")&amp;"】"))</f>
        <v>【86.21】</v>
      </c>
      <c r="DI6" s="21">
        <f>IF(DI7="",NA(),DI7)</f>
        <v>5.47</v>
      </c>
      <c r="DJ6" s="21">
        <f t="shared" ref="DJ6:DR6" si="12">IF(DJ7="",NA(),DJ7)</f>
        <v>10.35</v>
      </c>
      <c r="DK6" s="21">
        <f t="shared" si="12"/>
        <v>14.25</v>
      </c>
      <c r="DL6" s="21">
        <f t="shared" si="12"/>
        <v>17.649999999999999</v>
      </c>
      <c r="DM6" s="21">
        <f t="shared" si="12"/>
        <v>20.82</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1">
        <f t="shared" si="14"/>
        <v>0.28000000000000003</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173843</v>
      </c>
      <c r="D7" s="23">
        <v>46</v>
      </c>
      <c r="E7" s="23">
        <v>17</v>
      </c>
      <c r="F7" s="23">
        <v>4</v>
      </c>
      <c r="G7" s="23">
        <v>0</v>
      </c>
      <c r="H7" s="23" t="s">
        <v>96</v>
      </c>
      <c r="I7" s="23" t="s">
        <v>97</v>
      </c>
      <c r="J7" s="23" t="s">
        <v>98</v>
      </c>
      <c r="K7" s="23" t="s">
        <v>99</v>
      </c>
      <c r="L7" s="23" t="s">
        <v>100</v>
      </c>
      <c r="M7" s="23" t="s">
        <v>101</v>
      </c>
      <c r="N7" s="24" t="s">
        <v>102</v>
      </c>
      <c r="O7" s="24">
        <v>44.49</v>
      </c>
      <c r="P7" s="24">
        <v>6.3</v>
      </c>
      <c r="Q7" s="24">
        <v>78.78</v>
      </c>
      <c r="R7" s="24">
        <v>3300</v>
      </c>
      <c r="S7" s="24">
        <v>18263</v>
      </c>
      <c r="T7" s="24">
        <v>246.76</v>
      </c>
      <c r="U7" s="24">
        <v>74.010000000000005</v>
      </c>
      <c r="V7" s="24">
        <v>1133</v>
      </c>
      <c r="W7" s="24">
        <v>0.57999999999999996</v>
      </c>
      <c r="X7" s="24">
        <v>1953.45</v>
      </c>
      <c r="Y7" s="24">
        <v>102.1</v>
      </c>
      <c r="Z7" s="24">
        <v>103.6</v>
      </c>
      <c r="AA7" s="24">
        <v>100</v>
      </c>
      <c r="AB7" s="24">
        <v>102.9</v>
      </c>
      <c r="AC7" s="24">
        <v>99.84</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9.74</v>
      </c>
      <c r="AV7" s="24">
        <v>24.76</v>
      </c>
      <c r="AW7" s="24">
        <v>21.86</v>
      </c>
      <c r="AX7" s="24">
        <v>23.23</v>
      </c>
      <c r="AY7" s="24">
        <v>32.68</v>
      </c>
      <c r="AZ7" s="24">
        <v>47.72</v>
      </c>
      <c r="BA7" s="24">
        <v>44.24</v>
      </c>
      <c r="BB7" s="24">
        <v>43.07</v>
      </c>
      <c r="BC7" s="24">
        <v>45.42</v>
      </c>
      <c r="BD7" s="24">
        <v>50.63</v>
      </c>
      <c r="BE7" s="24">
        <v>48.91</v>
      </c>
      <c r="BF7" s="24">
        <v>0</v>
      </c>
      <c r="BG7" s="24">
        <v>319.05</v>
      </c>
      <c r="BH7" s="24">
        <v>280.17</v>
      </c>
      <c r="BI7" s="24">
        <v>0</v>
      </c>
      <c r="BJ7" s="24">
        <v>0</v>
      </c>
      <c r="BK7" s="24">
        <v>1206.79</v>
      </c>
      <c r="BL7" s="24">
        <v>1258.43</v>
      </c>
      <c r="BM7" s="24">
        <v>1163.75</v>
      </c>
      <c r="BN7" s="24">
        <v>1195.47</v>
      </c>
      <c r="BO7" s="24">
        <v>1168.69</v>
      </c>
      <c r="BP7" s="24">
        <v>1156.82</v>
      </c>
      <c r="BQ7" s="24">
        <v>83.43</v>
      </c>
      <c r="BR7" s="24">
        <v>62.5</v>
      </c>
      <c r="BS7" s="24">
        <v>82.75</v>
      </c>
      <c r="BT7" s="24">
        <v>81.12</v>
      </c>
      <c r="BU7" s="24">
        <v>74.91</v>
      </c>
      <c r="BV7" s="24">
        <v>71.84</v>
      </c>
      <c r="BW7" s="24">
        <v>73.36</v>
      </c>
      <c r="BX7" s="24">
        <v>72.599999999999994</v>
      </c>
      <c r="BY7" s="24">
        <v>69.430000000000007</v>
      </c>
      <c r="BZ7" s="24">
        <v>70.709999999999994</v>
      </c>
      <c r="CA7" s="24">
        <v>75.33</v>
      </c>
      <c r="CB7" s="24">
        <v>198.36</v>
      </c>
      <c r="CC7" s="24">
        <v>266.43</v>
      </c>
      <c r="CD7" s="24">
        <v>202.42</v>
      </c>
      <c r="CE7" s="24">
        <v>209.78</v>
      </c>
      <c r="CF7" s="24">
        <v>268.88</v>
      </c>
      <c r="CG7" s="24">
        <v>228.47</v>
      </c>
      <c r="CH7" s="24">
        <v>224.88</v>
      </c>
      <c r="CI7" s="24">
        <v>228.64</v>
      </c>
      <c r="CJ7" s="24">
        <v>239.46</v>
      </c>
      <c r="CK7" s="24">
        <v>233.15</v>
      </c>
      <c r="CL7" s="24">
        <v>215.73</v>
      </c>
      <c r="CM7" s="24">
        <v>33.92</v>
      </c>
      <c r="CN7" s="24">
        <v>34.119999999999997</v>
      </c>
      <c r="CO7" s="24">
        <v>32.270000000000003</v>
      </c>
      <c r="CP7" s="24">
        <v>32.270000000000003</v>
      </c>
      <c r="CQ7" s="24">
        <v>29.9</v>
      </c>
      <c r="CR7" s="24">
        <v>42.47</v>
      </c>
      <c r="CS7" s="24">
        <v>42.4</v>
      </c>
      <c r="CT7" s="24">
        <v>42.28</v>
      </c>
      <c r="CU7" s="24">
        <v>41.06</v>
      </c>
      <c r="CV7" s="24">
        <v>42.09</v>
      </c>
      <c r="CW7" s="24">
        <v>43.28</v>
      </c>
      <c r="CX7" s="24">
        <v>97.86</v>
      </c>
      <c r="CY7" s="24">
        <v>98.03</v>
      </c>
      <c r="CZ7" s="24">
        <v>97.98</v>
      </c>
      <c r="DA7" s="24">
        <v>98.01</v>
      </c>
      <c r="DB7" s="24">
        <v>98.15</v>
      </c>
      <c r="DC7" s="24">
        <v>83.75</v>
      </c>
      <c r="DD7" s="24">
        <v>84.19</v>
      </c>
      <c r="DE7" s="24">
        <v>84.34</v>
      </c>
      <c r="DF7" s="24">
        <v>84.34</v>
      </c>
      <c r="DG7" s="24">
        <v>84.73</v>
      </c>
      <c r="DH7" s="24">
        <v>86.21</v>
      </c>
      <c r="DI7" s="24">
        <v>5.47</v>
      </c>
      <c r="DJ7" s="24">
        <v>10.35</v>
      </c>
      <c r="DK7" s="24">
        <v>14.25</v>
      </c>
      <c r="DL7" s="24">
        <v>17.649999999999999</v>
      </c>
      <c r="DM7" s="24">
        <v>20.82</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0.28000000000000003</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北口　舜介</cp:lastModifiedBy>
  <cp:lastPrinted>2025-02-03T07:46:54Z</cp:lastPrinted>
  <dcterms:created xsi:type="dcterms:W3CDTF">2025-01-24T07:11:05Z</dcterms:created>
  <dcterms:modified xsi:type="dcterms:W3CDTF">2025-02-18T07:14:34Z</dcterms:modified>
  <cp:category/>
</cp:coreProperties>
</file>