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X:\excel\竹本\下水道（竹本→押切）\経営比較分析表（上下）\R05下水道\"/>
    </mc:Choice>
  </mc:AlternateContent>
  <xr:revisionPtr revIDLastSave="0" documentId="13_ncr:1_{4C559D0A-EDDD-4DB2-AA99-0B4D7B74BC22}" xr6:coauthVersionLast="47" xr6:coauthVersionMax="47" xr10:uidLastSave="{00000000-0000-0000-0000-000000000000}"/>
  <workbookProtection workbookAlgorithmName="SHA-512" workbookHashValue="dFwh1MZFRCcN6v7GJRjxBGJhLiQlPyxLWnB7czF4nXMtLVwwFR1Sa3K3soWwnpkB8wLA+XOyRHOZ/NE7VAi/Zg==" workbookSaltValue="0aacUUWYXTn+8+ROOOO9mQ==" workbookSpinCount="100000" lockStructure="1"/>
  <bookViews>
    <workbookView xWindow="20370" yWindow="-9090" windowWidth="30960" windowHeight="168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AT10"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<sst xmlns="http://schemas.openxmlformats.org/spreadsheetml/2006/main" count="231" uniqueCount="116">
  <si>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</si>
  <si>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</si>
  <si>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</si>
  <si>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</si>
  <si>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</si>
  <si>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</si>
  <si>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</si>
  <si>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</si>
  <si>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</si>
  <si>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</si>
  <si>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</si>
  <si>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</si>
  <si>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</si>
  <si>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</si>
  <si>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</si>
  <si>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</si>
  <si>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</si>
  <si>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</si>
  <si>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</si>
  <si>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</si>
  <si>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</si>
  <si>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</si>
  <si>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</si>
  <si>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</si>
  <si>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</si>
  <si>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</si>
  <si>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</si>
  <si>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</si>
  <si>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</si>
  <si>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</si>
  <si>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</si>
  <si>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</si>
  <si>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</si>
  <si>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</si>
  <si>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</si>
  <si>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</si>
  <si>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</si>
  <si>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</si>
  <si>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</si>
  <si>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</si>
  <si>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</si>
  <si>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</si>
  <si>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</si>
  <si>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</si>
  <si>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</si>
  <si>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</si>
  <si>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</si>
  <si>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</si>
  <si>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</si>
  <si>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</si>
  <si>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</si>
  <si>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</si>
  <si>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</si>
  <si>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</si>
  <si>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</si>
  <si>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</si>
  <si>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</si>
  <si>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</si>
  <si>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</si>
  <si>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</si>
  <si>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</si>
  <si>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</si>
  <si>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</si>
  <si>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</si>
  <si>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</si>
  <si>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</si>
  <si>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</si>
  <si>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</si>
  <si>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</si>
  <si>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</si>
  <si>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</si>
  <si>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</si>
  <si>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</si>
  <si>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</si>
  <si>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</si>
  <si>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</si>
  <si>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</si>
  <si>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</si>
  <si>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</si>
  <si>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</si>
  <si>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</si>
  <si>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</si>
  <si>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</si>
  <si>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</si>
  <si>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</si>
  <si>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</si>
  <si>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</si>
  <si>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</si>
  <si>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</si>
  <si>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</si>
  <si>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</si>
  <si>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</si>
  <si>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</si>
  <si>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</si>
  <si>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</si>
  <si>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</si>
  <si>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</si>
  <si>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</si>
  <si>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</si>
  <si>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</si>
  <si>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</si>
  <si>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</si>
  <si>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</si>
  <si>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</si>
  <si>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</si>
  <si>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</si>
  <si>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</si>
  <si>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</si>
  <si>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</si>
  <si>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</si>
  <si>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</si>
  <si>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</si>
  <si>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</si>
  <si>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有形固定資産減価償却率は、類似団体平均値と比較し低くなっている。法定耐用年数に近い、もしくは超過した資産は見受けられない。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</si>
  <si>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</si>
  <si>
    <t>　経常収支比率は１００％を超え、単年度収支は黒字であり、累積欠損金は発生していない。また、経費回収率、汚水処理原価、施設利用率、水洗化率は、類似団体平均値と比較し良好である。
　一方、流動比率、企業債残高対事業規模比率は、類似団体平均値と比較し下回っている。
　全体として、経営状況は類似団体と比較し良好である。引き続き経営の健全化、効率化を図るため、今後も収入の増加、支出の削減を推し進める。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</si>
</sst>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A-488B-A90C-67FE5AE5F8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1A-488B-A90C-67FE5AE5F8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31.82</c:v>
                </c:pt>
                <c:pt idx="1">
                  <c:v>36.36</c:v>
                </c:pt>
                <c:pt idx="2">
                  <c:v>31.82</c:v>
                </c:pt>
                <c:pt idx="3">
                  <c:v>31.82</c:v>
                </c:pt>
                <c:pt idx="4">
                  <c:v>36.36</c:v>
                </c:pt>
              </c:numCache>
            </c:numRef>
          </c:val>
          <c:extLst>
            <c:ext xmlns:c16="http://schemas.microsoft.com/office/drawing/2014/chart" uri="{C3380CC4-5D6E-409C-BE32-E72D297353CC}">
              <c16:uniqueId val="{00000000-D322-45F9-9F6A-15FEF61560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D322-45F9-9F6A-15FEF61560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83.78</c:v>
                </c:pt>
                <c:pt idx="1">
                  <c:v>93.75</c:v>
                </c:pt>
                <c:pt idx="2">
                  <c:v>93.55</c:v>
                </c:pt>
                <c:pt idx="3">
                  <c:v>80</c:v>
                </c:pt>
                <c:pt idx="4">
                  <c:v>93.1</c:v>
                </c:pt>
              </c:numCache>
            </c:numRef>
          </c:val>
          <c:extLst>
            <c:ext xmlns:c16="http://schemas.microsoft.com/office/drawing/2014/chart" uri="{C3380CC4-5D6E-409C-BE32-E72D297353CC}">
              <c16:uniqueId val="{00000000-445E-44CC-B756-0C3BA9C767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445E-44CC-B756-0C3BA9C767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100.04</c:v>
                </c:pt>
                <c:pt idx="1">
                  <c:v>100.95</c:v>
                </c:pt>
                <c:pt idx="2">
                  <c:v>108.52</c:v>
                </c:pt>
                <c:pt idx="3">
                  <c:v>127.66</c:v>
                </c:pt>
                <c:pt idx="4">
                  <c:v>125.01</c:v>
                </c:pt>
              </c:numCache>
            </c:numRef>
          </c:val>
          <c:extLst>
            <c:ext xmlns:c16="http://schemas.microsoft.com/office/drawing/2014/chart" uri="{C3380CC4-5D6E-409C-BE32-E72D297353CC}">
              <c16:uniqueId val="{00000000-9121-4237-90F7-73EF80EFEA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9121-4237-90F7-73EF80EFEA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13.59</c:v>
                </c:pt>
                <c:pt idx="1">
                  <c:v>16.309999999999999</c:v>
                </c:pt>
                <c:pt idx="2">
                  <c:v>19.28</c:v>
                </c:pt>
                <c:pt idx="3">
                  <c:v>22.04</c:v>
                </c:pt>
                <c:pt idx="4">
                  <c:v>24.8</c:v>
                </c:pt>
              </c:numCache>
            </c:numRef>
          </c:val>
          <c:extLst>
            <c:ext xmlns:c16="http://schemas.microsoft.com/office/drawing/2014/chart" uri="{C3380CC4-5D6E-409C-BE32-E72D297353CC}">
              <c16:uniqueId val="{00000000-921D-4E61-A9B4-61A00FF15F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921D-4E61-A9B4-61A00FF15F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BF-4D67-B23C-4A4ADD93E5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BF-4D67-B23C-4A4ADD93E5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5-44F1-895C-5C3110334D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EBF5-44F1-895C-5C3110334D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14.78</c:v>
                </c:pt>
                <c:pt idx="1">
                  <c:v>76.63</c:v>
                </c:pt>
                <c:pt idx="2">
                  <c:v>17.600000000000001</c:v>
                </c:pt>
                <c:pt idx="3">
                  <c:v>17.649999999999999</c:v>
                </c:pt>
                <c:pt idx="4">
                  <c:v>17.52</c:v>
                </c:pt>
              </c:numCache>
            </c:numRef>
          </c:val>
          <c:extLst>
            <c:ext xmlns:c16="http://schemas.microsoft.com/office/drawing/2014/chart" uri="{C3380CC4-5D6E-409C-BE32-E72D297353CC}">
              <c16:uniqueId val="{00000000-73A4-4127-99B2-EBE06E3685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73A4-4127-99B2-EBE06E3685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1134.3499999999999</c:v>
                </c:pt>
                <c:pt idx="1">
                  <c:v>1181.24</c:v>
                </c:pt>
                <c:pt idx="2">
                  <c:v>1275.6300000000001</c:v>
                </c:pt>
                <c:pt idx="3">
                  <c:v>1284.69</c:v>
                </c:pt>
                <c:pt idx="4">
                  <c:v>2082.9499999999998</c:v>
                </c:pt>
              </c:numCache>
            </c:numRef>
          </c:val>
          <c:extLst>
            <c:ext xmlns:c16="http://schemas.microsoft.com/office/drawing/2014/chart" uri="{C3380CC4-5D6E-409C-BE32-E72D297353CC}">
              <c16:uniqueId val="{00000000-6504-4CB7-AE94-D1884B0DB1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6504-4CB7-AE94-D1884B0DB1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29.95</c:v>
                </c:pt>
                <c:pt idx="1">
                  <c:v>104.87</c:v>
                </c:pt>
                <c:pt idx="2">
                  <c:v>55.43</c:v>
                </c:pt>
                <c:pt idx="3">
                  <c:v>48.83</c:v>
                </c:pt>
                <c:pt idx="4">
                  <c:v>42.47</c:v>
                </c:pt>
              </c:numCache>
            </c:numRef>
          </c:val>
          <c:extLst>
            <c:ext xmlns:c16="http://schemas.microsoft.com/office/drawing/2014/chart" uri="{C3380CC4-5D6E-409C-BE32-E72D297353CC}">
              <c16:uniqueId val="{00000000-0D0C-4DCF-9AE9-ABE4577E40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0D0C-4DCF-9AE9-ABE4577E40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559.36</c:v>
                </c:pt>
                <c:pt idx="1">
                  <c:v>159.33000000000001</c:v>
                </c:pt>
                <c:pt idx="2">
                  <c:v>304.38</c:v>
                </c:pt>
                <c:pt idx="3">
                  <c:v>347.83</c:v>
                </c:pt>
                <c:pt idx="4">
                  <c:v>415.28</c:v>
                </c:pt>
              </c:numCache>
            </c:numRef>
          </c:val>
          <c:extLst>
            <c:ext xmlns:c16="http://schemas.microsoft.com/office/drawing/2014/chart" uri="{C3380CC4-5D6E-409C-BE32-E72D297353CC}">
              <c16:uniqueId val="{00000000-6F8B-47C1-B336-B007D3D6EC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6F8B-47C1-B336-B007D3D6EC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津幡町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37457</v>
      </c>
      <c r="AM8" s="36"/>
      <c r="AN8" s="36"/>
      <c r="AO8" s="36"/>
      <c r="AP8" s="36"/>
      <c r="AQ8" s="36"/>
      <c r="AR8" s="36"/>
      <c r="AS8" s="36"/>
      <c r="AT8" s="37">
        <f>データ!T6</f>
        <v>110.59</v>
      </c>
      <c r="AU8" s="37"/>
      <c r="AV8" s="37"/>
      <c r="AW8" s="37"/>
      <c r="AX8" s="37"/>
      <c r="AY8" s="37"/>
      <c r="AZ8" s="37"/>
      <c r="BA8" s="37"/>
      <c r="BB8" s="37">
        <f>データ!U6</f>
        <v>338.7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63.7</v>
      </c>
      <c r="J10" s="37"/>
      <c r="K10" s="37"/>
      <c r="L10" s="37"/>
      <c r="M10" s="37"/>
      <c r="N10" s="37"/>
      <c r="O10" s="37"/>
      <c r="P10" s="37">
        <f>データ!P6</f>
        <v>0.08</v>
      </c>
      <c r="Q10" s="37"/>
      <c r="R10" s="37"/>
      <c r="S10" s="37"/>
      <c r="T10" s="37"/>
      <c r="U10" s="37"/>
      <c r="V10" s="37"/>
      <c r="W10" s="37">
        <f>データ!Q6</f>
        <v>83.71</v>
      </c>
      <c r="X10" s="37"/>
      <c r="Y10" s="37"/>
      <c r="Z10" s="37"/>
      <c r="AA10" s="37"/>
      <c r="AB10" s="37"/>
      <c r="AC10" s="37"/>
      <c r="AD10" s="36">
        <f>データ!R6</f>
        <v>3520</v>
      </c>
      <c r="AE10" s="36"/>
      <c r="AF10" s="36"/>
      <c r="AG10" s="36"/>
      <c r="AH10" s="36"/>
      <c r="AI10" s="36"/>
      <c r="AJ10" s="36"/>
      <c r="AK10" s="2"/>
      <c r="AL10" s="36">
        <f>データ!V6</f>
        <v>29</v>
      </c>
      <c r="AM10" s="36"/>
      <c r="AN10" s="36"/>
      <c r="AO10" s="36"/>
      <c r="AP10" s="36"/>
      <c r="AQ10" s="36"/>
      <c r="AR10" s="36"/>
      <c r="AS10" s="36"/>
      <c r="AT10" s="37">
        <f>データ!W6</f>
        <v>0.02</v>
      </c>
      <c r="AU10" s="37"/>
      <c r="AV10" s="37"/>
      <c r="AW10" s="37"/>
      <c r="AX10" s="37"/>
      <c r="AY10" s="37"/>
      <c r="AZ10" s="37"/>
      <c r="BA10" s="37"/>
      <c r="BB10" s="37">
        <f>データ!X6</f>
        <v>1450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qCabeD2h0mPKzDyQZ3xTJ2sIU+WMfT5wPGB7FFO9GaH3/g1S2SIGUrhSuDwLLEmxRx+APZE2sLZtqQdt5obrHA==" saltValue="hbs3HhyKiE38BhobqoFo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173614</v>
      </c>
      <c r="D6" s="19">
        <f t="shared" si="3"/>
        <v>46</v>
      </c>
      <c r="E6" s="19">
        <f t="shared" si="3"/>
        <v>17</v>
      </c>
      <c r="F6" s="19">
        <f t="shared" si="3"/>
        <v>9</v>
      </c>
      <c r="G6" s="19">
        <f t="shared" si="3"/>
        <v>0</v>
      </c>
      <c r="H6" s="19" t="str">
        <f t="shared" si="3"/>
        <v>石川県　津幡町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63.7</v>
      </c>
      <c r="P6" s="20">
        <f t="shared" si="3"/>
        <v>0.08</v>
      </c>
      <c r="Q6" s="20">
        <f t="shared" si="3"/>
        <v>83.71</v>
      </c>
      <c r="R6" s="20">
        <f t="shared" si="3"/>
        <v>3520</v>
      </c>
      <c r="S6" s="20">
        <f t="shared" si="3"/>
        <v>37457</v>
      </c>
      <c r="T6" s="20">
        <f t="shared" si="3"/>
        <v>110.59</v>
      </c>
      <c r="U6" s="20">
        <f t="shared" si="3"/>
        <v>338.7</v>
      </c>
      <c r="V6" s="20">
        <f t="shared" si="3"/>
        <v>29</v>
      </c>
      <c r="W6" s="20">
        <f t="shared" si="3"/>
        <v>0.02</v>
      </c>
      <c r="X6" s="20">
        <f t="shared" si="3"/>
        <v>1450</v>
      </c>
      <c r="Y6" s="21">
        <f>IF(Y7="",NA(),Y7)</f>
        <v>100.04</v>
      </c>
      <c r="Z6" s="21">
        <f t="shared" ref="Z6:AH6" si="4">IF(Z7="",NA(),Z7)</f>
        <v>100.95</v>
      </c>
      <c r="AA6" s="21">
        <f t="shared" si="4"/>
        <v>108.52</v>
      </c>
      <c r="AB6" s="21">
        <f t="shared" si="4"/>
        <v>127.66</v>
      </c>
      <c r="AC6" s="21">
        <f t="shared" si="4"/>
        <v>125.01</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0">
        <f t="shared" ref="AK6:AS6" si="5">IF(AK7="",NA(),AK7)</f>
        <v>0</v>
      </c>
      <c r="AL6" s="20">
        <f t="shared" si="5"/>
        <v>0</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14.78</v>
      </c>
      <c r="AV6" s="21">
        <f t="shared" ref="AV6:BD6" si="6">IF(AV7="",NA(),AV7)</f>
        <v>76.63</v>
      </c>
      <c r="AW6" s="21">
        <f t="shared" si="6"/>
        <v>17.600000000000001</v>
      </c>
      <c r="AX6" s="21">
        <f t="shared" si="6"/>
        <v>17.649999999999999</v>
      </c>
      <c r="AY6" s="21">
        <f t="shared" si="6"/>
        <v>17.52</v>
      </c>
      <c r="AZ6" s="21">
        <f t="shared" si="6"/>
        <v>81.260000000000005</v>
      </c>
      <c r="BA6" s="21">
        <f t="shared" si="6"/>
        <v>92.61</v>
      </c>
      <c r="BB6" s="21">
        <f t="shared" si="6"/>
        <v>91.41</v>
      </c>
      <c r="BC6" s="21">
        <f t="shared" si="6"/>
        <v>96.26</v>
      </c>
      <c r="BD6" s="21">
        <f t="shared" si="6"/>
        <v>90.92</v>
      </c>
      <c r="BE6" s="20" t="str">
        <f>IF(BE7="","",IF(BE7="-","【-】","【"&amp;SUBSTITUTE(TEXT(BE7,"#,##0.00"),"-","△")&amp;"】"))</f>
        <v>【91.66】</v>
      </c>
      <c r="BF6" s="21">
        <f>IF(BF7="",NA(),BF7)</f>
        <v>1134.3499999999999</v>
      </c>
      <c r="BG6" s="21">
        <f t="shared" ref="BG6:BO6" si="7">IF(BG7="",NA(),BG7)</f>
        <v>1181.24</v>
      </c>
      <c r="BH6" s="21">
        <f t="shared" si="7"/>
        <v>1275.6300000000001</v>
      </c>
      <c r="BI6" s="21">
        <f t="shared" si="7"/>
        <v>1284.69</v>
      </c>
      <c r="BJ6" s="21">
        <f t="shared" si="7"/>
        <v>2082.9499999999998</v>
      </c>
      <c r="BK6" s="21">
        <f t="shared" si="7"/>
        <v>1748.51</v>
      </c>
      <c r="BL6" s="21">
        <f t="shared" si="7"/>
        <v>1640.16</v>
      </c>
      <c r="BM6" s="21">
        <f t="shared" si="7"/>
        <v>1521.05</v>
      </c>
      <c r="BN6" s="21">
        <f t="shared" si="7"/>
        <v>1490.65</v>
      </c>
      <c r="BO6" s="21">
        <f t="shared" si="7"/>
        <v>1312.67</v>
      </c>
      <c r="BP6" s="20" t="str">
        <f>IF(BP7="","",IF(BP7="-","【-】","【"&amp;SUBSTITUTE(TEXT(BP7,"#,##0.00"),"-","△")&amp;"】"))</f>
        <v>【1,321.62】</v>
      </c>
      <c r="BQ6" s="21">
        <f>IF(BQ7="",NA(),BQ7)</f>
        <v>29.95</v>
      </c>
      <c r="BR6" s="21">
        <f t="shared" ref="BR6:BZ6" si="8">IF(BR7="",NA(),BR7)</f>
        <v>104.87</v>
      </c>
      <c r="BS6" s="21">
        <f t="shared" si="8"/>
        <v>55.43</v>
      </c>
      <c r="BT6" s="21">
        <f t="shared" si="8"/>
        <v>48.83</v>
      </c>
      <c r="BU6" s="21">
        <f t="shared" si="8"/>
        <v>42.47</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559.36</v>
      </c>
      <c r="CC6" s="21">
        <f t="shared" ref="CC6:CK6" si="9">IF(CC7="",NA(),CC7)</f>
        <v>159.33000000000001</v>
      </c>
      <c r="CD6" s="21">
        <f t="shared" si="9"/>
        <v>304.38</v>
      </c>
      <c r="CE6" s="21">
        <f t="shared" si="9"/>
        <v>347.83</v>
      </c>
      <c r="CF6" s="21">
        <f t="shared" si="9"/>
        <v>415.28</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31.82</v>
      </c>
      <c r="CN6" s="21">
        <f t="shared" ref="CN6:CV6" si="10">IF(CN7="",NA(),CN7)</f>
        <v>36.36</v>
      </c>
      <c r="CO6" s="21">
        <f t="shared" si="10"/>
        <v>31.82</v>
      </c>
      <c r="CP6" s="21">
        <f t="shared" si="10"/>
        <v>31.82</v>
      </c>
      <c r="CQ6" s="21">
        <f t="shared" si="10"/>
        <v>36.36</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83.78</v>
      </c>
      <c r="CY6" s="21">
        <f t="shared" ref="CY6:DG6" si="11">IF(CY7="",NA(),CY7)</f>
        <v>93.75</v>
      </c>
      <c r="CZ6" s="21">
        <f t="shared" si="11"/>
        <v>93.55</v>
      </c>
      <c r="DA6" s="21">
        <f t="shared" si="11"/>
        <v>80</v>
      </c>
      <c r="DB6" s="21">
        <f t="shared" si="11"/>
        <v>93.1</v>
      </c>
      <c r="DC6" s="21">
        <f t="shared" si="11"/>
        <v>90.33</v>
      </c>
      <c r="DD6" s="21">
        <f t="shared" si="11"/>
        <v>90.04</v>
      </c>
      <c r="DE6" s="21">
        <f t="shared" si="11"/>
        <v>90.58</v>
      </c>
      <c r="DF6" s="21">
        <f t="shared" si="11"/>
        <v>90.11</v>
      </c>
      <c r="DG6" s="21">
        <f t="shared" si="11"/>
        <v>89.95</v>
      </c>
      <c r="DH6" s="20" t="str">
        <f>IF(DH7="","",IF(DH7="-","【-】","【"&amp;SUBSTITUTE(TEXT(DH7,"#,##0.00"),"-","△")&amp;"】"))</f>
        <v>【89.81】</v>
      </c>
      <c r="DI6" s="21">
        <f>IF(DI7="",NA(),DI7)</f>
        <v>13.59</v>
      </c>
      <c r="DJ6" s="21">
        <f t="shared" ref="DJ6:DR6" si="12">IF(DJ7="",NA(),DJ7)</f>
        <v>16.309999999999999</v>
      </c>
      <c r="DK6" s="21">
        <f t="shared" si="12"/>
        <v>19.28</v>
      </c>
      <c r="DL6" s="21">
        <f t="shared" si="12"/>
        <v>22.04</v>
      </c>
      <c r="DM6" s="21">
        <f t="shared" si="12"/>
        <v>24.8</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173614</v>
      </c>
      <c r="D7" s="23">
        <v>46</v>
      </c>
      <c r="E7" s="23">
        <v>17</v>
      </c>
      <c r="F7" s="23">
        <v>9</v>
      </c>
      <c r="G7" s="23">
        <v>0</v>
      </c>
      <c r="H7" s="23" t="s">
        <v>96</v>
      </c>
      <c r="I7" s="23" t="s">
        <v>97</v>
      </c>
      <c r="J7" s="23" t="s">
        <v>98</v>
      </c>
      <c r="K7" s="23" t="s">
        <v>99</v>
      </c>
      <c r="L7" s="23" t="s">
        <v>100</v>
      </c>
      <c r="M7" s="23" t="s">
        <v>101</v>
      </c>
      <c r="N7" s="24" t="s">
        <v>102</v>
      </c>
      <c r="O7" s="24">
        <v>63.7</v>
      </c>
      <c r="P7" s="24">
        <v>0.08</v>
      </c>
      <c r="Q7" s="24">
        <v>83.71</v>
      </c>
      <c r="R7" s="24">
        <v>3520</v>
      </c>
      <c r="S7" s="24">
        <v>37457</v>
      </c>
      <c r="T7" s="24">
        <v>110.59</v>
      </c>
      <c r="U7" s="24">
        <v>338.7</v>
      </c>
      <c r="V7" s="24">
        <v>29</v>
      </c>
      <c r="W7" s="24">
        <v>0.02</v>
      </c>
      <c r="X7" s="24">
        <v>1450</v>
      </c>
      <c r="Y7" s="24">
        <v>100.04</v>
      </c>
      <c r="Z7" s="24">
        <v>100.95</v>
      </c>
      <c r="AA7" s="24">
        <v>108.52</v>
      </c>
      <c r="AB7" s="24">
        <v>127.66</v>
      </c>
      <c r="AC7" s="24">
        <v>125.01</v>
      </c>
      <c r="AD7" s="24">
        <v>99.2</v>
      </c>
      <c r="AE7" s="24">
        <v>100.42</v>
      </c>
      <c r="AF7" s="24">
        <v>98.03</v>
      </c>
      <c r="AG7" s="24">
        <v>105.46</v>
      </c>
      <c r="AH7" s="24">
        <v>109.38</v>
      </c>
      <c r="AI7" s="24">
        <v>109.13</v>
      </c>
      <c r="AJ7" s="24">
        <v>0</v>
      </c>
      <c r="AK7" s="24">
        <v>0</v>
      </c>
      <c r="AL7" s="24">
        <v>0</v>
      </c>
      <c r="AM7" s="24">
        <v>0</v>
      </c>
      <c r="AN7" s="24">
        <v>0</v>
      </c>
      <c r="AO7" s="24">
        <v>1500.46</v>
      </c>
      <c r="AP7" s="24">
        <v>762.05</v>
      </c>
      <c r="AQ7" s="24">
        <v>755.68</v>
      </c>
      <c r="AR7" s="24">
        <v>806.39</v>
      </c>
      <c r="AS7" s="24">
        <v>641.13</v>
      </c>
      <c r="AT7" s="24">
        <v>631.66999999999996</v>
      </c>
      <c r="AU7" s="24">
        <v>14.78</v>
      </c>
      <c r="AV7" s="24">
        <v>76.63</v>
      </c>
      <c r="AW7" s="24">
        <v>17.600000000000001</v>
      </c>
      <c r="AX7" s="24">
        <v>17.649999999999999</v>
      </c>
      <c r="AY7" s="24">
        <v>17.52</v>
      </c>
      <c r="AZ7" s="24">
        <v>81.260000000000005</v>
      </c>
      <c r="BA7" s="24">
        <v>92.61</v>
      </c>
      <c r="BB7" s="24">
        <v>91.41</v>
      </c>
      <c r="BC7" s="24">
        <v>96.26</v>
      </c>
      <c r="BD7" s="24">
        <v>90.92</v>
      </c>
      <c r="BE7" s="24">
        <v>91.66</v>
      </c>
      <c r="BF7" s="24">
        <v>1134.3499999999999</v>
      </c>
      <c r="BG7" s="24">
        <v>1181.24</v>
      </c>
      <c r="BH7" s="24">
        <v>1275.6300000000001</v>
      </c>
      <c r="BI7" s="24">
        <v>1284.69</v>
      </c>
      <c r="BJ7" s="24">
        <v>2082.9499999999998</v>
      </c>
      <c r="BK7" s="24">
        <v>1748.51</v>
      </c>
      <c r="BL7" s="24">
        <v>1640.16</v>
      </c>
      <c r="BM7" s="24">
        <v>1521.05</v>
      </c>
      <c r="BN7" s="24">
        <v>1490.65</v>
      </c>
      <c r="BO7" s="24">
        <v>1312.67</v>
      </c>
      <c r="BP7" s="24">
        <v>1321.62</v>
      </c>
      <c r="BQ7" s="24">
        <v>29.95</v>
      </c>
      <c r="BR7" s="24">
        <v>104.87</v>
      </c>
      <c r="BS7" s="24">
        <v>55.43</v>
      </c>
      <c r="BT7" s="24">
        <v>48.83</v>
      </c>
      <c r="BU7" s="24">
        <v>42.47</v>
      </c>
      <c r="BV7" s="24">
        <v>34.99</v>
      </c>
      <c r="BW7" s="24">
        <v>38.270000000000003</v>
      </c>
      <c r="BX7" s="24">
        <v>37.520000000000003</v>
      </c>
      <c r="BY7" s="24">
        <v>34.96</v>
      </c>
      <c r="BZ7" s="24">
        <v>34.44</v>
      </c>
      <c r="CA7" s="24">
        <v>34.61</v>
      </c>
      <c r="CB7" s="24">
        <v>559.36</v>
      </c>
      <c r="CC7" s="24">
        <v>159.33000000000001</v>
      </c>
      <c r="CD7" s="24">
        <v>304.38</v>
      </c>
      <c r="CE7" s="24">
        <v>347.83</v>
      </c>
      <c r="CF7" s="24">
        <v>415.28</v>
      </c>
      <c r="CG7" s="24">
        <v>520.91999999999996</v>
      </c>
      <c r="CH7" s="24">
        <v>486.77</v>
      </c>
      <c r="CI7" s="24">
        <v>502.1</v>
      </c>
      <c r="CJ7" s="24">
        <v>539.07000000000005</v>
      </c>
      <c r="CK7" s="24">
        <v>541.80999999999995</v>
      </c>
      <c r="CL7" s="24">
        <v>538.24</v>
      </c>
      <c r="CM7" s="24">
        <v>31.82</v>
      </c>
      <c r="CN7" s="24">
        <v>36.36</v>
      </c>
      <c r="CO7" s="24">
        <v>31.82</v>
      </c>
      <c r="CP7" s="24">
        <v>31.82</v>
      </c>
      <c r="CQ7" s="24">
        <v>36.36</v>
      </c>
      <c r="CR7" s="24">
        <v>34.68</v>
      </c>
      <c r="CS7" s="24">
        <v>34.700000000000003</v>
      </c>
      <c r="CT7" s="24">
        <v>46.83</v>
      </c>
      <c r="CU7" s="24">
        <v>33.74</v>
      </c>
      <c r="CV7" s="24">
        <v>32.979999999999997</v>
      </c>
      <c r="CW7" s="24">
        <v>33.03</v>
      </c>
      <c r="CX7" s="24">
        <v>83.78</v>
      </c>
      <c r="CY7" s="24">
        <v>93.75</v>
      </c>
      <c r="CZ7" s="24">
        <v>93.55</v>
      </c>
      <c r="DA7" s="24">
        <v>80</v>
      </c>
      <c r="DB7" s="24">
        <v>93.1</v>
      </c>
      <c r="DC7" s="24">
        <v>90.33</v>
      </c>
      <c r="DD7" s="24">
        <v>90.04</v>
      </c>
      <c r="DE7" s="24">
        <v>90.58</v>
      </c>
      <c r="DF7" s="24">
        <v>90.11</v>
      </c>
      <c r="DG7" s="24">
        <v>89.95</v>
      </c>
      <c r="DH7" s="24">
        <v>89.81</v>
      </c>
      <c r="DI7" s="24">
        <v>13.59</v>
      </c>
      <c r="DJ7" s="24">
        <v>16.309999999999999</v>
      </c>
      <c r="DK7" s="24">
        <v>19.28</v>
      </c>
      <c r="DL7" s="24">
        <v>22.04</v>
      </c>
      <c r="DM7" s="24">
        <v>24.8</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押切</cp:lastModifiedBy>
  <dcterms:created xsi:type="dcterms:W3CDTF">2025-01-24T07:22:55Z</dcterms:created>
  <dcterms:modified xsi:type="dcterms:W3CDTF">2025-01-30T23:58:57Z</dcterms:modified>
  <cp:category/>
</cp:coreProperties>
</file>