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X:\excel\竹本\下水道（竹本→押切）\経営比較分析表（上下）\R05下水道\"/>
    </mc:Choice>
  </mc:AlternateContent>
  <xr:revisionPtr revIDLastSave="0" documentId="13_ncr:1_{9224E719-C847-4655-B078-DC6C8324B69B}" xr6:coauthVersionLast="47" xr6:coauthVersionMax="47" xr10:uidLastSave="{00000000-0000-0000-0000-000000000000}"/>
  <workbookProtection workbookAlgorithmName="SHA-512" workbookHashValue="tWb9hb67Ypyh+3qW003a2ZqVVrvvvlbpKq1j/Qrf+ZwETerGyMvfqVMIwihge+fvHlZFFstr3XX7r5rVV178vA==" workbookSaltValue="H27PZyTUEIi/nAVms0W02w==" workbookSpinCount="100000" lockStructure="1"/>
  <bookViews>
    <workbookView xWindow="20370" yWindow="-9090" windowWidth="30960" windowHeight="168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G85" i="4"/>
  <c r="F85" i="4"/>
  <c r="E85" i="4"/>
  <c r="AT10" i="4"/>
  <c r="I10"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<sst xmlns="http://schemas.openxmlformats.org/spreadsheetml/2006/main" count="231" uniqueCount="115">
  <si>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</si>
  <si>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</si>
  <si>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</si>
  <si>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</si>
  <si>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</si>
  <si>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</si>
  <si>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</si>
  <si>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</si>
  <si>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</si>
  <si>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</si>
  <si>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</si>
  <si>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</si>
  <si>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</si>
  <si>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</si>
  <si>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</si>
  <si>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</si>
  <si>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</si>
  <si>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</si>
  <si>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</si>
  <si>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</si>
  <si>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</si>
  <si>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</si>
  <si>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</si>
  <si>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</si>
  <si>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</si>
  <si>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</si>
  <si>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</si>
  <si>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</si>
  <si>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</si>
  <si>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</si>
  <si>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</si>
  <si>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</si>
  <si>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</si>
  <si>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</si>
  <si>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</si>
  <si>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</si>
  <si>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</si>
  <si>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</si>
  <si>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</si>
  <si>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</si>
  <si>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</si>
  <si>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</si>
  <si>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</si>
  <si>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</si>
  <si>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</si>
  <si>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</si>
  <si>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</si>
  <si>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</si>
  <si>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</si>
  <si>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</si>
  <si>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</si>
  <si>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</si>
  <si>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</si>
  <si>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</si>
  <si>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</si>
  <si>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</si>
  <si>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</si>
  <si>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</si>
  <si>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</si>
  <si>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</si>
  <si>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</si>
  <si>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</si>
  <si>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</si>
  <si>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</si>
  <si>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</si>
  <si>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</si>
  <si>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</si>
  <si>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</si>
  <si>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</si>
  <si>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</si>
  <si>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</si>
  <si>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</si>
  <si>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</si>
  <si>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</si>
  <si>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</si>
  <si>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</si>
  <si>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</si>
  <si>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</si>
  <si>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</si>
  <si>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</si>
  <si>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</si>
  <si>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</si>
  <si>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</si>
  <si>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</si>
  <si>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</si>
  <si>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</si>
  <si>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</si>
  <si>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</si>
  <si>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</si>
  <si>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</si>
  <si>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</si>
  <si>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</si>
  <si>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</si>
  <si>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</si>
  <si>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</si>
  <si>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</si>
  <si>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</si>
  <si>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</si>
  <si>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</si>
  <si>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</si>
  <si>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</si>
  <si>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</si>
  <si>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</si>
  <si>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</si>
  <si>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</si>
  <si>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</si>
  <si>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</si>
  <si>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</si>
  <si>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</si>
  <si>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</si>
  <si>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</si>
  <si>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</si>
  <si>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有形固定資産減価償却率は、類似団体平均値と比較し高くなっている。法定耐用年数に近い、もしくは超過した資産は見受けられない。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</si>
  <si>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</si>
  <si>
    <t>　経常収支比率は１００％を超え、単年度収支は黒字であり、累積欠損金は発生していない。また、経費回収率、汚水処理原価、水洗化率は、類似団体平均値と比較し良好である。
　一方、流動比率、企業債残高対事業規模比率、施設利用率は、類似団体平均値と比較し下回っている。
　全体として、経営状況は類似団体と比較し悪くなっている。引き続き経営の健全化、効率化を図るため、今後も収入の増加、支出の削減を推し進める。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</si>
</sst>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5E-4DAE-B6F8-0EF2B1AA53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395E-4DAE-B6F8-0EF2B1AA53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36.28</c:v>
                </c:pt>
                <c:pt idx="1">
                  <c:v>42.11</c:v>
                </c:pt>
                <c:pt idx="2">
                  <c:v>42.3</c:v>
                </c:pt>
                <c:pt idx="3">
                  <c:v>41.48</c:v>
                </c:pt>
                <c:pt idx="4">
                  <c:v>42.11</c:v>
                </c:pt>
              </c:numCache>
            </c:numRef>
          </c:val>
          <c:extLst>
            <c:ext xmlns:c16="http://schemas.microsoft.com/office/drawing/2014/chart" uri="{C3380CC4-5D6E-409C-BE32-E72D297353CC}">
              <c16:uniqueId val="{00000000-CB6A-4106-AA9D-5DB9B8730D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CB6A-4106-AA9D-5DB9B8730D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88.85</c:v>
                </c:pt>
                <c:pt idx="1">
                  <c:v>90.16</c:v>
                </c:pt>
                <c:pt idx="2">
                  <c:v>91.35</c:v>
                </c:pt>
                <c:pt idx="3">
                  <c:v>91.56</c:v>
                </c:pt>
                <c:pt idx="4">
                  <c:v>92.18</c:v>
                </c:pt>
              </c:numCache>
            </c:numRef>
          </c:val>
          <c:extLst>
            <c:ext xmlns:c16="http://schemas.microsoft.com/office/drawing/2014/chart" uri="{C3380CC4-5D6E-409C-BE32-E72D297353CC}">
              <c16:uniqueId val="{00000000-9092-442D-8A71-3838F85C56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9092-442D-8A71-3838F85C56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100.02</c:v>
                </c:pt>
                <c:pt idx="1">
                  <c:v>105.74</c:v>
                </c:pt>
                <c:pt idx="2">
                  <c:v>104.37</c:v>
                </c:pt>
                <c:pt idx="3">
                  <c:v>105.43</c:v>
                </c:pt>
                <c:pt idx="4">
                  <c:v>115.94</c:v>
                </c:pt>
              </c:numCache>
            </c:numRef>
          </c:val>
          <c:extLst>
            <c:ext xmlns:c16="http://schemas.microsoft.com/office/drawing/2014/chart" uri="{C3380CC4-5D6E-409C-BE32-E72D297353CC}">
              <c16:uniqueId val="{00000000-12BD-4F3E-B151-8FB461DB7A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12BD-4F3E-B151-8FB461DB7A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19.989999999999998</c:v>
                </c:pt>
                <c:pt idx="1">
                  <c:v>23.3</c:v>
                </c:pt>
                <c:pt idx="2">
                  <c:v>26.17</c:v>
                </c:pt>
                <c:pt idx="3">
                  <c:v>29.2</c:v>
                </c:pt>
                <c:pt idx="4">
                  <c:v>32.03</c:v>
                </c:pt>
              </c:numCache>
            </c:numRef>
          </c:val>
          <c:extLst>
            <c:ext xmlns:c16="http://schemas.microsoft.com/office/drawing/2014/chart" uri="{C3380CC4-5D6E-409C-BE32-E72D297353CC}">
              <c16:uniqueId val="{00000000-F9ED-43AC-9646-4E344BCEF1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F9ED-43AC-9646-4E344BCEF1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B9-4A87-8303-34B950FC0C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B9-4A87-8303-34B950FC0C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9-4C7E-94DC-9029580547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59F9-4C7E-94DC-9029580547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81.69</c:v>
                </c:pt>
                <c:pt idx="1">
                  <c:v>26.61</c:v>
                </c:pt>
                <c:pt idx="2">
                  <c:v>10.91</c:v>
                </c:pt>
                <c:pt idx="3">
                  <c:v>10.71</c:v>
                </c:pt>
                <c:pt idx="4">
                  <c:v>18.579999999999998</c:v>
                </c:pt>
              </c:numCache>
            </c:numRef>
          </c:val>
          <c:extLst>
            <c:ext xmlns:c16="http://schemas.microsoft.com/office/drawing/2014/chart" uri="{C3380CC4-5D6E-409C-BE32-E72D297353CC}">
              <c16:uniqueId val="{00000000-20AC-45F3-AF2F-9A5DCEA039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20AC-45F3-AF2F-9A5DCEA039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2277.21</c:v>
                </c:pt>
                <c:pt idx="1">
                  <c:v>2212.98</c:v>
                </c:pt>
                <c:pt idx="2">
                  <c:v>2340.11</c:v>
                </c:pt>
                <c:pt idx="3">
                  <c:v>2215.84</c:v>
                </c:pt>
                <c:pt idx="4">
                  <c:v>1710</c:v>
                </c:pt>
              </c:numCache>
            </c:numRef>
          </c:val>
          <c:extLst>
            <c:ext xmlns:c16="http://schemas.microsoft.com/office/drawing/2014/chart" uri="{C3380CC4-5D6E-409C-BE32-E72D297353CC}">
              <c16:uniqueId val="{00000000-D184-4412-935F-4D20B7684C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D184-4412-935F-4D20B7684C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74.02</c:v>
                </c:pt>
                <c:pt idx="1">
                  <c:v>154.68</c:v>
                </c:pt>
                <c:pt idx="2">
                  <c:v>100</c:v>
                </c:pt>
                <c:pt idx="3">
                  <c:v>100</c:v>
                </c:pt>
                <c:pt idx="4">
                  <c:v>116.31</c:v>
                </c:pt>
              </c:numCache>
            </c:numRef>
          </c:val>
          <c:extLst>
            <c:ext xmlns:c16="http://schemas.microsoft.com/office/drawing/2014/chart" uri="{C3380CC4-5D6E-409C-BE32-E72D297353CC}">
              <c16:uniqueId val="{00000000-168C-4F73-8600-9BF6C2F90E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168C-4F73-8600-9BF6C2F90E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239.43</c:v>
                </c:pt>
                <c:pt idx="1">
                  <c:v>114</c:v>
                </c:pt>
                <c:pt idx="2">
                  <c:v>177.57</c:v>
                </c:pt>
                <c:pt idx="3">
                  <c:v>178.54</c:v>
                </c:pt>
                <c:pt idx="4">
                  <c:v>154.53</c:v>
                </c:pt>
              </c:numCache>
            </c:numRef>
          </c:val>
          <c:extLst>
            <c:ext xmlns:c16="http://schemas.microsoft.com/office/drawing/2014/chart" uri="{C3380CC4-5D6E-409C-BE32-E72D297353CC}">
              <c16:uniqueId val="{00000000-EE46-4FAE-8716-AE4BA94D34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EE46-4FAE-8716-AE4BA94D34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津幡町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37457</v>
      </c>
      <c r="AM8" s="36"/>
      <c r="AN8" s="36"/>
      <c r="AO8" s="36"/>
      <c r="AP8" s="36"/>
      <c r="AQ8" s="36"/>
      <c r="AR8" s="36"/>
      <c r="AS8" s="36"/>
      <c r="AT8" s="37">
        <f>データ!T6</f>
        <v>110.59</v>
      </c>
      <c r="AU8" s="37"/>
      <c r="AV8" s="37"/>
      <c r="AW8" s="37"/>
      <c r="AX8" s="37"/>
      <c r="AY8" s="37"/>
      <c r="AZ8" s="37"/>
      <c r="BA8" s="37"/>
      <c r="BB8" s="37">
        <f>データ!U6</f>
        <v>338.7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44.46</v>
      </c>
      <c r="J10" s="37"/>
      <c r="K10" s="37"/>
      <c r="L10" s="37"/>
      <c r="M10" s="37"/>
      <c r="N10" s="37"/>
      <c r="O10" s="37"/>
      <c r="P10" s="37">
        <f>データ!P6</f>
        <v>3.69</v>
      </c>
      <c r="Q10" s="37"/>
      <c r="R10" s="37"/>
      <c r="S10" s="37"/>
      <c r="T10" s="37"/>
      <c r="U10" s="37"/>
      <c r="V10" s="37"/>
      <c r="W10" s="37">
        <f>データ!Q6</f>
        <v>64.31</v>
      </c>
      <c r="X10" s="37"/>
      <c r="Y10" s="37"/>
      <c r="Z10" s="37"/>
      <c r="AA10" s="37"/>
      <c r="AB10" s="37"/>
      <c r="AC10" s="37"/>
      <c r="AD10" s="36">
        <f>データ!R6</f>
        <v>3520</v>
      </c>
      <c r="AE10" s="36"/>
      <c r="AF10" s="36"/>
      <c r="AG10" s="36"/>
      <c r="AH10" s="36"/>
      <c r="AI10" s="36"/>
      <c r="AJ10" s="36"/>
      <c r="AK10" s="2"/>
      <c r="AL10" s="36">
        <f>データ!V6</f>
        <v>1381</v>
      </c>
      <c r="AM10" s="36"/>
      <c r="AN10" s="36"/>
      <c r="AO10" s="36"/>
      <c r="AP10" s="36"/>
      <c r="AQ10" s="36"/>
      <c r="AR10" s="36"/>
      <c r="AS10" s="36"/>
      <c r="AT10" s="37">
        <f>データ!W6</f>
        <v>1.31</v>
      </c>
      <c r="AU10" s="37"/>
      <c r="AV10" s="37"/>
      <c r="AW10" s="37"/>
      <c r="AX10" s="37"/>
      <c r="AY10" s="37"/>
      <c r="AZ10" s="37"/>
      <c r="BA10" s="37"/>
      <c r="BB10" s="37">
        <f>データ!X6</f>
        <v>1054.2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FiHRd+jUeeHrC/bTNk3t2PgTRDc5ppvvDAGA9LMtGx28NN0umc8Y6ctkO3D4LLyjehT6y2Eh1bPTCUxbk3QUg==" saltValue="GTjwe2rDD84tfW4EfinA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173614</v>
      </c>
      <c r="D6" s="19">
        <f t="shared" si="3"/>
        <v>46</v>
      </c>
      <c r="E6" s="19">
        <f t="shared" si="3"/>
        <v>17</v>
      </c>
      <c r="F6" s="19">
        <f t="shared" si="3"/>
        <v>5</v>
      </c>
      <c r="G6" s="19">
        <f t="shared" si="3"/>
        <v>0</v>
      </c>
      <c r="H6" s="19" t="str">
        <f t="shared" si="3"/>
        <v>石川県　津幡町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44.46</v>
      </c>
      <c r="P6" s="20">
        <f t="shared" si="3"/>
        <v>3.69</v>
      </c>
      <c r="Q6" s="20">
        <f t="shared" si="3"/>
        <v>64.31</v>
      </c>
      <c r="R6" s="20">
        <f t="shared" si="3"/>
        <v>3520</v>
      </c>
      <c r="S6" s="20">
        <f t="shared" si="3"/>
        <v>37457</v>
      </c>
      <c r="T6" s="20">
        <f t="shared" si="3"/>
        <v>110.59</v>
      </c>
      <c r="U6" s="20">
        <f t="shared" si="3"/>
        <v>338.7</v>
      </c>
      <c r="V6" s="20">
        <f t="shared" si="3"/>
        <v>1381</v>
      </c>
      <c r="W6" s="20">
        <f t="shared" si="3"/>
        <v>1.31</v>
      </c>
      <c r="X6" s="20">
        <f t="shared" si="3"/>
        <v>1054.2</v>
      </c>
      <c r="Y6" s="21">
        <f>IF(Y7="",NA(),Y7)</f>
        <v>100.02</v>
      </c>
      <c r="Z6" s="21">
        <f t="shared" ref="Z6:AH6" si="4">IF(Z7="",NA(),Z7)</f>
        <v>105.74</v>
      </c>
      <c r="AA6" s="21">
        <f t="shared" si="4"/>
        <v>104.37</v>
      </c>
      <c r="AB6" s="21">
        <f t="shared" si="4"/>
        <v>105.43</v>
      </c>
      <c r="AC6" s="21">
        <f t="shared" si="4"/>
        <v>115.94</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81.69</v>
      </c>
      <c r="AV6" s="21">
        <f t="shared" ref="AV6:BD6" si="6">IF(AV7="",NA(),AV7)</f>
        <v>26.61</v>
      </c>
      <c r="AW6" s="21">
        <f t="shared" si="6"/>
        <v>10.91</v>
      </c>
      <c r="AX6" s="21">
        <f t="shared" si="6"/>
        <v>10.71</v>
      </c>
      <c r="AY6" s="21">
        <f t="shared" si="6"/>
        <v>18.579999999999998</v>
      </c>
      <c r="AZ6" s="21">
        <f t="shared" si="6"/>
        <v>26.99</v>
      </c>
      <c r="BA6" s="21">
        <f t="shared" si="6"/>
        <v>29.13</v>
      </c>
      <c r="BB6" s="21">
        <f t="shared" si="6"/>
        <v>35.69</v>
      </c>
      <c r="BC6" s="21">
        <f t="shared" si="6"/>
        <v>38.4</v>
      </c>
      <c r="BD6" s="21">
        <f t="shared" si="6"/>
        <v>39.82</v>
      </c>
      <c r="BE6" s="20" t="str">
        <f>IF(BE7="","",IF(BE7="-","【-】","【"&amp;SUBSTITUTE(TEXT(BE7,"#,##0.00"),"-","△")&amp;"】"))</f>
        <v>【42.02】</v>
      </c>
      <c r="BF6" s="21">
        <f>IF(BF7="",NA(),BF7)</f>
        <v>2277.21</v>
      </c>
      <c r="BG6" s="21">
        <f t="shared" ref="BG6:BO6" si="7">IF(BG7="",NA(),BG7)</f>
        <v>2212.98</v>
      </c>
      <c r="BH6" s="21">
        <f t="shared" si="7"/>
        <v>2340.11</v>
      </c>
      <c r="BI6" s="21">
        <f t="shared" si="7"/>
        <v>2215.84</v>
      </c>
      <c r="BJ6" s="21">
        <f t="shared" si="7"/>
        <v>1710</v>
      </c>
      <c r="BK6" s="21">
        <f t="shared" si="7"/>
        <v>826.83</v>
      </c>
      <c r="BL6" s="21">
        <f t="shared" si="7"/>
        <v>867.83</v>
      </c>
      <c r="BM6" s="21">
        <f t="shared" si="7"/>
        <v>791.76</v>
      </c>
      <c r="BN6" s="21">
        <f t="shared" si="7"/>
        <v>900.82</v>
      </c>
      <c r="BO6" s="21">
        <f t="shared" si="7"/>
        <v>743.31</v>
      </c>
      <c r="BP6" s="20" t="str">
        <f>IF(BP7="","",IF(BP7="-","【-】","【"&amp;SUBSTITUTE(TEXT(BP7,"#,##0.00"),"-","△")&amp;"】"))</f>
        <v>【785.10】</v>
      </c>
      <c r="BQ6" s="21">
        <f>IF(BQ7="",NA(),BQ7)</f>
        <v>74.02</v>
      </c>
      <c r="BR6" s="21">
        <f t="shared" ref="BR6:BZ6" si="8">IF(BR7="",NA(),BR7)</f>
        <v>154.68</v>
      </c>
      <c r="BS6" s="21">
        <f t="shared" si="8"/>
        <v>100</v>
      </c>
      <c r="BT6" s="21">
        <f t="shared" si="8"/>
        <v>100</v>
      </c>
      <c r="BU6" s="21">
        <f t="shared" si="8"/>
        <v>116.31</v>
      </c>
      <c r="BV6" s="21">
        <f t="shared" si="8"/>
        <v>57.31</v>
      </c>
      <c r="BW6" s="21">
        <f t="shared" si="8"/>
        <v>57.08</v>
      </c>
      <c r="BX6" s="21">
        <f t="shared" si="8"/>
        <v>56.26</v>
      </c>
      <c r="BY6" s="21">
        <f t="shared" si="8"/>
        <v>52.94</v>
      </c>
      <c r="BZ6" s="21">
        <f t="shared" si="8"/>
        <v>61.15</v>
      </c>
      <c r="CA6" s="20" t="str">
        <f>IF(CA7="","",IF(CA7="-","【-】","【"&amp;SUBSTITUTE(TEXT(CA7,"#,##0.00"),"-","△")&amp;"】"))</f>
        <v>【56.93】</v>
      </c>
      <c r="CB6" s="21">
        <f>IF(CB7="",NA(),CB7)</f>
        <v>239.43</v>
      </c>
      <c r="CC6" s="21">
        <f t="shared" ref="CC6:CK6" si="9">IF(CC7="",NA(),CC7)</f>
        <v>114</v>
      </c>
      <c r="CD6" s="21">
        <f t="shared" si="9"/>
        <v>177.57</v>
      </c>
      <c r="CE6" s="21">
        <f t="shared" si="9"/>
        <v>178.54</v>
      </c>
      <c r="CF6" s="21">
        <f t="shared" si="9"/>
        <v>154.53</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36.28</v>
      </c>
      <c r="CN6" s="21">
        <f t="shared" ref="CN6:CV6" si="10">IF(CN7="",NA(),CN7)</f>
        <v>42.11</v>
      </c>
      <c r="CO6" s="21">
        <f t="shared" si="10"/>
        <v>42.3</v>
      </c>
      <c r="CP6" s="21">
        <f t="shared" si="10"/>
        <v>41.48</v>
      </c>
      <c r="CQ6" s="21">
        <f t="shared" si="10"/>
        <v>42.11</v>
      </c>
      <c r="CR6" s="21">
        <f t="shared" si="10"/>
        <v>50.14</v>
      </c>
      <c r="CS6" s="21">
        <f t="shared" si="10"/>
        <v>54.83</v>
      </c>
      <c r="CT6" s="21">
        <f t="shared" si="10"/>
        <v>66.53</v>
      </c>
      <c r="CU6" s="21">
        <f t="shared" si="10"/>
        <v>52.35</v>
      </c>
      <c r="CV6" s="21">
        <f t="shared" si="10"/>
        <v>52.63</v>
      </c>
      <c r="CW6" s="20" t="str">
        <f>IF(CW7="","",IF(CW7="-","【-】","【"&amp;SUBSTITUTE(TEXT(CW7,"#,##0.00"),"-","△")&amp;"】"))</f>
        <v>【49.87】</v>
      </c>
      <c r="CX6" s="21">
        <f>IF(CX7="",NA(),CX7)</f>
        <v>88.85</v>
      </c>
      <c r="CY6" s="21">
        <f t="shared" ref="CY6:DG6" si="11">IF(CY7="",NA(),CY7)</f>
        <v>90.16</v>
      </c>
      <c r="CZ6" s="21">
        <f t="shared" si="11"/>
        <v>91.35</v>
      </c>
      <c r="DA6" s="21">
        <f t="shared" si="11"/>
        <v>91.56</v>
      </c>
      <c r="DB6" s="21">
        <f t="shared" si="11"/>
        <v>92.18</v>
      </c>
      <c r="DC6" s="21">
        <f t="shared" si="11"/>
        <v>84.98</v>
      </c>
      <c r="DD6" s="21">
        <f t="shared" si="11"/>
        <v>84.7</v>
      </c>
      <c r="DE6" s="21">
        <f t="shared" si="11"/>
        <v>84.67</v>
      </c>
      <c r="DF6" s="21">
        <f t="shared" si="11"/>
        <v>84.39</v>
      </c>
      <c r="DG6" s="21">
        <f t="shared" si="11"/>
        <v>90.32</v>
      </c>
      <c r="DH6" s="20" t="str">
        <f>IF(DH7="","",IF(DH7="-","【-】","【"&amp;SUBSTITUTE(TEXT(DH7,"#,##0.00"),"-","△")&amp;"】"))</f>
        <v>【87.54】</v>
      </c>
      <c r="DI6" s="21">
        <f>IF(DI7="",NA(),DI7)</f>
        <v>19.989999999999998</v>
      </c>
      <c r="DJ6" s="21">
        <f t="shared" ref="DJ6:DR6" si="12">IF(DJ7="",NA(),DJ7)</f>
        <v>23.3</v>
      </c>
      <c r="DK6" s="21">
        <f t="shared" si="12"/>
        <v>26.17</v>
      </c>
      <c r="DL6" s="21">
        <f t="shared" si="12"/>
        <v>29.2</v>
      </c>
      <c r="DM6" s="21">
        <f t="shared" si="12"/>
        <v>32.03</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173614</v>
      </c>
      <c r="D7" s="23">
        <v>46</v>
      </c>
      <c r="E7" s="23">
        <v>17</v>
      </c>
      <c r="F7" s="23">
        <v>5</v>
      </c>
      <c r="G7" s="23">
        <v>0</v>
      </c>
      <c r="H7" s="23" t="s">
        <v>96</v>
      </c>
      <c r="I7" s="23" t="s">
        <v>97</v>
      </c>
      <c r="J7" s="23" t="s">
        <v>98</v>
      </c>
      <c r="K7" s="23" t="s">
        <v>99</v>
      </c>
      <c r="L7" s="23" t="s">
        <v>100</v>
      </c>
      <c r="M7" s="23" t="s">
        <v>101</v>
      </c>
      <c r="N7" s="24" t="s">
        <v>102</v>
      </c>
      <c r="O7" s="24">
        <v>44.46</v>
      </c>
      <c r="P7" s="24">
        <v>3.69</v>
      </c>
      <c r="Q7" s="24">
        <v>64.31</v>
      </c>
      <c r="R7" s="24">
        <v>3520</v>
      </c>
      <c r="S7" s="24">
        <v>37457</v>
      </c>
      <c r="T7" s="24">
        <v>110.59</v>
      </c>
      <c r="U7" s="24">
        <v>338.7</v>
      </c>
      <c r="V7" s="24">
        <v>1381</v>
      </c>
      <c r="W7" s="24">
        <v>1.31</v>
      </c>
      <c r="X7" s="24">
        <v>1054.2</v>
      </c>
      <c r="Y7" s="24">
        <v>100.02</v>
      </c>
      <c r="Z7" s="24">
        <v>105.74</v>
      </c>
      <c r="AA7" s="24">
        <v>104.37</v>
      </c>
      <c r="AB7" s="24">
        <v>105.43</v>
      </c>
      <c r="AC7" s="24">
        <v>115.94</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81.69</v>
      </c>
      <c r="AV7" s="24">
        <v>26.61</v>
      </c>
      <c r="AW7" s="24">
        <v>10.91</v>
      </c>
      <c r="AX7" s="24">
        <v>10.71</v>
      </c>
      <c r="AY7" s="24">
        <v>18.579999999999998</v>
      </c>
      <c r="AZ7" s="24">
        <v>26.99</v>
      </c>
      <c r="BA7" s="24">
        <v>29.13</v>
      </c>
      <c r="BB7" s="24">
        <v>35.69</v>
      </c>
      <c r="BC7" s="24">
        <v>38.4</v>
      </c>
      <c r="BD7" s="24">
        <v>39.82</v>
      </c>
      <c r="BE7" s="24">
        <v>42.02</v>
      </c>
      <c r="BF7" s="24">
        <v>2277.21</v>
      </c>
      <c r="BG7" s="24">
        <v>2212.98</v>
      </c>
      <c r="BH7" s="24">
        <v>2340.11</v>
      </c>
      <c r="BI7" s="24">
        <v>2215.84</v>
      </c>
      <c r="BJ7" s="24">
        <v>1710</v>
      </c>
      <c r="BK7" s="24">
        <v>826.83</v>
      </c>
      <c r="BL7" s="24">
        <v>867.83</v>
      </c>
      <c r="BM7" s="24">
        <v>791.76</v>
      </c>
      <c r="BN7" s="24">
        <v>900.82</v>
      </c>
      <c r="BO7" s="24">
        <v>743.31</v>
      </c>
      <c r="BP7" s="24">
        <v>785.1</v>
      </c>
      <c r="BQ7" s="24">
        <v>74.02</v>
      </c>
      <c r="BR7" s="24">
        <v>154.68</v>
      </c>
      <c r="BS7" s="24">
        <v>100</v>
      </c>
      <c r="BT7" s="24">
        <v>100</v>
      </c>
      <c r="BU7" s="24">
        <v>116.31</v>
      </c>
      <c r="BV7" s="24">
        <v>57.31</v>
      </c>
      <c r="BW7" s="24">
        <v>57.08</v>
      </c>
      <c r="BX7" s="24">
        <v>56.26</v>
      </c>
      <c r="BY7" s="24">
        <v>52.94</v>
      </c>
      <c r="BZ7" s="24">
        <v>61.15</v>
      </c>
      <c r="CA7" s="24">
        <v>56.93</v>
      </c>
      <c r="CB7" s="24">
        <v>239.43</v>
      </c>
      <c r="CC7" s="24">
        <v>114</v>
      </c>
      <c r="CD7" s="24">
        <v>177.57</v>
      </c>
      <c r="CE7" s="24">
        <v>178.54</v>
      </c>
      <c r="CF7" s="24">
        <v>154.53</v>
      </c>
      <c r="CG7" s="24">
        <v>273.52</v>
      </c>
      <c r="CH7" s="24">
        <v>274.99</v>
      </c>
      <c r="CI7" s="24">
        <v>282.08999999999997</v>
      </c>
      <c r="CJ7" s="24">
        <v>303.27999999999997</v>
      </c>
      <c r="CK7" s="24">
        <v>250.43</v>
      </c>
      <c r="CL7" s="24">
        <v>271.14999999999998</v>
      </c>
      <c r="CM7" s="24">
        <v>36.28</v>
      </c>
      <c r="CN7" s="24">
        <v>42.11</v>
      </c>
      <c r="CO7" s="24">
        <v>42.3</v>
      </c>
      <c r="CP7" s="24">
        <v>41.48</v>
      </c>
      <c r="CQ7" s="24">
        <v>42.11</v>
      </c>
      <c r="CR7" s="24">
        <v>50.14</v>
      </c>
      <c r="CS7" s="24">
        <v>54.83</v>
      </c>
      <c r="CT7" s="24">
        <v>66.53</v>
      </c>
      <c r="CU7" s="24">
        <v>52.35</v>
      </c>
      <c r="CV7" s="24">
        <v>52.63</v>
      </c>
      <c r="CW7" s="24">
        <v>49.87</v>
      </c>
      <c r="CX7" s="24">
        <v>88.85</v>
      </c>
      <c r="CY7" s="24">
        <v>90.16</v>
      </c>
      <c r="CZ7" s="24">
        <v>91.35</v>
      </c>
      <c r="DA7" s="24">
        <v>91.56</v>
      </c>
      <c r="DB7" s="24">
        <v>92.18</v>
      </c>
      <c r="DC7" s="24">
        <v>84.98</v>
      </c>
      <c r="DD7" s="24">
        <v>84.7</v>
      </c>
      <c r="DE7" s="24">
        <v>84.67</v>
      </c>
      <c r="DF7" s="24">
        <v>84.39</v>
      </c>
      <c r="DG7" s="24">
        <v>90.32</v>
      </c>
      <c r="DH7" s="24">
        <v>87.54</v>
      </c>
      <c r="DI7" s="24">
        <v>19.989999999999998</v>
      </c>
      <c r="DJ7" s="24">
        <v>23.3</v>
      </c>
      <c r="DK7" s="24">
        <v>26.17</v>
      </c>
      <c r="DL7" s="24">
        <v>29.2</v>
      </c>
      <c r="DM7" s="24">
        <v>32.03</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押切</cp:lastModifiedBy>
  <dcterms:created xsi:type="dcterms:W3CDTF">2025-01-24T07:17:30Z</dcterms:created>
  <dcterms:modified xsi:type="dcterms:W3CDTF">2025-01-30T23:49:32Z</dcterms:modified>
  <cp:category/>
</cp:coreProperties>
</file>