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s-takemoto\Desktop\竹本　秀一\経営比較分析表R5（病院）\【病院事業】経営比較分析表2023\"/>
    </mc:Choice>
  </mc:AlternateContent>
  <xr:revisionPtr revIDLastSave="0" documentId="13_ncr:1_{EAD4602C-FD3C-4D34-826D-82EE7556498B}" xr6:coauthVersionLast="43" xr6:coauthVersionMax="43" xr10:uidLastSave="{00000000-0000-0000-0000-000000000000}"/>
  <workbookProtection workbookAlgorithmName="SHA-512" workbookHashValue="9yreeAteRIwVbP6BChpAbInab0savADNv/xrUY+010T0HVLnZGdmsX6a7qSrD17tuCx0torZg/aqnGoCSe4Xmg==" workbookSaltValue="vYg3tyy+SgefTXgRczGssQ==" workbookSpinCount="100000" lockStructure="1"/>
  <bookViews>
    <workbookView xWindow="0" yWindow="0" windowWidth="20490" windowHeight="10920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MO79" i="4" s="1"/>
  <c r="FC7" i="5"/>
  <c r="FB7" i="5"/>
  <c r="LK79" i="4" s="1"/>
  <c r="FA7" i="5"/>
  <c r="EZ7" i="5"/>
  <c r="KG79" i="4" s="1"/>
  <c r="EX7" i="5"/>
  <c r="EW7" i="5"/>
  <c r="IM80" i="4" s="1"/>
  <c r="EV7" i="5"/>
  <c r="EU7" i="5"/>
  <c r="HI80" i="4" s="1"/>
  <c r="ET7" i="5"/>
  <c r="ES7" i="5"/>
  <c r="ER7" i="5"/>
  <c r="EQ7" i="5"/>
  <c r="EP7" i="5"/>
  <c r="EO7" i="5"/>
  <c r="EM7" i="5"/>
  <c r="EL7" i="5"/>
  <c r="EK7" i="5"/>
  <c r="EJ7" i="5"/>
  <c r="EI7" i="5"/>
  <c r="EH7" i="5"/>
  <c r="FO79" i="4" s="1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BX79" i="4" s="1"/>
  <c r="DV7" i="5"/>
  <c r="DU7" i="5"/>
  <c r="AT79" i="4" s="1"/>
  <c r="DT7" i="5"/>
  <c r="DS7" i="5"/>
  <c r="P79" i="4" s="1"/>
  <c r="DQ7" i="5"/>
  <c r="DP7" i="5"/>
  <c r="LY56" i="4" s="1"/>
  <c r="DO7" i="5"/>
  <c r="DN7" i="5"/>
  <c r="KU56" i="4" s="1"/>
  <c r="DM7" i="5"/>
  <c r="DL7" i="5"/>
  <c r="DK7" i="5"/>
  <c r="DJ7" i="5"/>
  <c r="DI7" i="5"/>
  <c r="DH7" i="5"/>
  <c r="DF7" i="5"/>
  <c r="DE7" i="5"/>
  <c r="DD7" i="5"/>
  <c r="DC7" i="5"/>
  <c r="DB7" i="5"/>
  <c r="DA7" i="5"/>
  <c r="IZ55" i="4" s="1"/>
  <c r="CZ7" i="5"/>
  <c r="CY7" i="5"/>
  <c r="HV55" i="4" s="1"/>
  <c r="CX7" i="5"/>
  <c r="CW7" i="5"/>
  <c r="GR55" i="4" s="1"/>
  <c r="CU7" i="5"/>
  <c r="CT7" i="5"/>
  <c r="EW56" i="4" s="1"/>
  <c r="CS7" i="5"/>
  <c r="CR7" i="5"/>
  <c r="DS56" i="4" s="1"/>
  <c r="CQ7" i="5"/>
  <c r="CP7" i="5"/>
  <c r="CO7" i="5"/>
  <c r="EW55" i="4" s="1"/>
  <c r="CN7" i="5"/>
  <c r="EH55" i="4" s="1"/>
  <c r="CM7" i="5"/>
  <c r="CL7" i="5"/>
  <c r="DD55" i="4" s="1"/>
  <c r="CJ7" i="5"/>
  <c r="BX56" i="4" s="1"/>
  <c r="CI7" i="5"/>
  <c r="BI56" i="4" s="1"/>
  <c r="CH7" i="5"/>
  <c r="CG7" i="5"/>
  <c r="AE56" i="4" s="1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MN33" i="4" s="1"/>
  <c r="BS7" i="5"/>
  <c r="BR7" i="5"/>
  <c r="LJ33" i="4" s="1"/>
  <c r="BQ7" i="5"/>
  <c r="BP7" i="5"/>
  <c r="KF33" i="4" s="1"/>
  <c r="BN7" i="5"/>
  <c r="BM7" i="5"/>
  <c r="IK34" i="4" s="1"/>
  <c r="BL7" i="5"/>
  <c r="BK7" i="5"/>
  <c r="HG34" i="4" s="1"/>
  <c r="BJ7" i="5"/>
  <c r="BI7" i="5"/>
  <c r="BH7" i="5"/>
  <c r="BG7" i="5"/>
  <c r="BF7" i="5"/>
  <c r="BE7" i="5"/>
  <c r="BC7" i="5"/>
  <c r="BB7" i="5"/>
  <c r="BA7" i="5"/>
  <c r="AZ7" i="5"/>
  <c r="AY7" i="5"/>
  <c r="AX7" i="5"/>
  <c r="FL33" i="4" s="1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AK7" i="5"/>
  <c r="AT33" i="4" s="1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AE6" i="5"/>
  <c r="LP10" i="4" s="1"/>
  <c r="AD6" i="5"/>
  <c r="AC6" i="5"/>
  <c r="ID10" i="4" s="1"/>
  <c r="AB6" i="5"/>
  <c r="LP8" i="4" s="1"/>
  <c r="AA6" i="5"/>
  <c r="JW8" i="4" s="1"/>
  <c r="Z6" i="5"/>
  <c r="Y6" i="5"/>
  <c r="FZ12" i="4" s="1"/>
  <c r="X6" i="5"/>
  <c r="EG12" i="4" s="1"/>
  <c r="W6" i="5"/>
  <c r="CN12" i="4" s="1"/>
  <c r="V6" i="5"/>
  <c r="U6" i="5"/>
  <c r="B12" i="4" s="1"/>
  <c r="T6" i="5"/>
  <c r="FZ10" i="4" s="1"/>
  <c r="S6" i="5"/>
  <c r="R6" i="5"/>
  <c r="Q6" i="5"/>
  <c r="P6" i="5"/>
  <c r="B10" i="4" s="1"/>
  <c r="O6" i="5"/>
  <c r="N6" i="5"/>
  <c r="M6" i="5"/>
  <c r="CN8" i="4" s="1"/>
  <c r="L6" i="5"/>
  <c r="K6" i="5"/>
  <c r="B8" i="4" s="1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I90" i="4"/>
  <c r="G90" i="4"/>
  <c r="C90" i="4"/>
  <c r="MO80" i="4"/>
  <c r="LZ80" i="4"/>
  <c r="LK80" i="4"/>
  <c r="KV80" i="4"/>
  <c r="KG80" i="4"/>
  <c r="JB80" i="4"/>
  <c r="HX80" i="4"/>
  <c r="GT80" i="4"/>
  <c r="FO80" i="4"/>
  <c r="EZ80" i="4"/>
  <c r="EK80" i="4"/>
  <c r="DV80" i="4"/>
  <c r="DG80" i="4"/>
  <c r="BI80" i="4"/>
  <c r="AT80" i="4"/>
  <c r="AE80" i="4"/>
  <c r="LZ79" i="4"/>
  <c r="KV79" i="4"/>
  <c r="JB79" i="4"/>
  <c r="IM79" i="4"/>
  <c r="HX79" i="4"/>
  <c r="HI79" i="4"/>
  <c r="GT79" i="4"/>
  <c r="EK79" i="4"/>
  <c r="DV79" i="4"/>
  <c r="DG79" i="4"/>
  <c r="BI79" i="4"/>
  <c r="AE79" i="4"/>
  <c r="MN56" i="4"/>
  <c r="LJ56" i="4"/>
  <c r="KF56" i="4"/>
  <c r="IZ56" i="4"/>
  <c r="IK56" i="4"/>
  <c r="HV56" i="4"/>
  <c r="HG56" i="4"/>
  <c r="GR56" i="4"/>
  <c r="FL56" i="4"/>
  <c r="EH56" i="4"/>
  <c r="DD56" i="4"/>
  <c r="AT56" i="4"/>
  <c r="MN55" i="4"/>
  <c r="LY55" i="4"/>
  <c r="LJ55" i="4"/>
  <c r="KU55" i="4"/>
  <c r="KF55" i="4"/>
  <c r="IK55" i="4"/>
  <c r="HG55" i="4"/>
  <c r="FL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HV34" i="4"/>
  <c r="GR34" i="4"/>
  <c r="FL34" i="4"/>
  <c r="EW34" i="4"/>
  <c r="EH34" i="4"/>
  <c r="DS34" i="4"/>
  <c r="DD34" i="4"/>
  <c r="BI34" i="4"/>
  <c r="AT34" i="4"/>
  <c r="AE34" i="4"/>
  <c r="LY33" i="4"/>
  <c r="KU33" i="4"/>
  <c r="IZ33" i="4"/>
  <c r="IK33" i="4"/>
  <c r="HV33" i="4"/>
  <c r="HG33" i="4"/>
  <c r="GR33" i="4"/>
  <c r="EH33" i="4"/>
  <c r="DS33" i="4"/>
  <c r="DD33" i="4"/>
  <c r="BI33" i="4"/>
  <c r="AE33" i="4"/>
  <c r="LP12" i="4"/>
  <c r="ID12" i="4"/>
  <c r="AU12" i="4"/>
  <c r="JW10" i="4"/>
  <c r="EG10" i="4"/>
  <c r="CN10" i="4"/>
  <c r="AU10" i="4"/>
  <c r="ID8" i="4"/>
  <c r="EG8" i="4"/>
  <c r="AU8" i="4"/>
  <c r="B6" i="4"/>
  <c r="BX78" i="4" l="1"/>
  <c r="BX54" i="4"/>
  <c r="BX32" i="4"/>
  <c r="MO78" i="4"/>
  <c r="MN54" i="4"/>
  <c r="MN32" i="4"/>
  <c r="JB78" i="4"/>
  <c r="IZ54" i="4"/>
  <c r="IZ32" i="4"/>
  <c r="FO78" i="4"/>
  <c r="FL54" i="4"/>
  <c r="FL32" i="4"/>
  <c r="C11" i="5"/>
  <c r="D11" i="5"/>
  <c r="E11" i="5"/>
  <c r="B11" i="5"/>
  <c r="DD32" i="4" l="1"/>
  <c r="P78" i="4"/>
  <c r="P54" i="4"/>
  <c r="P32" i="4"/>
  <c r="KG78" i="4"/>
  <c r="KF54" i="4"/>
  <c r="KF32" i="4"/>
  <c r="GT78" i="4"/>
  <c r="GR54" i="4"/>
  <c r="GR32" i="4"/>
  <c r="DG78" i="4"/>
  <c r="DD54" i="4"/>
  <c r="EZ78" i="4"/>
  <c r="EW54" i="4"/>
  <c r="EW32" i="4"/>
  <c r="BI78" i="4"/>
  <c r="BI54" i="4"/>
  <c r="BI32" i="4"/>
  <c r="LZ78" i="4"/>
  <c r="LY54" i="4"/>
  <c r="LY32" i="4"/>
  <c r="IM78" i="4"/>
  <c r="IK54" i="4"/>
  <c r="IK32" i="4"/>
  <c r="HX78" i="4"/>
  <c r="HV54" i="4"/>
  <c r="HV32" i="4"/>
  <c r="EK78" i="4"/>
  <c r="EH54" i="4"/>
  <c r="EH32" i="4"/>
  <c r="AT78" i="4"/>
  <c r="AT54" i="4"/>
  <c r="AT32" i="4"/>
  <c r="LK78" i="4"/>
  <c r="LJ54" i="4"/>
  <c r="LJ32" i="4"/>
  <c r="KV78" i="4"/>
  <c r="KU54" i="4"/>
  <c r="KU32" i="4"/>
  <c r="HI78" i="4"/>
  <c r="HG54" i="4"/>
  <c r="HG32" i="4"/>
  <c r="DV78" i="4"/>
  <c r="DS54" i="4"/>
  <c r="DS32" i="4"/>
  <c r="AE78" i="4"/>
  <c r="AE54" i="4"/>
  <c r="AE32" i="4"/>
</calcChain>
</file>

<file path=xl/sharedStrings.xml><?xml version="1.0" encoding="utf-8"?>
<sst xmlns="http://schemas.openxmlformats.org/spreadsheetml/2006/main" count="344" uniqueCount="197">
  <si>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</si>
  <si>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</si>
  <si>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</si>
  <si>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</si>
  <si>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</si>
  <si>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</si>
  <si>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</si>
  <si>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</si>
  <si>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</si>
  <si>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</si>
  <si>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</si>
  <si>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</si>
  <si>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</si>
  <si>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</si>
  <si>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</si>
  <si>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</si>
  <si>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</si>
  <si>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</si>
  <si>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</si>
  <si>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</si>
  <si>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</si>
  <si>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</si>
  <si>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</si>
  <si>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</si>
  <si>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</si>
  <si>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</si>
  <si>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</si>
  <si>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</si>
  <si>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</si>
  <si>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</si>
  <si>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</si>
  <si>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</si>
  <si>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</si>
  <si>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</si>
  <si>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</si>
  <si>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</si>
  <si>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</si>
  <si>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</si>
  <si>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</si>
  <si>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</si>
  <si>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</si>
  <si>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</si>
  <si>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</si>
  <si>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</si>
  <si>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</si>
  <si>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</si>
  <si>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</si>
  <si>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</si>
  <si>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</si>
  <si>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</si>
  <si>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</si>
  <si>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</si>
  <si>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</si>
  <si>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</si>
  <si>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</si>
  <si>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</si>
  <si>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</si>
  <si>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</si>
  <si>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</si>
  <si>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</si>
  <si>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</si>
  <si>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</si>
  <si>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</si>
  <si>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</si>
  <si>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</si>
  <si>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</si>
  <si>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</si>
  <si>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</si>
  <si>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</si>
  <si>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</si>
  <si>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</si>
  <si>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</si>
  <si>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</si>
  <si>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</si>
  <si>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</si>
  <si>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</si>
  <si>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</si>
  <si>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</si>
  <si>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</si>
  <si>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</si>
  <si>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</si>
  <si>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</si>
  <si>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</si>
  <si>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</si>
  <si>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</si>
  <si>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</si>
  <si>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</si>
  <si>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</si>
  <si>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</si>
  <si>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</si>
  <si>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</si>
  <si>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</si>
  <si>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</si>
  <si>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</si>
  <si>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</si>
  <si>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</si>
  <si>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</si>
  <si>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</si>
  <si>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</si>
  <si>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</si>
  <si>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</si>
  <si>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</si>
  <si>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</si>
  <si>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</si>
  <si>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</si>
  <si>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</si>
  <si>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</si>
  <si>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</si>
  <si>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</si>
  <si>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</si>
  <si>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</si>
  <si>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</si>
  <si>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</si>
  <si>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</si>
  <si>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</si>
  <si>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</si>
  <si>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</si>
  <si>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</si>
  <si>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</si>
  <si>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</si>
  <si>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</si>
  <si>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</si>
  <si>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</si>
  <si>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</si>
  <si>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</si>
  <si>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</si>
  <si>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</si>
  <si>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</si>
  <si>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</si>
  <si>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</si>
  <si>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</si>
  <si>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</si>
  <si>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</si>
  <si>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</si>
  <si>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</si>
  <si>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</si>
  <si>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</si>
  <si>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</si>
  <si>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</si>
  <si>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</si>
  <si>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</si>
  <si>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</si>
  <si>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</si>
  <si>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</si>
  <si>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</si>
  <si>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</si>
  <si>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</si>
  <si>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</si>
  <si>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</si>
  <si>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</si>
  <si>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</si>
  <si>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</si>
  <si>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</si>
  <si>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</si>
  <si>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</si>
  <si>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</si>
  <si>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</si>
  <si>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</si>
  <si>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</si>
  <si>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</si>
  <si>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</si>
  <si>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</si>
  <si>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</si>
  <si>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</si>
  <si>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</si>
  <si>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</si>
  <si>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</si>
  <si>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</si>
  <si>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</si>
  <si>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</si>
  <si>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</si>
  <si>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</si>
  <si>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</si>
  <si>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</si>
  <si>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</si>
  <si>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</si>
  <si>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津幡町</t>
  </si>
  <si>
    <t>公立河北中央病院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</si>
  <si>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</si>
  <si>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</si>
  <si>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</si>
  <si>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</si>
  <si>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</si>
  <si>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</si>
  <si>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</si>
  <si>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</si>
  <si>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</si>
  <si>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</si>
  <si>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</si>
  <si>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</si>
  <si>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</si>
  <si>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</si>
  <si>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</si>
  <si>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地域医療を担う病院として、地域住民のニーズに応える地域に密着した医療を提供し、安心して暮らせるまちづくりに貢献している。
　二次救急
　人間ドック、健診、がん検診
　生活習慣病の重症化予防
　要介護の予防
　リハビリテーション
　訪問診療
　高齢者、要介護者、障がい者の支援　など
</t>
    <rPh sb="1" eb="5">
      <t>チイキイリョウ</t>
    </rPh>
    <rPh sb="6" eb="7">
      <t>ニナ</t>
    </rPh>
    <rPh sb="8" eb="10">
      <t>ビョウイン</t>
    </rPh>
    <rPh sb="14" eb="16">
      <t>チイキ</t>
    </rPh>
    <rPh sb="16" eb="18">
      <t>ジュウミン</t>
    </rPh>
    <rPh sb="23" eb="24">
      <t>コタ</t>
    </rPh>
    <rPh sb="26" eb="28">
      <t>チイキ</t>
    </rPh>
    <rPh sb="29" eb="31">
      <t>ミッチャク</t>
    </rPh>
    <rPh sb="33" eb="35">
      <t>イリョウ</t>
    </rPh>
    <rPh sb="36" eb="38">
      <t>テイキョウ</t>
    </rPh>
    <rPh sb="40" eb="42">
      <t>アンシン</t>
    </rPh>
    <rPh sb="44" eb="45">
      <t>ク</t>
    </rPh>
    <rPh sb="54" eb="56">
      <t>コウケン</t>
    </rPh>
    <rPh sb="63" eb="65">
      <t>ニジ</t>
    </rPh>
    <rPh sb="65" eb="67">
      <t>キュウキュウ</t>
    </rPh>
    <rPh sb="69" eb="71">
      <t>ニンゲン</t>
    </rPh>
    <rPh sb="75" eb="77">
      <t>ケンシン</t>
    </rPh>
    <rPh sb="80" eb="82">
      <t>ケンシン</t>
    </rPh>
    <rPh sb="84" eb="89">
      <t>セイカツシュウカンビョウ</t>
    </rPh>
    <rPh sb="90" eb="93">
      <t>ジュウショウカ</t>
    </rPh>
    <rPh sb="93" eb="95">
      <t>ヨボウ</t>
    </rPh>
    <rPh sb="97" eb="100">
      <t>ヨウカイゴ</t>
    </rPh>
    <rPh sb="101" eb="103">
      <t>ヨボウ</t>
    </rPh>
    <rPh sb="116" eb="118">
      <t>ホウモン</t>
    </rPh>
    <rPh sb="118" eb="120">
      <t>シンリョウ</t>
    </rPh>
    <rPh sb="122" eb="125">
      <t>コウレイシャ</t>
    </rPh>
    <rPh sb="126" eb="130">
      <t>ヨウカイゴシャ</t>
    </rPh>
    <rPh sb="131" eb="132">
      <t>ショウ</t>
    </rPh>
    <rPh sb="134" eb="135">
      <t>シャ</t>
    </rPh>
    <rPh sb="136" eb="138">
      <t>シエン</t>
    </rPh>
    <phoneticPr fontId="5"/>
  </si>
  <si>
    <t xml:space="preserve">　経常収支比率や外来患者１人１日当たり収益の減少、職員給与費対医業収益比率の増加があったものの、医業収支比率や修正医業収支比率、病床利用率、入院患者１人１日当たり収益の増加、材料費対医業収益比率の減少により、経営状況は良好である。また、外来患者１人１日当たり収益を除き、類似病院平均値より良好であり、累積欠損金は発生していない。
　引き続き、収益の増加に繋がる各種加算項目の取得や、費用の減少に繋がる業務の改善や経費の見直しを行い、経営の健全化、安定化を図っていく。
</t>
    <rPh sb="1" eb="5">
      <t>ケイジョウシュウシ</t>
    </rPh>
    <rPh sb="5" eb="7">
      <t>ヒリツ</t>
    </rPh>
    <rPh sb="8" eb="10">
      <t>ガイライ</t>
    </rPh>
    <rPh sb="10" eb="12">
      <t>カンジャ</t>
    </rPh>
    <rPh sb="13" eb="14">
      <t>ニン</t>
    </rPh>
    <rPh sb="15" eb="16">
      <t>ニチ</t>
    </rPh>
    <rPh sb="16" eb="17">
      <t>ア</t>
    </rPh>
    <rPh sb="19" eb="21">
      <t>シュウエキ</t>
    </rPh>
    <rPh sb="22" eb="24">
      <t>ゲンショウ</t>
    </rPh>
    <rPh sb="25" eb="30">
      <t>ショクインキュウヨヒ</t>
    </rPh>
    <rPh sb="30" eb="31">
      <t>タイ</t>
    </rPh>
    <rPh sb="31" eb="33">
      <t>イギョウ</t>
    </rPh>
    <rPh sb="33" eb="35">
      <t>シュウエキ</t>
    </rPh>
    <rPh sb="38" eb="40">
      <t>ゾウカ</t>
    </rPh>
    <rPh sb="48" eb="54">
      <t>イギョウシュウシヒリツ</t>
    </rPh>
    <rPh sb="75" eb="76">
      <t>ニン</t>
    </rPh>
    <rPh sb="93" eb="95">
      <t>シュウエキ</t>
    </rPh>
    <rPh sb="118" eb="122">
      <t>ガイライカンジャ</t>
    </rPh>
    <rPh sb="123" eb="124">
      <t>ニン</t>
    </rPh>
    <rPh sb="125" eb="126">
      <t>ニチ</t>
    </rPh>
    <rPh sb="126" eb="127">
      <t>ア</t>
    </rPh>
    <rPh sb="129" eb="131">
      <t>シュウエキ</t>
    </rPh>
    <rPh sb="132" eb="133">
      <t>ノゾ</t>
    </rPh>
    <rPh sb="135" eb="142">
      <t>ルイジビョウインヘイキンチ</t>
    </rPh>
    <rPh sb="144" eb="146">
      <t>リョウコウ</t>
    </rPh>
    <rPh sb="150" eb="152">
      <t>ルイセキ</t>
    </rPh>
    <rPh sb="152" eb="155">
      <t>ケッソンキン</t>
    </rPh>
    <rPh sb="156" eb="158">
      <t>ハッセイ</t>
    </rPh>
    <rPh sb="166" eb="167">
      <t>ヒ</t>
    </rPh>
    <rPh sb="168" eb="169">
      <t>ツヅ</t>
    </rPh>
    <phoneticPr fontId="5"/>
  </si>
  <si>
    <t xml:space="preserve">　有形固定資産減価償却率や器械備品減価償却率、１床当たり有形固定資産が増加しており、施設の老朽化が進んでいる。また、器械備品減価償却率を除き、類似病院平均値を上回っており高止まりしている。
　当院は平成４年の建設で、完成から３３年が経過している。建物や構築物、器械備品などの老朽化が著しいが、設備や医療機器などについては、需要や費用対効果、財源の有無などを考慮しながら、今後計画的に更新していく。
</t>
    <rPh sb="1" eb="7">
      <t>ユウケイコテイシサン</t>
    </rPh>
    <rPh sb="7" eb="12">
      <t>ゲンカショウキャクリツ</t>
    </rPh>
    <rPh sb="13" eb="17">
      <t>キカイビヒン</t>
    </rPh>
    <rPh sb="17" eb="19">
      <t>ゲンカ</t>
    </rPh>
    <rPh sb="24" eb="25">
      <t>ユカ</t>
    </rPh>
    <rPh sb="25" eb="26">
      <t>ア</t>
    </rPh>
    <rPh sb="28" eb="34">
      <t>ユウケイコテイシサン</t>
    </rPh>
    <rPh sb="35" eb="37">
      <t>ゾウカ</t>
    </rPh>
    <rPh sb="42" eb="44">
      <t>シセツ</t>
    </rPh>
    <rPh sb="45" eb="48">
      <t>ロウキュウカ</t>
    </rPh>
    <rPh sb="49" eb="50">
      <t>スス</t>
    </rPh>
    <rPh sb="58" eb="60">
      <t>キカイ</t>
    </rPh>
    <rPh sb="60" eb="62">
      <t>ビヒン</t>
    </rPh>
    <rPh sb="62" eb="64">
      <t>ゲンカ</t>
    </rPh>
    <rPh sb="64" eb="67">
      <t>ショウキャクリツ</t>
    </rPh>
    <rPh sb="68" eb="69">
      <t>ノゾ</t>
    </rPh>
    <rPh sb="71" eb="73">
      <t>ルイジ</t>
    </rPh>
    <rPh sb="73" eb="75">
      <t>ビョウイン</t>
    </rPh>
    <rPh sb="75" eb="78">
      <t>ヘイキンチ</t>
    </rPh>
    <rPh sb="79" eb="81">
      <t>ウワマワ</t>
    </rPh>
    <rPh sb="85" eb="87">
      <t>タカド</t>
    </rPh>
    <rPh sb="96" eb="98">
      <t>トウイン</t>
    </rPh>
    <rPh sb="104" eb="106">
      <t>ケンセツ</t>
    </rPh>
    <rPh sb="108" eb="110">
      <t>カンセイ</t>
    </rPh>
    <rPh sb="123" eb="125">
      <t>タテモノ</t>
    </rPh>
    <rPh sb="126" eb="129">
      <t>コウチクブツ</t>
    </rPh>
    <rPh sb="130" eb="132">
      <t>キカイ</t>
    </rPh>
    <rPh sb="132" eb="134">
      <t>ビヒン</t>
    </rPh>
    <rPh sb="137" eb="140">
      <t>ロウキュウカ</t>
    </rPh>
    <rPh sb="141" eb="142">
      <t>イチジル</t>
    </rPh>
    <rPh sb="146" eb="148">
      <t>セツビ</t>
    </rPh>
    <rPh sb="173" eb="175">
      <t>ウム</t>
    </rPh>
    <phoneticPr fontId="5"/>
  </si>
  <si>
    <t xml:space="preserve">　令和５年度に新たに策定された公立病院経営強化プランに基づき、地域医療を担う病院としての役割を果たすため、引き続き経営の健全化、安定化に努めていく。
　最近、施設の老朽化に加え、患者数の増加などに伴い、待合室や駐車場などが狭隘化し、患者様の受診に支障を来している。また、空調設備などの不具合も頻発し、職員が働く環境が整っているとは言い難く、今ある病院の移転・改築計画を加速させていく。
</t>
    <rPh sb="1" eb="3">
      <t>レイワ</t>
    </rPh>
    <rPh sb="4" eb="6">
      <t>ネンド</t>
    </rPh>
    <rPh sb="7" eb="8">
      <t>アラ</t>
    </rPh>
    <rPh sb="10" eb="12">
      <t>サクテイ</t>
    </rPh>
    <rPh sb="15" eb="17">
      <t>コウリツ</t>
    </rPh>
    <rPh sb="17" eb="19">
      <t>ビョウイン</t>
    </rPh>
    <rPh sb="19" eb="21">
      <t>ケイエイ</t>
    </rPh>
    <rPh sb="21" eb="23">
      <t>キョウカ</t>
    </rPh>
    <rPh sb="27" eb="28">
      <t>モト</t>
    </rPh>
    <rPh sb="31" eb="33">
      <t>チイキ</t>
    </rPh>
    <rPh sb="33" eb="35">
      <t>イリョウ</t>
    </rPh>
    <rPh sb="36" eb="37">
      <t>ニナ</t>
    </rPh>
    <rPh sb="38" eb="40">
      <t>ビョウイン</t>
    </rPh>
    <rPh sb="44" eb="46">
      <t>ヤクワリ</t>
    </rPh>
    <rPh sb="47" eb="48">
      <t>ハ</t>
    </rPh>
    <rPh sb="53" eb="54">
      <t>ヒ</t>
    </rPh>
    <rPh sb="55" eb="56">
      <t>ツヅ</t>
    </rPh>
    <rPh sb="57" eb="59">
      <t>ケイエイ</t>
    </rPh>
    <rPh sb="60" eb="63">
      <t>ケンゼンカ</t>
    </rPh>
    <rPh sb="64" eb="67">
      <t>アンテイカ</t>
    </rPh>
    <rPh sb="76" eb="78">
      <t>サイキン</t>
    </rPh>
    <rPh sb="118" eb="119">
      <t>サマ</t>
    </rPh>
    <rPh sb="153" eb="154">
      <t>ハタラ</t>
    </rPh>
    <rPh sb="170" eb="171">
      <t>イマ</t>
    </rPh>
    <rPh sb="181" eb="183">
      <t>ケイカク</t>
    </rPh>
    <rPh sb="184" eb="186">
      <t>カソク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</si>
</sst>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80.7</c:v>
                </c:pt>
                <c:pt idx="2">
                  <c:v>80.599999999999994</c:v>
                </c:pt>
                <c:pt idx="3">
                  <c:v>85.9</c:v>
                </c:pt>
                <c:pt idx="4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A-45F5-A264-D3F220FC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62.3</c:v>
                </c:pt>
                <c:pt idx="2">
                  <c:v>62.1</c:v>
                </c:pt>
                <c:pt idx="3">
                  <c:v>60.2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A-45F5-A264-D3F220FC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7881</c:v>
                </c:pt>
                <c:pt idx="1">
                  <c:v>8761</c:v>
                </c:pt>
                <c:pt idx="2">
                  <c:v>9604</c:v>
                </c:pt>
                <c:pt idx="3">
                  <c:v>9597</c:v>
                </c:pt>
                <c:pt idx="4">
                  <c:v>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F-410E-A517-829C0965D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9135</c:v>
                </c:pt>
                <c:pt idx="1">
                  <c:v>9509</c:v>
                </c:pt>
                <c:pt idx="2">
                  <c:v>9548</c:v>
                </c:pt>
                <c:pt idx="3">
                  <c:v>9992</c:v>
                </c:pt>
                <c:pt idx="4">
                  <c:v>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F-410E-A517-829C0965D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35191</c:v>
                </c:pt>
                <c:pt idx="1">
                  <c:v>36241</c:v>
                </c:pt>
                <c:pt idx="2">
                  <c:v>36604</c:v>
                </c:pt>
                <c:pt idx="3">
                  <c:v>38119</c:v>
                </c:pt>
                <c:pt idx="4">
                  <c:v>41273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4-4E2E-8869-56353F141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26415</c:v>
                </c:pt>
                <c:pt idx="1">
                  <c:v>27227</c:v>
                </c:pt>
                <c:pt idx="2">
                  <c:v>28176</c:v>
                </c:pt>
                <c:pt idx="3">
                  <c:v>29348</c:v>
                </c:pt>
                <c:pt idx="4">
                  <c:v>29723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4-4E2E-8869-56353F141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15.1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5-4C4A-870B-21F65A4C8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118.8</c:v>
                </c:pt>
                <c:pt idx="1">
                  <c:v>136</c:v>
                </c:pt>
                <c:pt idx="2">
                  <c:v>131.30000000000001</c:v>
                </c:pt>
                <c:pt idx="3">
                  <c:v>133.6</c:v>
                </c:pt>
                <c:pt idx="4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5-4C4A-870B-21F65A4C8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86.9</c:v>
                </c:pt>
                <c:pt idx="1">
                  <c:v>89</c:v>
                </c:pt>
                <c:pt idx="2">
                  <c:v>89.9</c:v>
                </c:pt>
                <c:pt idx="3">
                  <c:v>93.9</c:v>
                </c:pt>
                <c:pt idx="4">
                  <c:v>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9-4CB2-8D23-2BBF8164F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69.900000000000006</c:v>
                </c:pt>
                <c:pt idx="2">
                  <c:v>71.599999999999994</c:v>
                </c:pt>
                <c:pt idx="3">
                  <c:v>70.8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9-4CB2-8D23-2BBF8164F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93.2</c:v>
                </c:pt>
                <c:pt idx="2">
                  <c:v>94</c:v>
                </c:pt>
                <c:pt idx="3">
                  <c:v>97.8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4E-8630-8F77D4E7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73.8</c:v>
                </c:pt>
                <c:pt idx="2">
                  <c:v>75.5</c:v>
                </c:pt>
                <c:pt idx="3">
                  <c:v>74.599999999999994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6-454E-8630-8F77D4E7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132.69999999999999</c:v>
                </c:pt>
                <c:pt idx="2">
                  <c:v>132.30000000000001</c:v>
                </c:pt>
                <c:pt idx="3">
                  <c:v>123.7</c:v>
                </c:pt>
                <c:pt idx="4">
                  <c:v>112.8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F-40AA-9989-9661F0D5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100.7</c:v>
                </c:pt>
                <c:pt idx="2">
                  <c:v>103.6</c:v>
                </c:pt>
                <c:pt idx="3">
                  <c:v>101.9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F-40AA-9989-9661F0D5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72.8</c:v>
                </c:pt>
                <c:pt idx="2">
                  <c:v>73.7</c:v>
                </c:pt>
                <c:pt idx="3">
                  <c:v>69.3</c:v>
                </c:pt>
                <c:pt idx="4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2-40BF-B53E-48859CE9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56.9</c:v>
                </c:pt>
                <c:pt idx="2">
                  <c:v>58.3</c:v>
                </c:pt>
                <c:pt idx="3">
                  <c:v>59.2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0BF-B53E-48859CE9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77.599999999999994</c:v>
                </c:pt>
                <c:pt idx="1">
                  <c:v>75.7</c:v>
                </c:pt>
                <c:pt idx="2">
                  <c:v>73.400000000000006</c:v>
                </c:pt>
                <c:pt idx="3">
                  <c:v>54.8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5-4181-875F-DD9DB521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72.5</c:v>
                </c:pt>
                <c:pt idx="2">
                  <c:v>72.3</c:v>
                </c:pt>
                <c:pt idx="3">
                  <c:v>72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5-4181-875F-DD9DB521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41991283</c:v>
                </c:pt>
                <c:pt idx="1">
                  <c:v>42927200</c:v>
                </c:pt>
                <c:pt idx="2">
                  <c:v>43475617</c:v>
                </c:pt>
                <c:pt idx="3">
                  <c:v>46220633</c:v>
                </c:pt>
                <c:pt idx="4">
                  <c:v>46393500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6-4244-B16A-5B413E730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40117620</c:v>
                </c:pt>
                <c:pt idx="1">
                  <c:v>42330999</c:v>
                </c:pt>
                <c:pt idx="2">
                  <c:v>43068047</c:v>
                </c:pt>
                <c:pt idx="3">
                  <c:v>44341948</c:v>
                </c:pt>
                <c:pt idx="4">
                  <c:v>45796115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6-4244-B16A-5B413E730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9.1999999999999993</c:v>
                </c:pt>
                <c:pt idx="1">
                  <c:v>11.6</c:v>
                </c:pt>
                <c:pt idx="2">
                  <c:v>13.3</c:v>
                </c:pt>
                <c:pt idx="3">
                  <c:v>15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B-40F9-8228-E55825D3F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15.7</c:v>
                </c:pt>
                <c:pt idx="2">
                  <c:v>14.6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B-40F9-8228-E55825D3F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56.4</c:v>
                </c:pt>
                <c:pt idx="2">
                  <c:v>52</c:v>
                </c:pt>
                <c:pt idx="3">
                  <c:v>48.3</c:v>
                </c:pt>
                <c:pt idx="4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9-4873-819C-24D45F314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77.7</c:v>
                </c:pt>
                <c:pt idx="2">
                  <c:v>75.7</c:v>
                </c:pt>
                <c:pt idx="3">
                  <c:v>75.400000000000006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873-819C-24D45F314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石川県津幡町　公立河北中央病院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50床以上～100床未満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60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60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>
        <f>データ!U6</f>
        <v>37457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5978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第２種該当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-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60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60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193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101.7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132.69999999999999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132.30000000000001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123.7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112.8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91.1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93.2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94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97.8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103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86.9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89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89.9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93.9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99.2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83.1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80.7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80.599999999999994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85.9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95.1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97.7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103.6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101.9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96.7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77.099999999999994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73.8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75.5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74.599999999999994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73.599999999999994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73.2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69.900000000000006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71.599999999999994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70.8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69.7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66.099999999999994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62.3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62.1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60.2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60.6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194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195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35191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36241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36604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38119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41273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7881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8761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9604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9597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8908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55.8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56.4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52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48.3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57.4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9.1999999999999993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11.6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13.3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13.3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26415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27227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28176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29348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29723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9135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9509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9548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9992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9779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72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77.7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75.7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75.400000000000006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77.5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15.7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14.6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15.1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14.9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196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15.1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72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72.8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73.7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69.3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71.5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77.599999999999994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75.7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73.400000000000006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54.8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57.8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41991283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42927200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43475617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46220633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46393500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118.8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136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131.30000000000001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133.6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144.6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56.4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58.3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59.2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59.8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73.400000000000006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72.5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72.3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72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72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40117620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42330999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43068047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44341948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45796115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w1INt96bp2gAIQu7YxQK4zEeQRwGVfAnk/IYzEK/KRQB/v24zOcCwh4bas9KPFgkJL6eAMSm8tLsF41nl/f9UA==" saltValue="LXOI4yBK8NQ3yTCPzCLhM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110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112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113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114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115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116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117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118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119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120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121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122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123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159</v>
      </c>
      <c r="AU5" s="49" t="s">
        <v>160</v>
      </c>
      <c r="AV5" s="49" t="s">
        <v>161</v>
      </c>
      <c r="AW5" s="49" t="s">
        <v>151</v>
      </c>
      <c r="AX5" s="49" t="s">
        <v>162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163</v>
      </c>
      <c r="BF5" s="49" t="s">
        <v>149</v>
      </c>
      <c r="BG5" s="49" t="s">
        <v>164</v>
      </c>
      <c r="BH5" s="49" t="s">
        <v>165</v>
      </c>
      <c r="BI5" s="49" t="s">
        <v>162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159</v>
      </c>
      <c r="BQ5" s="49" t="s">
        <v>149</v>
      </c>
      <c r="BR5" s="49" t="s">
        <v>161</v>
      </c>
      <c r="BS5" s="49" t="s">
        <v>165</v>
      </c>
      <c r="BT5" s="49" t="s">
        <v>162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159</v>
      </c>
      <c r="CB5" s="49" t="s">
        <v>166</v>
      </c>
      <c r="CC5" s="49" t="s">
        <v>167</v>
      </c>
      <c r="CD5" s="49" t="s">
        <v>165</v>
      </c>
      <c r="CE5" s="49" t="s">
        <v>168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148</v>
      </c>
      <c r="CM5" s="49" t="s">
        <v>149</v>
      </c>
      <c r="CN5" s="49" t="s">
        <v>161</v>
      </c>
      <c r="CO5" s="49" t="s">
        <v>151</v>
      </c>
      <c r="CP5" s="49" t="s">
        <v>162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169</v>
      </c>
      <c r="CX5" s="49" t="s">
        <v>149</v>
      </c>
      <c r="CY5" s="49" t="s">
        <v>161</v>
      </c>
      <c r="CZ5" s="49" t="s">
        <v>151</v>
      </c>
      <c r="DA5" s="49" t="s">
        <v>152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148</v>
      </c>
      <c r="DI5" s="49" t="s">
        <v>170</v>
      </c>
      <c r="DJ5" s="49" t="s">
        <v>161</v>
      </c>
      <c r="DK5" s="49" t="s">
        <v>171</v>
      </c>
      <c r="DL5" s="49" t="s">
        <v>152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163</v>
      </c>
      <c r="DT5" s="49" t="s">
        <v>149</v>
      </c>
      <c r="DU5" s="49" t="s">
        <v>161</v>
      </c>
      <c r="DV5" s="49" t="s">
        <v>151</v>
      </c>
      <c r="DW5" s="49" t="s">
        <v>162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163</v>
      </c>
      <c r="EE5" s="49" t="s">
        <v>149</v>
      </c>
      <c r="EF5" s="49" t="s">
        <v>150</v>
      </c>
      <c r="EG5" s="49" t="s">
        <v>151</v>
      </c>
      <c r="EH5" s="49" t="s">
        <v>162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163</v>
      </c>
      <c r="EP5" s="49" t="s">
        <v>149</v>
      </c>
      <c r="EQ5" s="49" t="s">
        <v>161</v>
      </c>
      <c r="ER5" s="49" t="s">
        <v>151</v>
      </c>
      <c r="ES5" s="49" t="s">
        <v>162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172</v>
      </c>
      <c r="EZ5" s="49" t="s">
        <v>163</v>
      </c>
      <c r="FA5" s="49" t="s">
        <v>170</v>
      </c>
      <c r="FB5" s="49" t="s">
        <v>167</v>
      </c>
      <c r="FC5" s="49" t="s">
        <v>165</v>
      </c>
      <c r="FD5" s="49" t="s">
        <v>168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 x14ac:dyDescent="0.15">
      <c r="A6" s="35" t="s">
        <v>173</v>
      </c>
      <c r="B6" s="50">
        <f>B8</f>
        <v>2023</v>
      </c>
      <c r="C6" s="50">
        <f t="shared" ref="C6:M6" si="2">C8</f>
        <v>173614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石川県津幡町　公立河北中央病院</v>
      </c>
      <c r="I6" s="153"/>
      <c r="J6" s="15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8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</v>
      </c>
      <c r="U6" s="51">
        <f>U8</f>
        <v>37457</v>
      </c>
      <c r="V6" s="51">
        <f>V8</f>
        <v>5978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60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60</v>
      </c>
      <c r="AF6" s="51">
        <f t="shared" si="3"/>
        <v>60</v>
      </c>
      <c r="AG6" s="51" t="str">
        <f t="shared" si="3"/>
        <v>-</v>
      </c>
      <c r="AH6" s="51">
        <f t="shared" si="3"/>
        <v>60</v>
      </c>
      <c r="AI6" s="52">
        <f>IF(AI8="-",NA(),AI8)</f>
        <v>101.7</v>
      </c>
      <c r="AJ6" s="52">
        <f t="shared" ref="AJ6:AR6" si="5">IF(AJ8="-",NA(),AJ8)</f>
        <v>132.69999999999999</v>
      </c>
      <c r="AK6" s="52">
        <f t="shared" si="5"/>
        <v>132.30000000000001</v>
      </c>
      <c r="AL6" s="52">
        <f t="shared" si="5"/>
        <v>123.7</v>
      </c>
      <c r="AM6" s="52">
        <f t="shared" si="5"/>
        <v>112.8</v>
      </c>
      <c r="AN6" s="52">
        <f t="shared" si="5"/>
        <v>97.7</v>
      </c>
      <c r="AO6" s="52">
        <f t="shared" si="5"/>
        <v>100.7</v>
      </c>
      <c r="AP6" s="52">
        <f t="shared" si="5"/>
        <v>103.6</v>
      </c>
      <c r="AQ6" s="52">
        <f t="shared" si="5"/>
        <v>101.9</v>
      </c>
      <c r="AR6" s="52">
        <f t="shared" si="5"/>
        <v>96.7</v>
      </c>
      <c r="AS6" s="52" t="str">
        <f>IF(AS8="-","【-】","【"&amp;SUBSTITUTE(TEXT(AS8,"#,##0.0"),"-","△")&amp;"】")</f>
        <v>【96.6】</v>
      </c>
      <c r="AT6" s="52">
        <f>IF(AT8="-",NA(),AT8)</f>
        <v>91.1</v>
      </c>
      <c r="AU6" s="52">
        <f t="shared" ref="AU6:BC6" si="6">IF(AU8="-",NA(),AU8)</f>
        <v>93.2</v>
      </c>
      <c r="AV6" s="52">
        <f t="shared" si="6"/>
        <v>94</v>
      </c>
      <c r="AW6" s="52">
        <f t="shared" si="6"/>
        <v>97.8</v>
      </c>
      <c r="AX6" s="52">
        <f t="shared" si="6"/>
        <v>103</v>
      </c>
      <c r="AY6" s="52">
        <f t="shared" si="6"/>
        <v>77.099999999999994</v>
      </c>
      <c r="AZ6" s="52">
        <f t="shared" si="6"/>
        <v>73.8</v>
      </c>
      <c r="BA6" s="52">
        <f t="shared" si="6"/>
        <v>75.5</v>
      </c>
      <c r="BB6" s="52">
        <f t="shared" si="6"/>
        <v>74.599999999999994</v>
      </c>
      <c r="BC6" s="52">
        <f t="shared" si="6"/>
        <v>73.599999999999994</v>
      </c>
      <c r="BD6" s="52" t="str">
        <f>IF(BD8="-","【-】","【"&amp;SUBSTITUTE(TEXT(BD8,"#,##0.0"),"-","△")&amp;"】")</f>
        <v>【86.6】</v>
      </c>
      <c r="BE6" s="52">
        <f>IF(BE8="-",NA(),BE8)</f>
        <v>86.9</v>
      </c>
      <c r="BF6" s="52">
        <f t="shared" ref="BF6:BN6" si="7">IF(BF8="-",NA(),BF8)</f>
        <v>89</v>
      </c>
      <c r="BG6" s="52">
        <f t="shared" si="7"/>
        <v>89.9</v>
      </c>
      <c r="BH6" s="52">
        <f t="shared" si="7"/>
        <v>93.9</v>
      </c>
      <c r="BI6" s="52">
        <f t="shared" si="7"/>
        <v>99.2</v>
      </c>
      <c r="BJ6" s="52">
        <f t="shared" si="7"/>
        <v>73.2</v>
      </c>
      <c r="BK6" s="52">
        <f t="shared" si="7"/>
        <v>69.900000000000006</v>
      </c>
      <c r="BL6" s="52">
        <f t="shared" si="7"/>
        <v>71.599999999999994</v>
      </c>
      <c r="BM6" s="52">
        <f t="shared" si="7"/>
        <v>70.8</v>
      </c>
      <c r="BN6" s="52">
        <f t="shared" si="7"/>
        <v>69.7</v>
      </c>
      <c r="BO6" s="52" t="str">
        <f>IF(BO8="-","【-】","【"&amp;SUBSTITUTE(TEXT(BO8,"#,##0.0"),"-","△")&amp;"】")</f>
        <v>【83.9】</v>
      </c>
      <c r="BP6" s="52">
        <f>IF(BP8="-",NA(),BP8)</f>
        <v>83.1</v>
      </c>
      <c r="BQ6" s="52">
        <f t="shared" ref="BQ6:BY6" si="8">IF(BQ8="-",NA(),BQ8)</f>
        <v>80.7</v>
      </c>
      <c r="BR6" s="52">
        <f t="shared" si="8"/>
        <v>80.599999999999994</v>
      </c>
      <c r="BS6" s="52">
        <f t="shared" si="8"/>
        <v>85.9</v>
      </c>
      <c r="BT6" s="52">
        <f t="shared" si="8"/>
        <v>95.1</v>
      </c>
      <c r="BU6" s="52">
        <f t="shared" si="8"/>
        <v>66.099999999999994</v>
      </c>
      <c r="BV6" s="52">
        <f t="shared" si="8"/>
        <v>62.3</v>
      </c>
      <c r="BW6" s="52">
        <f t="shared" si="8"/>
        <v>62.1</v>
      </c>
      <c r="BX6" s="52">
        <f t="shared" si="8"/>
        <v>60.2</v>
      </c>
      <c r="BY6" s="52">
        <f t="shared" si="8"/>
        <v>60.6</v>
      </c>
      <c r="BZ6" s="52" t="str">
        <f>IF(BZ8="-","【-】","【"&amp;SUBSTITUTE(TEXT(BZ8,"#,##0.0"),"-","△")&amp;"】")</f>
        <v>【68.7】</v>
      </c>
      <c r="CA6" s="53">
        <f>IF(CA8="-",NA(),CA8)</f>
        <v>35191</v>
      </c>
      <c r="CB6" s="53">
        <f t="shared" ref="CB6:CJ6" si="9">IF(CB8="-",NA(),CB8)</f>
        <v>36241</v>
      </c>
      <c r="CC6" s="53">
        <f t="shared" si="9"/>
        <v>36604</v>
      </c>
      <c r="CD6" s="53">
        <f t="shared" si="9"/>
        <v>38119</v>
      </c>
      <c r="CE6" s="53">
        <f t="shared" si="9"/>
        <v>41273</v>
      </c>
      <c r="CF6" s="53">
        <f t="shared" si="9"/>
        <v>26415</v>
      </c>
      <c r="CG6" s="53">
        <f t="shared" si="9"/>
        <v>27227</v>
      </c>
      <c r="CH6" s="53">
        <f t="shared" si="9"/>
        <v>28176</v>
      </c>
      <c r="CI6" s="53">
        <f t="shared" si="9"/>
        <v>29348</v>
      </c>
      <c r="CJ6" s="53">
        <f t="shared" si="9"/>
        <v>29723</v>
      </c>
      <c r="CK6" s="52" t="str">
        <f>IF(CK8="-","【-】","【"&amp;SUBSTITUTE(TEXT(CK8,"#,##0"),"-","△")&amp;"】")</f>
        <v>【62,428】</v>
      </c>
      <c r="CL6" s="53">
        <f>IF(CL8="-",NA(),CL8)</f>
        <v>7881</v>
      </c>
      <c r="CM6" s="53">
        <f t="shared" ref="CM6:CU6" si="10">IF(CM8="-",NA(),CM8)</f>
        <v>8761</v>
      </c>
      <c r="CN6" s="53">
        <f t="shared" si="10"/>
        <v>9604</v>
      </c>
      <c r="CO6" s="53">
        <f t="shared" si="10"/>
        <v>9597</v>
      </c>
      <c r="CP6" s="53">
        <f t="shared" si="10"/>
        <v>8908</v>
      </c>
      <c r="CQ6" s="53">
        <f t="shared" si="10"/>
        <v>9135</v>
      </c>
      <c r="CR6" s="53">
        <f t="shared" si="10"/>
        <v>9509</v>
      </c>
      <c r="CS6" s="53">
        <f t="shared" si="10"/>
        <v>9548</v>
      </c>
      <c r="CT6" s="53">
        <f t="shared" si="10"/>
        <v>9992</v>
      </c>
      <c r="CU6" s="53">
        <f t="shared" si="10"/>
        <v>9779</v>
      </c>
      <c r="CV6" s="52" t="str">
        <f>IF(CV8="-","【-】","【"&amp;SUBSTITUTE(TEXT(CV8,"#,##0"),"-","△")&amp;"】")</f>
        <v>【18,236】</v>
      </c>
      <c r="CW6" s="52">
        <f>IF(CW8="-",NA(),CW8)</f>
        <v>55.8</v>
      </c>
      <c r="CX6" s="52">
        <f t="shared" ref="CX6:DF6" si="11">IF(CX8="-",NA(),CX8)</f>
        <v>56.4</v>
      </c>
      <c r="CY6" s="52">
        <f t="shared" si="11"/>
        <v>52</v>
      </c>
      <c r="CZ6" s="52">
        <f t="shared" si="11"/>
        <v>48.3</v>
      </c>
      <c r="DA6" s="52">
        <f t="shared" si="11"/>
        <v>57.4</v>
      </c>
      <c r="DB6" s="52">
        <f t="shared" si="11"/>
        <v>72</v>
      </c>
      <c r="DC6" s="52">
        <f t="shared" si="11"/>
        <v>77.7</v>
      </c>
      <c r="DD6" s="52">
        <f t="shared" si="11"/>
        <v>75.7</v>
      </c>
      <c r="DE6" s="52">
        <f t="shared" si="11"/>
        <v>75.400000000000006</v>
      </c>
      <c r="DF6" s="52">
        <f t="shared" si="11"/>
        <v>77.5</v>
      </c>
      <c r="DG6" s="52" t="str">
        <f>IF(DG8="-","【-】","【"&amp;SUBSTITUTE(TEXT(DG8,"#,##0.0"),"-","△")&amp;"】")</f>
        <v>【56.1】</v>
      </c>
      <c r="DH6" s="52">
        <f>IF(DH8="-",NA(),DH8)</f>
        <v>9.1999999999999993</v>
      </c>
      <c r="DI6" s="52">
        <f t="shared" ref="DI6:DQ6" si="12">IF(DI8="-",NA(),DI8)</f>
        <v>11.6</v>
      </c>
      <c r="DJ6" s="52">
        <f t="shared" si="12"/>
        <v>13.3</v>
      </c>
      <c r="DK6" s="52">
        <f t="shared" si="12"/>
        <v>15</v>
      </c>
      <c r="DL6" s="52">
        <f t="shared" si="12"/>
        <v>13.3</v>
      </c>
      <c r="DM6" s="52">
        <f t="shared" si="12"/>
        <v>16</v>
      </c>
      <c r="DN6" s="52">
        <f t="shared" si="12"/>
        <v>15.7</v>
      </c>
      <c r="DO6" s="52">
        <f t="shared" si="12"/>
        <v>14.6</v>
      </c>
      <c r="DP6" s="52">
        <f t="shared" si="12"/>
        <v>15.1</v>
      </c>
      <c r="DQ6" s="52">
        <f t="shared" si="12"/>
        <v>14.9</v>
      </c>
      <c r="DR6" s="52" t="str">
        <f>IF(DR8="-","【-】","【"&amp;SUBSTITUTE(TEXT(DR8,"#,##0.0"),"-","△")&amp;"】")</f>
        <v>【26.4】</v>
      </c>
      <c r="DS6" s="52">
        <f>IF(DS8="-",NA(),DS8)</f>
        <v>15.1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118.8</v>
      </c>
      <c r="DY6" s="52">
        <f t="shared" si="13"/>
        <v>136</v>
      </c>
      <c r="DZ6" s="52">
        <f t="shared" si="13"/>
        <v>131.30000000000001</v>
      </c>
      <c r="EA6" s="52">
        <f t="shared" si="13"/>
        <v>133.6</v>
      </c>
      <c r="EB6" s="52">
        <f t="shared" si="13"/>
        <v>144.6</v>
      </c>
      <c r="EC6" s="52" t="str">
        <f>IF(EC8="-","【-】","【"&amp;SUBSTITUTE(TEXT(EC8,"#,##0.0"),"-","△")&amp;"】")</f>
        <v>【54.5】</v>
      </c>
      <c r="ED6" s="52">
        <f>IF(ED8="-",NA(),ED8)</f>
        <v>72</v>
      </c>
      <c r="EE6" s="52">
        <f t="shared" ref="EE6:EM6" si="14">IF(EE8="-",NA(),EE8)</f>
        <v>72.8</v>
      </c>
      <c r="EF6" s="52">
        <f t="shared" si="14"/>
        <v>73.7</v>
      </c>
      <c r="EG6" s="52">
        <f t="shared" si="14"/>
        <v>69.3</v>
      </c>
      <c r="EH6" s="52">
        <f t="shared" si="14"/>
        <v>71.5</v>
      </c>
      <c r="EI6" s="52">
        <f t="shared" si="14"/>
        <v>56.4</v>
      </c>
      <c r="EJ6" s="52">
        <f t="shared" si="14"/>
        <v>56.9</v>
      </c>
      <c r="EK6" s="52">
        <f t="shared" si="14"/>
        <v>58.3</v>
      </c>
      <c r="EL6" s="52">
        <f t="shared" si="14"/>
        <v>59.2</v>
      </c>
      <c r="EM6" s="52">
        <f t="shared" si="14"/>
        <v>59.8</v>
      </c>
      <c r="EN6" s="52" t="str">
        <f>IF(EN8="-","【-】","【"&amp;SUBSTITUTE(TEXT(EN8,"#,##0.0"),"-","△")&amp;"】")</f>
        <v>【57.0】</v>
      </c>
      <c r="EO6" s="52">
        <f>IF(EO8="-",NA(),EO8)</f>
        <v>77.599999999999994</v>
      </c>
      <c r="EP6" s="52">
        <f t="shared" ref="EP6:EX6" si="15">IF(EP8="-",NA(),EP8)</f>
        <v>75.7</v>
      </c>
      <c r="EQ6" s="52">
        <f t="shared" si="15"/>
        <v>73.400000000000006</v>
      </c>
      <c r="ER6" s="52">
        <f t="shared" si="15"/>
        <v>54.8</v>
      </c>
      <c r="ES6" s="52">
        <f t="shared" si="15"/>
        <v>57.8</v>
      </c>
      <c r="ET6" s="52">
        <f t="shared" si="15"/>
        <v>73.400000000000006</v>
      </c>
      <c r="EU6" s="52">
        <f t="shared" si="15"/>
        <v>72.5</v>
      </c>
      <c r="EV6" s="52">
        <f t="shared" si="15"/>
        <v>72.3</v>
      </c>
      <c r="EW6" s="52">
        <f t="shared" si="15"/>
        <v>72</v>
      </c>
      <c r="EX6" s="52">
        <f t="shared" si="15"/>
        <v>72</v>
      </c>
      <c r="EY6" s="52" t="str">
        <f>IF(EY8="-","【-】","【"&amp;SUBSTITUTE(TEXT(EY8,"#,##0.0"),"-","△")&amp;"】")</f>
        <v>【70.4】</v>
      </c>
      <c r="EZ6" s="53">
        <f>IF(EZ8="-",NA(),EZ8)</f>
        <v>41991283</v>
      </c>
      <c r="FA6" s="53">
        <f t="shared" ref="FA6:FI6" si="16">IF(FA8="-",NA(),FA8)</f>
        <v>42927200</v>
      </c>
      <c r="FB6" s="53">
        <f t="shared" si="16"/>
        <v>43475617</v>
      </c>
      <c r="FC6" s="53">
        <f t="shared" si="16"/>
        <v>46220633</v>
      </c>
      <c r="FD6" s="53">
        <f t="shared" si="16"/>
        <v>46393500</v>
      </c>
      <c r="FE6" s="53">
        <f t="shared" si="16"/>
        <v>40117620</v>
      </c>
      <c r="FF6" s="53">
        <f t="shared" si="16"/>
        <v>42330999</v>
      </c>
      <c r="FG6" s="53">
        <f t="shared" si="16"/>
        <v>43068047</v>
      </c>
      <c r="FH6" s="53">
        <f t="shared" si="16"/>
        <v>44341948</v>
      </c>
      <c r="FI6" s="53">
        <f t="shared" si="16"/>
        <v>45796115</v>
      </c>
      <c r="FJ6" s="53" t="str">
        <f>IF(FJ8="-","【-】","【"&amp;SUBSTITUTE(TEXT(FJ8,"#,##0"),"-","△")&amp;"】")</f>
        <v>【50,999,060】</v>
      </c>
    </row>
    <row r="7" spans="1:166" s="54" customFormat="1" x14ac:dyDescent="0.15">
      <c r="A7" s="35" t="s">
        <v>174</v>
      </c>
      <c r="B7" s="50">
        <f t="shared" ref="B7:AH7" si="17">B8</f>
        <v>2023</v>
      </c>
      <c r="C7" s="50">
        <f t="shared" si="17"/>
        <v>173614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非設置</v>
      </c>
      <c r="P7" s="50" t="str">
        <f>P8</f>
        <v>直営</v>
      </c>
      <c r="Q7" s="51">
        <f t="shared" si="17"/>
        <v>8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</v>
      </c>
      <c r="U7" s="51">
        <f>U8</f>
        <v>37457</v>
      </c>
      <c r="V7" s="51">
        <f>V8</f>
        <v>5978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60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60</v>
      </c>
      <c r="AF7" s="51">
        <f t="shared" si="17"/>
        <v>60</v>
      </c>
      <c r="AG7" s="51" t="str">
        <f t="shared" si="17"/>
        <v>-</v>
      </c>
      <c r="AH7" s="51">
        <f t="shared" si="17"/>
        <v>60</v>
      </c>
      <c r="AI7" s="52">
        <f>AI8</f>
        <v>101.7</v>
      </c>
      <c r="AJ7" s="52">
        <f t="shared" ref="AJ7:AR7" si="18">AJ8</f>
        <v>132.69999999999999</v>
      </c>
      <c r="AK7" s="52">
        <f t="shared" si="18"/>
        <v>132.30000000000001</v>
      </c>
      <c r="AL7" s="52">
        <f t="shared" si="18"/>
        <v>123.7</v>
      </c>
      <c r="AM7" s="52">
        <f t="shared" si="18"/>
        <v>112.8</v>
      </c>
      <c r="AN7" s="52">
        <f t="shared" si="18"/>
        <v>97.7</v>
      </c>
      <c r="AO7" s="52">
        <f t="shared" si="18"/>
        <v>100.7</v>
      </c>
      <c r="AP7" s="52">
        <f t="shared" si="18"/>
        <v>103.6</v>
      </c>
      <c r="AQ7" s="52">
        <f t="shared" si="18"/>
        <v>101.9</v>
      </c>
      <c r="AR7" s="52">
        <f t="shared" si="18"/>
        <v>96.7</v>
      </c>
      <c r="AS7" s="52"/>
      <c r="AT7" s="52">
        <f>AT8</f>
        <v>91.1</v>
      </c>
      <c r="AU7" s="52">
        <f t="shared" ref="AU7:BC7" si="19">AU8</f>
        <v>93.2</v>
      </c>
      <c r="AV7" s="52">
        <f t="shared" si="19"/>
        <v>94</v>
      </c>
      <c r="AW7" s="52">
        <f t="shared" si="19"/>
        <v>97.8</v>
      </c>
      <c r="AX7" s="52">
        <f t="shared" si="19"/>
        <v>103</v>
      </c>
      <c r="AY7" s="52">
        <f t="shared" si="19"/>
        <v>77.099999999999994</v>
      </c>
      <c r="AZ7" s="52">
        <f t="shared" si="19"/>
        <v>73.8</v>
      </c>
      <c r="BA7" s="52">
        <f t="shared" si="19"/>
        <v>75.5</v>
      </c>
      <c r="BB7" s="52">
        <f t="shared" si="19"/>
        <v>74.599999999999994</v>
      </c>
      <c r="BC7" s="52">
        <f t="shared" si="19"/>
        <v>73.599999999999994</v>
      </c>
      <c r="BD7" s="52"/>
      <c r="BE7" s="52">
        <f>BE8</f>
        <v>86.9</v>
      </c>
      <c r="BF7" s="52">
        <f t="shared" ref="BF7:BN7" si="20">BF8</f>
        <v>89</v>
      </c>
      <c r="BG7" s="52">
        <f t="shared" si="20"/>
        <v>89.9</v>
      </c>
      <c r="BH7" s="52">
        <f t="shared" si="20"/>
        <v>93.9</v>
      </c>
      <c r="BI7" s="52">
        <f t="shared" si="20"/>
        <v>99.2</v>
      </c>
      <c r="BJ7" s="52">
        <f t="shared" si="20"/>
        <v>73.2</v>
      </c>
      <c r="BK7" s="52">
        <f t="shared" si="20"/>
        <v>69.900000000000006</v>
      </c>
      <c r="BL7" s="52">
        <f t="shared" si="20"/>
        <v>71.599999999999994</v>
      </c>
      <c r="BM7" s="52">
        <f t="shared" si="20"/>
        <v>70.8</v>
      </c>
      <c r="BN7" s="52">
        <f t="shared" si="20"/>
        <v>69.7</v>
      </c>
      <c r="BO7" s="52"/>
      <c r="BP7" s="52">
        <f>BP8</f>
        <v>83.1</v>
      </c>
      <c r="BQ7" s="52">
        <f t="shared" ref="BQ7:BY7" si="21">BQ8</f>
        <v>80.7</v>
      </c>
      <c r="BR7" s="52">
        <f t="shared" si="21"/>
        <v>80.599999999999994</v>
      </c>
      <c r="BS7" s="52">
        <f t="shared" si="21"/>
        <v>85.9</v>
      </c>
      <c r="BT7" s="52">
        <f t="shared" si="21"/>
        <v>95.1</v>
      </c>
      <c r="BU7" s="52">
        <f t="shared" si="21"/>
        <v>66.099999999999994</v>
      </c>
      <c r="BV7" s="52">
        <f t="shared" si="21"/>
        <v>62.3</v>
      </c>
      <c r="BW7" s="52">
        <f t="shared" si="21"/>
        <v>62.1</v>
      </c>
      <c r="BX7" s="52">
        <f t="shared" si="21"/>
        <v>60.2</v>
      </c>
      <c r="BY7" s="52">
        <f t="shared" si="21"/>
        <v>60.6</v>
      </c>
      <c r="BZ7" s="52"/>
      <c r="CA7" s="53">
        <f>CA8</f>
        <v>35191</v>
      </c>
      <c r="CB7" s="53">
        <f t="shared" ref="CB7:CJ7" si="22">CB8</f>
        <v>36241</v>
      </c>
      <c r="CC7" s="53">
        <f t="shared" si="22"/>
        <v>36604</v>
      </c>
      <c r="CD7" s="53">
        <f t="shared" si="22"/>
        <v>38119</v>
      </c>
      <c r="CE7" s="53">
        <f t="shared" si="22"/>
        <v>41273</v>
      </c>
      <c r="CF7" s="53">
        <f t="shared" si="22"/>
        <v>26415</v>
      </c>
      <c r="CG7" s="53">
        <f t="shared" si="22"/>
        <v>27227</v>
      </c>
      <c r="CH7" s="53">
        <f t="shared" si="22"/>
        <v>28176</v>
      </c>
      <c r="CI7" s="53">
        <f t="shared" si="22"/>
        <v>29348</v>
      </c>
      <c r="CJ7" s="53">
        <f t="shared" si="22"/>
        <v>29723</v>
      </c>
      <c r="CK7" s="52"/>
      <c r="CL7" s="53">
        <f>CL8</f>
        <v>7881</v>
      </c>
      <c r="CM7" s="53">
        <f t="shared" ref="CM7:CU7" si="23">CM8</f>
        <v>8761</v>
      </c>
      <c r="CN7" s="53">
        <f t="shared" si="23"/>
        <v>9604</v>
      </c>
      <c r="CO7" s="53">
        <f t="shared" si="23"/>
        <v>9597</v>
      </c>
      <c r="CP7" s="53">
        <f t="shared" si="23"/>
        <v>8908</v>
      </c>
      <c r="CQ7" s="53">
        <f t="shared" si="23"/>
        <v>9135</v>
      </c>
      <c r="CR7" s="53">
        <f t="shared" si="23"/>
        <v>9509</v>
      </c>
      <c r="CS7" s="53">
        <f t="shared" si="23"/>
        <v>9548</v>
      </c>
      <c r="CT7" s="53">
        <f t="shared" si="23"/>
        <v>9992</v>
      </c>
      <c r="CU7" s="53">
        <f t="shared" si="23"/>
        <v>9779</v>
      </c>
      <c r="CV7" s="52"/>
      <c r="CW7" s="52">
        <f>CW8</f>
        <v>55.8</v>
      </c>
      <c r="CX7" s="52">
        <f t="shared" ref="CX7:DF7" si="24">CX8</f>
        <v>56.4</v>
      </c>
      <c r="CY7" s="52">
        <f t="shared" si="24"/>
        <v>52</v>
      </c>
      <c r="CZ7" s="52">
        <f t="shared" si="24"/>
        <v>48.3</v>
      </c>
      <c r="DA7" s="52">
        <f t="shared" si="24"/>
        <v>57.4</v>
      </c>
      <c r="DB7" s="52">
        <f t="shared" si="24"/>
        <v>72</v>
      </c>
      <c r="DC7" s="52">
        <f t="shared" si="24"/>
        <v>77.7</v>
      </c>
      <c r="DD7" s="52">
        <f t="shared" si="24"/>
        <v>75.7</v>
      </c>
      <c r="DE7" s="52">
        <f t="shared" si="24"/>
        <v>75.400000000000006</v>
      </c>
      <c r="DF7" s="52">
        <f t="shared" si="24"/>
        <v>77.5</v>
      </c>
      <c r="DG7" s="52"/>
      <c r="DH7" s="52">
        <f>DH8</f>
        <v>9.1999999999999993</v>
      </c>
      <c r="DI7" s="52">
        <f t="shared" ref="DI7:DQ7" si="25">DI8</f>
        <v>11.6</v>
      </c>
      <c r="DJ7" s="52">
        <f t="shared" si="25"/>
        <v>13.3</v>
      </c>
      <c r="DK7" s="52">
        <f t="shared" si="25"/>
        <v>15</v>
      </c>
      <c r="DL7" s="52">
        <f t="shared" si="25"/>
        <v>13.3</v>
      </c>
      <c r="DM7" s="52">
        <f t="shared" si="25"/>
        <v>16</v>
      </c>
      <c r="DN7" s="52">
        <f t="shared" si="25"/>
        <v>15.7</v>
      </c>
      <c r="DO7" s="52">
        <f t="shared" si="25"/>
        <v>14.6</v>
      </c>
      <c r="DP7" s="52">
        <f t="shared" si="25"/>
        <v>15.1</v>
      </c>
      <c r="DQ7" s="52">
        <f t="shared" si="25"/>
        <v>14.9</v>
      </c>
      <c r="DR7" s="52"/>
      <c r="DS7" s="52">
        <f>DS8</f>
        <v>15.1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118.8</v>
      </c>
      <c r="DY7" s="52">
        <f t="shared" si="26"/>
        <v>136</v>
      </c>
      <c r="DZ7" s="52">
        <f t="shared" si="26"/>
        <v>131.30000000000001</v>
      </c>
      <c r="EA7" s="52">
        <f t="shared" si="26"/>
        <v>133.6</v>
      </c>
      <c r="EB7" s="52">
        <f t="shared" si="26"/>
        <v>144.6</v>
      </c>
      <c r="EC7" s="52"/>
      <c r="ED7" s="52">
        <f>ED8</f>
        <v>72</v>
      </c>
      <c r="EE7" s="52">
        <f t="shared" ref="EE7:EM7" si="27">EE8</f>
        <v>72.8</v>
      </c>
      <c r="EF7" s="52">
        <f t="shared" si="27"/>
        <v>73.7</v>
      </c>
      <c r="EG7" s="52">
        <f t="shared" si="27"/>
        <v>69.3</v>
      </c>
      <c r="EH7" s="52">
        <f t="shared" si="27"/>
        <v>71.5</v>
      </c>
      <c r="EI7" s="52">
        <f t="shared" si="27"/>
        <v>56.4</v>
      </c>
      <c r="EJ7" s="52">
        <f t="shared" si="27"/>
        <v>56.9</v>
      </c>
      <c r="EK7" s="52">
        <f t="shared" si="27"/>
        <v>58.3</v>
      </c>
      <c r="EL7" s="52">
        <f t="shared" si="27"/>
        <v>59.2</v>
      </c>
      <c r="EM7" s="52">
        <f t="shared" si="27"/>
        <v>59.8</v>
      </c>
      <c r="EN7" s="52"/>
      <c r="EO7" s="52">
        <f>EO8</f>
        <v>77.599999999999994</v>
      </c>
      <c r="EP7" s="52">
        <f t="shared" ref="EP7:EX7" si="28">EP8</f>
        <v>75.7</v>
      </c>
      <c r="EQ7" s="52">
        <f t="shared" si="28"/>
        <v>73.400000000000006</v>
      </c>
      <c r="ER7" s="52">
        <f t="shared" si="28"/>
        <v>54.8</v>
      </c>
      <c r="ES7" s="52">
        <f t="shared" si="28"/>
        <v>57.8</v>
      </c>
      <c r="ET7" s="52">
        <f t="shared" si="28"/>
        <v>73.400000000000006</v>
      </c>
      <c r="EU7" s="52">
        <f t="shared" si="28"/>
        <v>72.5</v>
      </c>
      <c r="EV7" s="52">
        <f t="shared" si="28"/>
        <v>72.3</v>
      </c>
      <c r="EW7" s="52">
        <f t="shared" si="28"/>
        <v>72</v>
      </c>
      <c r="EX7" s="52">
        <f t="shared" si="28"/>
        <v>72</v>
      </c>
      <c r="EY7" s="52"/>
      <c r="EZ7" s="53">
        <f>EZ8</f>
        <v>41991283</v>
      </c>
      <c r="FA7" s="53">
        <f t="shared" ref="FA7:FI7" si="29">FA8</f>
        <v>42927200</v>
      </c>
      <c r="FB7" s="53">
        <f t="shared" si="29"/>
        <v>43475617</v>
      </c>
      <c r="FC7" s="53">
        <f t="shared" si="29"/>
        <v>46220633</v>
      </c>
      <c r="FD7" s="53">
        <f t="shared" si="29"/>
        <v>46393500</v>
      </c>
      <c r="FE7" s="53">
        <f t="shared" si="29"/>
        <v>40117620</v>
      </c>
      <c r="FF7" s="53">
        <f t="shared" si="29"/>
        <v>42330999</v>
      </c>
      <c r="FG7" s="53">
        <f t="shared" si="29"/>
        <v>43068047</v>
      </c>
      <c r="FH7" s="53">
        <f t="shared" si="29"/>
        <v>44341948</v>
      </c>
      <c r="FI7" s="53">
        <f t="shared" si="29"/>
        <v>45796115</v>
      </c>
      <c r="FJ7" s="53"/>
    </row>
    <row r="8" spans="1:166" s="54" customFormat="1" x14ac:dyDescent="0.15">
      <c r="A8" s="35"/>
      <c r="B8" s="55">
        <v>2023</v>
      </c>
      <c r="C8" s="55">
        <v>173614</v>
      </c>
      <c r="D8" s="55">
        <v>46</v>
      </c>
      <c r="E8" s="55">
        <v>6</v>
      </c>
      <c r="F8" s="55">
        <v>0</v>
      </c>
      <c r="G8" s="55">
        <v>1</v>
      </c>
      <c r="H8" s="55" t="s">
        <v>175</v>
      </c>
      <c r="I8" s="55" t="s">
        <v>176</v>
      </c>
      <c r="J8" s="55" t="s">
        <v>177</v>
      </c>
      <c r="K8" s="55" t="s">
        <v>178</v>
      </c>
      <c r="L8" s="55" t="s">
        <v>179</v>
      </c>
      <c r="M8" s="55" t="s">
        <v>180</v>
      </c>
      <c r="N8" s="55" t="s">
        <v>181</v>
      </c>
      <c r="O8" s="55" t="s">
        <v>182</v>
      </c>
      <c r="P8" s="55" t="s">
        <v>183</v>
      </c>
      <c r="Q8" s="56">
        <v>8</v>
      </c>
      <c r="R8" s="55" t="s">
        <v>40</v>
      </c>
      <c r="S8" s="55" t="s">
        <v>184</v>
      </c>
      <c r="T8" s="55" t="s">
        <v>185</v>
      </c>
      <c r="U8" s="56">
        <v>37457</v>
      </c>
      <c r="V8" s="56">
        <v>5978</v>
      </c>
      <c r="W8" s="55" t="s">
        <v>186</v>
      </c>
      <c r="X8" s="55" t="s">
        <v>40</v>
      </c>
      <c r="Y8" s="57" t="s">
        <v>187</v>
      </c>
      <c r="Z8" s="56">
        <v>60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60</v>
      </c>
      <c r="AF8" s="56">
        <v>60</v>
      </c>
      <c r="AG8" s="56" t="s">
        <v>40</v>
      </c>
      <c r="AH8" s="56">
        <v>60</v>
      </c>
      <c r="AI8" s="58">
        <v>101.7</v>
      </c>
      <c r="AJ8" s="58">
        <v>132.69999999999999</v>
      </c>
      <c r="AK8" s="58">
        <v>132.30000000000001</v>
      </c>
      <c r="AL8" s="58">
        <v>123.7</v>
      </c>
      <c r="AM8" s="58">
        <v>112.8</v>
      </c>
      <c r="AN8" s="58">
        <v>97.7</v>
      </c>
      <c r="AO8" s="58">
        <v>100.7</v>
      </c>
      <c r="AP8" s="58">
        <v>103.6</v>
      </c>
      <c r="AQ8" s="58">
        <v>101.9</v>
      </c>
      <c r="AR8" s="58">
        <v>96.7</v>
      </c>
      <c r="AS8" s="58">
        <v>96.6</v>
      </c>
      <c r="AT8" s="58">
        <v>91.1</v>
      </c>
      <c r="AU8" s="58">
        <v>93.2</v>
      </c>
      <c r="AV8" s="58">
        <v>94</v>
      </c>
      <c r="AW8" s="58">
        <v>97.8</v>
      </c>
      <c r="AX8" s="58">
        <v>103</v>
      </c>
      <c r="AY8" s="58">
        <v>77.099999999999994</v>
      </c>
      <c r="AZ8" s="58">
        <v>73.8</v>
      </c>
      <c r="BA8" s="58">
        <v>75.5</v>
      </c>
      <c r="BB8" s="58">
        <v>74.599999999999994</v>
      </c>
      <c r="BC8" s="58">
        <v>73.599999999999994</v>
      </c>
      <c r="BD8" s="58">
        <v>86.6</v>
      </c>
      <c r="BE8" s="59">
        <v>86.9</v>
      </c>
      <c r="BF8" s="59">
        <v>89</v>
      </c>
      <c r="BG8" s="59">
        <v>89.9</v>
      </c>
      <c r="BH8" s="59">
        <v>93.9</v>
      </c>
      <c r="BI8" s="59">
        <v>99.2</v>
      </c>
      <c r="BJ8" s="59">
        <v>73.2</v>
      </c>
      <c r="BK8" s="59">
        <v>69.900000000000006</v>
      </c>
      <c r="BL8" s="59">
        <v>71.599999999999994</v>
      </c>
      <c r="BM8" s="59">
        <v>70.8</v>
      </c>
      <c r="BN8" s="59">
        <v>69.7</v>
      </c>
      <c r="BO8" s="59">
        <v>83.9</v>
      </c>
      <c r="BP8" s="58">
        <v>83.1</v>
      </c>
      <c r="BQ8" s="58">
        <v>80.7</v>
      </c>
      <c r="BR8" s="58">
        <v>80.599999999999994</v>
      </c>
      <c r="BS8" s="58">
        <v>85.9</v>
      </c>
      <c r="BT8" s="58">
        <v>95.1</v>
      </c>
      <c r="BU8" s="58">
        <v>66.099999999999994</v>
      </c>
      <c r="BV8" s="58">
        <v>62.3</v>
      </c>
      <c r="BW8" s="58">
        <v>62.1</v>
      </c>
      <c r="BX8" s="58">
        <v>60.2</v>
      </c>
      <c r="BY8" s="58">
        <v>60.6</v>
      </c>
      <c r="BZ8" s="58">
        <v>68.7</v>
      </c>
      <c r="CA8" s="59">
        <v>35191</v>
      </c>
      <c r="CB8" s="59">
        <v>36241</v>
      </c>
      <c r="CC8" s="59">
        <v>36604</v>
      </c>
      <c r="CD8" s="59">
        <v>38119</v>
      </c>
      <c r="CE8" s="59">
        <v>41273</v>
      </c>
      <c r="CF8" s="59">
        <v>26415</v>
      </c>
      <c r="CG8" s="59">
        <v>27227</v>
      </c>
      <c r="CH8" s="59">
        <v>28176</v>
      </c>
      <c r="CI8" s="59">
        <v>29348</v>
      </c>
      <c r="CJ8" s="59">
        <v>29723</v>
      </c>
      <c r="CK8" s="58">
        <v>62428</v>
      </c>
      <c r="CL8" s="59">
        <v>7881</v>
      </c>
      <c r="CM8" s="59">
        <v>8761</v>
      </c>
      <c r="CN8" s="59">
        <v>9604</v>
      </c>
      <c r="CO8" s="59">
        <v>9597</v>
      </c>
      <c r="CP8" s="59">
        <v>8908</v>
      </c>
      <c r="CQ8" s="59">
        <v>9135</v>
      </c>
      <c r="CR8" s="59">
        <v>9509</v>
      </c>
      <c r="CS8" s="59">
        <v>9548</v>
      </c>
      <c r="CT8" s="59">
        <v>9992</v>
      </c>
      <c r="CU8" s="59">
        <v>9779</v>
      </c>
      <c r="CV8" s="58">
        <v>18236</v>
      </c>
      <c r="CW8" s="59">
        <v>55.8</v>
      </c>
      <c r="CX8" s="59">
        <v>56.4</v>
      </c>
      <c r="CY8" s="59">
        <v>52</v>
      </c>
      <c r="CZ8" s="59">
        <v>48.3</v>
      </c>
      <c r="DA8" s="59">
        <v>57.4</v>
      </c>
      <c r="DB8" s="59">
        <v>72</v>
      </c>
      <c r="DC8" s="59">
        <v>77.7</v>
      </c>
      <c r="DD8" s="59">
        <v>75.7</v>
      </c>
      <c r="DE8" s="59">
        <v>75.400000000000006</v>
      </c>
      <c r="DF8" s="59">
        <v>77.5</v>
      </c>
      <c r="DG8" s="59">
        <v>56.1</v>
      </c>
      <c r="DH8" s="59">
        <v>9.1999999999999993</v>
      </c>
      <c r="DI8" s="59">
        <v>11.6</v>
      </c>
      <c r="DJ8" s="59">
        <v>13.3</v>
      </c>
      <c r="DK8" s="59">
        <v>15</v>
      </c>
      <c r="DL8" s="59">
        <v>13.3</v>
      </c>
      <c r="DM8" s="59">
        <v>16</v>
      </c>
      <c r="DN8" s="59">
        <v>15.7</v>
      </c>
      <c r="DO8" s="59">
        <v>14.6</v>
      </c>
      <c r="DP8" s="59">
        <v>15.1</v>
      </c>
      <c r="DQ8" s="59">
        <v>14.9</v>
      </c>
      <c r="DR8" s="59">
        <v>26.4</v>
      </c>
      <c r="DS8" s="59">
        <v>15.1</v>
      </c>
      <c r="DT8" s="59">
        <v>0</v>
      </c>
      <c r="DU8" s="59">
        <v>0</v>
      </c>
      <c r="DV8" s="59">
        <v>0</v>
      </c>
      <c r="DW8" s="59">
        <v>0</v>
      </c>
      <c r="DX8" s="59">
        <v>118.8</v>
      </c>
      <c r="DY8" s="59">
        <v>136</v>
      </c>
      <c r="DZ8" s="59">
        <v>131.30000000000001</v>
      </c>
      <c r="EA8" s="59">
        <v>133.6</v>
      </c>
      <c r="EB8" s="59">
        <v>144.6</v>
      </c>
      <c r="EC8" s="59">
        <v>54.5</v>
      </c>
      <c r="ED8" s="58">
        <v>72</v>
      </c>
      <c r="EE8" s="58">
        <v>72.8</v>
      </c>
      <c r="EF8" s="58">
        <v>73.7</v>
      </c>
      <c r="EG8" s="58">
        <v>69.3</v>
      </c>
      <c r="EH8" s="58">
        <v>71.5</v>
      </c>
      <c r="EI8" s="58">
        <v>56.4</v>
      </c>
      <c r="EJ8" s="58">
        <v>56.9</v>
      </c>
      <c r="EK8" s="58">
        <v>58.3</v>
      </c>
      <c r="EL8" s="58">
        <v>59.2</v>
      </c>
      <c r="EM8" s="58">
        <v>59.8</v>
      </c>
      <c r="EN8" s="58">
        <v>57</v>
      </c>
      <c r="EO8" s="58">
        <v>77.599999999999994</v>
      </c>
      <c r="EP8" s="58">
        <v>75.7</v>
      </c>
      <c r="EQ8" s="58">
        <v>73.400000000000006</v>
      </c>
      <c r="ER8" s="58">
        <v>54.8</v>
      </c>
      <c r="ES8" s="58">
        <v>57.8</v>
      </c>
      <c r="ET8" s="58">
        <v>73.400000000000006</v>
      </c>
      <c r="EU8" s="58">
        <v>72.5</v>
      </c>
      <c r="EV8" s="58">
        <v>72.3</v>
      </c>
      <c r="EW8" s="58">
        <v>72</v>
      </c>
      <c r="EX8" s="58">
        <v>72</v>
      </c>
      <c r="EY8" s="58">
        <v>70.400000000000006</v>
      </c>
      <c r="EZ8" s="59">
        <v>41991283</v>
      </c>
      <c r="FA8" s="59">
        <v>42927200</v>
      </c>
      <c r="FB8" s="59">
        <v>43475617</v>
      </c>
      <c r="FC8" s="59">
        <v>46220633</v>
      </c>
      <c r="FD8" s="59">
        <v>46393500</v>
      </c>
      <c r="FE8" s="59">
        <v>40117620</v>
      </c>
      <c r="FF8" s="59">
        <v>42330999</v>
      </c>
      <c r="FG8" s="59">
        <v>43068047</v>
      </c>
      <c r="FH8" s="59">
        <v>44341948</v>
      </c>
      <c r="FI8" s="59">
        <v>45796115</v>
      </c>
      <c r="FJ8" s="59">
        <v>50999060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188</v>
      </c>
      <c r="C10" s="62" t="s">
        <v>189</v>
      </c>
      <c r="D10" s="62" t="s">
        <v>190</v>
      </c>
      <c r="E10" s="62" t="s">
        <v>191</v>
      </c>
      <c r="F10" s="62" t="s">
        <v>192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事務課　竹本</cp:lastModifiedBy>
  <cp:lastPrinted>2025-01-28T02:34:10Z</cp:lastPrinted>
  <dcterms:created xsi:type="dcterms:W3CDTF">2025-01-16T06:41:36Z</dcterms:created>
  <dcterms:modified xsi:type="dcterms:W3CDTF">2025-01-28T06:18:37Z</dcterms:modified>
  <cp:category/>
</cp:coreProperties>
</file>