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flsv\1113000_市町支援課\14_財政G\R6財政共有\009 地方公営企業\10 経営比較分析\03 市町・一組→県\12 川北町　〇\農集\"/>
    </mc:Choice>
  </mc:AlternateContent>
  <xr:revisionPtr revIDLastSave="0" documentId="13_ncr:1_{D36EBBE4-54A2-4D1D-8B47-AD0BDFDED52F}" xr6:coauthVersionLast="47" xr6:coauthVersionMax="47" xr10:uidLastSave="{00000000-0000-0000-0000-000000000000}"/>
  <workbookProtection workbookAlgorithmName="SHA-512" workbookHashValue="gvPcs8kDAsmhpactVC41NEKnL/zUAJ5RxKnmK2PfIHwSxANHu4GrVbokh2lOpL0Ocr/Wu3xq/Ab2yw8ZwDkTjw==" workbookSaltValue="AK5V0iaIZLjx+RRQ0hL+Lg==" workbookSpinCount="100000" lockStructure="1"/>
  <bookViews>
    <workbookView xWindow="-110" yWindow="-110" windowWidth="19420" windowHeight="10420" xr2:uid="{00000000-000D-0000-FFFF-FFFF00000000}"/>
  </bookViews>
  <sheets>
    <sheet name="法非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O86" i="4" s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L86" i="4" s="1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J86" i="4" s="1"/>
  <c r="CK6" i="5"/>
  <c r="CJ6" i="5"/>
  <c r="CI6" i="5"/>
  <c r="CH6" i="5"/>
  <c r="CG6" i="5"/>
  <c r="CF6" i="5"/>
  <c r="CE6" i="5"/>
  <c r="CD6" i="5"/>
  <c r="CC6" i="5"/>
  <c r="CB6" i="5"/>
  <c r="CA6" i="5"/>
  <c r="I86" i="4" s="1"/>
  <c r="BZ6" i="5"/>
  <c r="BY6" i="5"/>
  <c r="BX6" i="5"/>
  <c r="BW6" i="5"/>
  <c r="BV6" i="5"/>
  <c r="BU6" i="5"/>
  <c r="BT6" i="5"/>
  <c r="BS6" i="5"/>
  <c r="BR6" i="5"/>
  <c r="BQ6" i="5"/>
  <c r="BP6" i="5"/>
  <c r="H86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AT8" i="4" s="1"/>
  <c r="S6" i="5"/>
  <c r="R6" i="5"/>
  <c r="AD10" i="4" s="1"/>
  <c r="Q6" i="5"/>
  <c r="W10" i="4" s="1"/>
  <c r="P6" i="5"/>
  <c r="P10" i="4" s="1"/>
  <c r="O6" i="5"/>
  <c r="N6" i="5"/>
  <c r="B10" i="4" s="1"/>
  <c r="M6" i="5"/>
  <c r="AD8" i="4" s="1"/>
  <c r="L6" i="5"/>
  <c r="W8" i="4" s="1"/>
  <c r="K6" i="5"/>
  <c r="P8" i="4" s="1"/>
  <c r="J6" i="5"/>
  <c r="I8" i="4" s="1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E86" i="4"/>
  <c r="AT10" i="4"/>
  <c r="AL10" i="4"/>
  <c r="I10" i="4"/>
  <c r="AL8" i="4"/>
</calcChain>
</file>

<file path=xl/sharedStrings.xml><?xml version="1.0" encoding="utf-8"?>
<sst xmlns="http://schemas.openxmlformats.org/spreadsheetml/2006/main" count="236" uniqueCount="118">
  <si>
    <t>経営比較分析表（令和5年度決算）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</si>
  <si>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</si>
  <si>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</si>
  <si>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</si>
  <si>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</si>
  <si>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</si>
  <si>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</si>
  <si>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</si>
  <si>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</si>
  <si>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</si>
  <si>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</si>
  <si>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</si>
  <si>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</si>
  <si>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</si>
  <si>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</si>
  <si>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</si>
  <si>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</si>
  <si>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</si>
  <si>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</si>
  <si>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</si>
  <si>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</si>
  <si>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</si>
  <si>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</si>
  <si>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令和5年度全国平均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</si>
  <si>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</si>
  <si>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</si>
  <si>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</si>
  <si>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</si>
  <si>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</si>
  <si>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</si>
  <si>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</si>
  <si>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</si>
  <si>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</si>
  <si>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</si>
  <si>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</si>
  <si>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</si>
  <si>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</si>
  <si>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</si>
  <si>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</si>
  <si>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</si>
  <si>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</si>
  <si>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</si>
  <si>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</si>
  <si>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</si>
  <si>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</si>
  <si>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</si>
  <si>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</si>
  <si>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</si>
  <si>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</si>
  <si>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</si>
  <si>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</si>
  <si>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</si>
  <si>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</si>
  <si>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</si>
  <si>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</si>
  <si>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</si>
  <si>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</si>
  <si>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</si>
  <si>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</si>
  <si>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</si>
  <si>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</si>
  <si>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</si>
  <si>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</si>
  <si>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</si>
  <si>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</si>
  <si>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</si>
  <si>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</si>
  <si>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</si>
  <si>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</si>
  <si>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</si>
  <si>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</si>
  <si>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</si>
  <si>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</si>
  <si>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</si>
  <si>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</si>
  <si>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</si>
  <si>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</si>
  <si>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</si>
  <si>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</si>
  <si>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</si>
  <si>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</si>
  <si>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</si>
  <si>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</si>
  <si>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</si>
  <si>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</si>
  <si>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</si>
  <si>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</si>
  <si>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</si>
  <si>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</si>
  <si>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</si>
  <si>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</si>
  <si>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</si>
  <si>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</si>
  <si>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</si>
  <si>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</si>
  <si>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</si>
  <si>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石川県　川北町</t>
  </si>
  <si>
    <t>法非適用</t>
  </si>
  <si>
    <t>下水道事業</t>
  </si>
  <si>
    <t>農業集落排水</t>
  </si>
  <si>
    <t>F1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</si>
  <si>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</si>
  <si>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</si>
  <si>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</si>
  <si>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</si>
  <si>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</si>
  <si>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</si>
  <si>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</si>
  <si>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</si>
  <si>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</si>
  <si>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</si>
  <si>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"R"yy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</si>
  <si>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</si>
  <si>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</si>
  <si>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</si>
  <si>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川北町の下水道普及率はほぼ100%となっている。
使用料を月額2,000円の定額から基本料+従量制に料金改定を行った。⑤経費回収率が類似団体平均値より高くなっている。また、汚水処理にかかる経費を削減したことにより⑥汚水処理原価が類似団体平均値より低くなっている。
しかし、財政をとりまく環境の変化から、更なる経営努力が求められ、管理経費の節減や建設事業の縮減、一部負担金の見直しを行ってきており、今以上の経営悪化はないと考えている。
今後も経常経費の削減に努め、経営の安定を図っていきたい。</t>
    <rPh sb="0" eb="3">
      <t>カワキタマチ</t>
    </rPh>
    <rPh sb="4" eb="7">
      <t>ゲスイドウ</t>
    </rPh>
    <rPh sb="7" eb="10">
      <t>フキュウリツ</t>
    </rPh>
    <rPh sb="25" eb="28">
      <t>シヨウリョウ</t>
    </rPh>
    <rPh sb="29" eb="31">
      <t>ゲツガク</t>
    </rPh>
    <rPh sb="36" eb="37">
      <t>エン</t>
    </rPh>
    <rPh sb="38" eb="40">
      <t>テイガク</t>
    </rPh>
    <rPh sb="42" eb="45">
      <t>キホンリョウ</t>
    </rPh>
    <rPh sb="46" eb="49">
      <t>ジュウリョウセイ</t>
    </rPh>
    <rPh sb="50" eb="52">
      <t>リョウキン</t>
    </rPh>
    <rPh sb="52" eb="54">
      <t>カイテイ</t>
    </rPh>
    <rPh sb="55" eb="56">
      <t>オコナ</t>
    </rPh>
    <rPh sb="60" eb="62">
      <t>ケイヒ</t>
    </rPh>
    <rPh sb="62" eb="65">
      <t>カイシュウリツ</t>
    </rPh>
    <rPh sb="66" eb="68">
      <t>ルイジ</t>
    </rPh>
    <rPh sb="68" eb="70">
      <t>ダンタイ</t>
    </rPh>
    <rPh sb="70" eb="73">
      <t>ヘイキンチ</t>
    </rPh>
    <rPh sb="75" eb="76">
      <t>タカ</t>
    </rPh>
    <rPh sb="86" eb="88">
      <t>オスイ</t>
    </rPh>
    <rPh sb="88" eb="90">
      <t>ショリ</t>
    </rPh>
    <rPh sb="94" eb="96">
      <t>ケイヒ</t>
    </rPh>
    <rPh sb="97" eb="99">
      <t>サクゲン</t>
    </rPh>
    <rPh sb="114" eb="116">
      <t>ルイジ</t>
    </rPh>
    <rPh sb="116" eb="118">
      <t>ダンタイ</t>
    </rPh>
    <rPh sb="118" eb="121">
      <t>ヘイキンチ</t>
    </rPh>
    <rPh sb="123" eb="124">
      <t>ヒク</t>
    </rPh>
    <rPh sb="136" eb="138">
      <t>ザイセイ</t>
    </rPh>
    <rPh sb="143" eb="145">
      <t>カンキョウ</t>
    </rPh>
    <rPh sb="146" eb="148">
      <t>ヘンカ</t>
    </rPh>
    <rPh sb="151" eb="152">
      <t>サラ</t>
    </rPh>
    <rPh sb="154" eb="156">
      <t>ケイエイ</t>
    </rPh>
    <rPh sb="156" eb="158">
      <t>ドリョク</t>
    </rPh>
    <rPh sb="159" eb="160">
      <t>モト</t>
    </rPh>
    <rPh sb="164" eb="166">
      <t>カンリ</t>
    </rPh>
    <rPh sb="166" eb="168">
      <t>ケイヒ</t>
    </rPh>
    <rPh sb="169" eb="171">
      <t>セツゲン</t>
    </rPh>
    <rPh sb="172" eb="174">
      <t>ケンセツ</t>
    </rPh>
    <rPh sb="174" eb="176">
      <t>ジギョウ</t>
    </rPh>
    <rPh sb="177" eb="179">
      <t>シュクゲン</t>
    </rPh>
    <rPh sb="180" eb="182">
      <t>イチブ</t>
    </rPh>
    <rPh sb="182" eb="185">
      <t>フタンキン</t>
    </rPh>
    <rPh sb="186" eb="188">
      <t>ミナオ</t>
    </rPh>
    <rPh sb="190" eb="191">
      <t>オコナ</t>
    </rPh>
    <rPh sb="198" eb="201">
      <t>イマイジョウ</t>
    </rPh>
    <rPh sb="202" eb="204">
      <t>ケイエイ</t>
    </rPh>
    <rPh sb="204" eb="206">
      <t>アッカ</t>
    </rPh>
    <rPh sb="210" eb="211">
      <t>カンガ</t>
    </rPh>
    <rPh sb="217" eb="219">
      <t>コンゴ</t>
    </rPh>
    <rPh sb="220" eb="222">
      <t>ケイジョウ</t>
    </rPh>
    <rPh sb="222" eb="224">
      <t>ケイヒ</t>
    </rPh>
    <rPh sb="225" eb="227">
      <t>サクゲン</t>
    </rPh>
    <rPh sb="228" eb="229">
      <t>ツト</t>
    </rPh>
    <rPh sb="231" eb="233">
      <t>ケイエイ</t>
    </rPh>
    <rPh sb="234" eb="236">
      <t>アンテイ</t>
    </rPh>
    <rPh sb="237" eb="238">
      <t>ハカ</t>
    </rPh>
    <phoneticPr fontId="4"/>
  </si>
  <si>
    <t>施設の老朽化については、平成8年度より各地区処理場の機能強化工事を行い、平成23年度には一通りの処理場の機能強化工事を終えた。
しかし、当初の機能強化工事から20年以上経過し、施設の老朽化が見られるようになった。
そこで、平成27年度から平成28年度にかけて、全地区の管渠等の調査を行い、「最適整備構想」を策定した。
その結果を踏まえ、老朽化が多く見られた地区から順次施設の改修に努めていく。</t>
    <rPh sb="0" eb="2">
      <t>シセツ</t>
    </rPh>
    <rPh sb="3" eb="6">
      <t>ロウキュウカ</t>
    </rPh>
    <rPh sb="12" eb="14">
      <t>ヘイセイ</t>
    </rPh>
    <rPh sb="15" eb="17">
      <t>ネンド</t>
    </rPh>
    <rPh sb="19" eb="22">
      <t>カクチク</t>
    </rPh>
    <rPh sb="22" eb="25">
      <t>ショリジョウ</t>
    </rPh>
    <rPh sb="26" eb="28">
      <t>キノウ</t>
    </rPh>
    <rPh sb="28" eb="30">
      <t>キョウカ</t>
    </rPh>
    <rPh sb="30" eb="32">
      <t>コウジ</t>
    </rPh>
    <rPh sb="33" eb="34">
      <t>オコナ</t>
    </rPh>
    <rPh sb="36" eb="38">
      <t>ヘイセイ</t>
    </rPh>
    <rPh sb="40" eb="42">
      <t>ネンド</t>
    </rPh>
    <rPh sb="44" eb="46">
      <t>ヒトトオ</t>
    </rPh>
    <rPh sb="48" eb="51">
      <t>ショリジョウ</t>
    </rPh>
    <rPh sb="52" eb="54">
      <t>キノウ</t>
    </rPh>
    <rPh sb="54" eb="56">
      <t>キョウカ</t>
    </rPh>
    <rPh sb="56" eb="58">
      <t>コウジ</t>
    </rPh>
    <rPh sb="59" eb="60">
      <t>オ</t>
    </rPh>
    <rPh sb="68" eb="70">
      <t>トウショ</t>
    </rPh>
    <rPh sb="71" eb="73">
      <t>キノウ</t>
    </rPh>
    <rPh sb="73" eb="75">
      <t>キョウカ</t>
    </rPh>
    <rPh sb="75" eb="77">
      <t>コウジ</t>
    </rPh>
    <rPh sb="81" eb="84">
      <t>ネンイジョウ</t>
    </rPh>
    <rPh sb="84" eb="86">
      <t>ケイカ</t>
    </rPh>
    <rPh sb="88" eb="90">
      <t>シセツ</t>
    </rPh>
    <rPh sb="91" eb="94">
      <t>ロウキュウカ</t>
    </rPh>
    <rPh sb="95" eb="96">
      <t>ミ</t>
    </rPh>
    <rPh sb="111" eb="113">
      <t>ヘイセイ</t>
    </rPh>
    <rPh sb="115" eb="117">
      <t>ネンド</t>
    </rPh>
    <rPh sb="119" eb="121">
      <t>ヘイセイ</t>
    </rPh>
    <rPh sb="123" eb="125">
      <t>ネンド</t>
    </rPh>
    <rPh sb="130" eb="133">
      <t>ゼンチク</t>
    </rPh>
    <rPh sb="134" eb="135">
      <t>カン</t>
    </rPh>
    <rPh sb="136" eb="137">
      <t>トウ</t>
    </rPh>
    <rPh sb="138" eb="140">
      <t>チョウサ</t>
    </rPh>
    <rPh sb="141" eb="142">
      <t>オコナ</t>
    </rPh>
    <rPh sb="145" eb="147">
      <t>サイテキ</t>
    </rPh>
    <rPh sb="147" eb="149">
      <t>セイビ</t>
    </rPh>
    <rPh sb="149" eb="151">
      <t>コウソウ</t>
    </rPh>
    <rPh sb="153" eb="155">
      <t>サクテイ</t>
    </rPh>
    <rPh sb="161" eb="163">
      <t>ケッカ</t>
    </rPh>
    <rPh sb="164" eb="165">
      <t>フ</t>
    </rPh>
    <rPh sb="168" eb="171">
      <t>ロウキュウカ</t>
    </rPh>
    <rPh sb="172" eb="173">
      <t>オオ</t>
    </rPh>
    <rPh sb="174" eb="175">
      <t>ミ</t>
    </rPh>
    <rPh sb="178" eb="180">
      <t>チク</t>
    </rPh>
    <rPh sb="182" eb="184">
      <t>ジュンジ</t>
    </rPh>
    <rPh sb="184" eb="186">
      <t>シセツ</t>
    </rPh>
    <rPh sb="187" eb="189">
      <t>カイシュウ</t>
    </rPh>
    <rPh sb="190" eb="191">
      <t>ツト</t>
    </rPh>
    <phoneticPr fontId="4"/>
  </si>
  <si>
    <t>ライフラインとしての必要不可欠な下水道事業として、今後も経常経費の削減に努め、経営の安定化を図っていく。
料金収入の増加を目指し、滞納者が増えないように努力する。
下水道使用料については、令和５年度６月使用分よりこれまでの定額制から、基本料+従量料金の２部料金制へ改正した。</t>
    <rPh sb="10" eb="12">
      <t>ヒツヨウ</t>
    </rPh>
    <rPh sb="12" eb="15">
      <t>フカケツ</t>
    </rPh>
    <rPh sb="16" eb="19">
      <t>ゲスイドウ</t>
    </rPh>
    <rPh sb="19" eb="21">
      <t>ジギョウ</t>
    </rPh>
    <rPh sb="25" eb="27">
      <t>コンゴ</t>
    </rPh>
    <rPh sb="28" eb="30">
      <t>ケイジョウ</t>
    </rPh>
    <rPh sb="30" eb="32">
      <t>ケイヒ</t>
    </rPh>
    <rPh sb="33" eb="35">
      <t>サクゲン</t>
    </rPh>
    <rPh sb="36" eb="37">
      <t>ツト</t>
    </rPh>
    <rPh sb="39" eb="41">
      <t>ケイエイ</t>
    </rPh>
    <rPh sb="42" eb="45">
      <t>アンテイカ</t>
    </rPh>
    <rPh sb="46" eb="47">
      <t>ハカ</t>
    </rPh>
    <rPh sb="53" eb="55">
      <t>リョウキン</t>
    </rPh>
    <rPh sb="55" eb="57">
      <t>シュウニュウ</t>
    </rPh>
    <rPh sb="58" eb="60">
      <t>ゾウカ</t>
    </rPh>
    <rPh sb="61" eb="63">
      <t>メザ</t>
    </rPh>
    <rPh sb="65" eb="68">
      <t>タイノウシャ</t>
    </rPh>
    <rPh sb="69" eb="70">
      <t>フ</t>
    </rPh>
    <rPh sb="76" eb="78">
      <t>ドリョク</t>
    </rPh>
    <rPh sb="82" eb="85">
      <t>ゲスイドウ</t>
    </rPh>
    <rPh sb="85" eb="88">
      <t>シヨウリョウ</t>
    </rPh>
    <rPh sb="94" eb="96">
      <t>レイワ</t>
    </rPh>
    <rPh sb="97" eb="99">
      <t>ネンド</t>
    </rPh>
    <rPh sb="100" eb="101">
      <t>ガツ</t>
    </rPh>
    <rPh sb="101" eb="103">
      <t>シヨウ</t>
    </rPh>
    <rPh sb="103" eb="104">
      <t>ブン</t>
    </rPh>
    <rPh sb="111" eb="114">
      <t>テイガクセイ</t>
    </rPh>
    <rPh sb="117" eb="120">
      <t>キホンリョウ</t>
    </rPh>
    <rPh sb="121" eb="123">
      <t>ジュウリョウ</t>
    </rPh>
    <rPh sb="123" eb="125">
      <t>リョウキン</t>
    </rPh>
    <rPh sb="127" eb="128">
      <t>ブ</t>
    </rPh>
    <rPh sb="128" eb="131">
      <t>リョウキンセイ</t>
    </rPh>
    <rPh sb="132" eb="134">
      <t>カイセイ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</si>
</sst>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R&quot;yy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4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8E-4B04-AAC5-305CD0D37A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0.02</c:v>
                </c:pt>
                <c:pt idx="1">
                  <c:v>0.02</c:v>
                </c:pt>
                <c:pt idx="2">
                  <c:v>0.01</c:v>
                </c:pt>
                <c:pt idx="3">
                  <c:v>0.01</c:v>
                </c:pt>
                <c:pt idx="4">
                  <c:v>0.02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8E-4B04-AAC5-305CD0D37A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  <c:majorUnit val="0.01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90.35</c:v>
                </c:pt>
                <c:pt idx="1">
                  <c:v>81.680000000000007</c:v>
                </c:pt>
                <c:pt idx="2">
                  <c:v>64.62</c:v>
                </c:pt>
                <c:pt idx="3">
                  <c:v>103.59</c:v>
                </c:pt>
                <c:pt idx="4">
                  <c:v>93.72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AF-4C43-AE78-695EE85EB4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AF-4C43-AE78-695EE85EB4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9C-410A-883D-9F98C75694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9C-410A-883D-9F98C75694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38-464C-A539-A487AA794E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38-464C-A539-A487AA794E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EE-4AB8-B331-00D47F8A99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EE-4AB8-B331-00D47F8A99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0E-4EAE-90CA-C9E844F05A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0E-4EAE-90CA-C9E844F05A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573.80999999999995</c:v>
                </c:pt>
                <c:pt idx="1">
                  <c:v>506.94</c:v>
                </c:pt>
                <c:pt idx="2">
                  <c:v>457.78</c:v>
                </c:pt>
                <c:pt idx="3">
                  <c:v>476.22</c:v>
                </c:pt>
                <c:pt idx="4">
                  <c:v>664.01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64-49AD-AE11-19044E2654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654.71</c:v>
                </c:pt>
                <c:pt idx="1">
                  <c:v>783.8</c:v>
                </c:pt>
                <c:pt idx="2">
                  <c:v>778.81</c:v>
                </c:pt>
                <c:pt idx="3">
                  <c:v>718.49</c:v>
                </c:pt>
                <c:pt idx="4">
                  <c:v>743.31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64-49AD-AE11-19044E2654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54.03</c:v>
                </c:pt>
                <c:pt idx="1">
                  <c:v>54.05</c:v>
                </c:pt>
                <c:pt idx="2">
                  <c:v>57.55</c:v>
                </c:pt>
                <c:pt idx="3">
                  <c:v>82.14</c:v>
                </c:pt>
                <c:pt idx="4">
                  <c:v>83.62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79-4DB8-B304-6368B30885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65.37</c:v>
                </c:pt>
                <c:pt idx="1">
                  <c:v>68.11</c:v>
                </c:pt>
                <c:pt idx="2">
                  <c:v>67.23</c:v>
                </c:pt>
                <c:pt idx="3">
                  <c:v>61.82</c:v>
                </c:pt>
                <c:pt idx="4">
                  <c:v>61.15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79-4DB8-B304-6368B30885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150</c:v>
                </c:pt>
                <c:pt idx="1">
                  <c:v>142.19999999999999</c:v>
                </c:pt>
                <c:pt idx="2">
                  <c:v>135.02000000000001</c:v>
                </c:pt>
                <c:pt idx="3">
                  <c:v>97.76</c:v>
                </c:pt>
                <c:pt idx="4">
                  <c:v>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52-4DD2-8809-B255CAA4AA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228.99</c:v>
                </c:pt>
                <c:pt idx="1">
                  <c:v>222.41</c:v>
                </c:pt>
                <c:pt idx="2">
                  <c:v>228.21</c:v>
                </c:pt>
                <c:pt idx="3">
                  <c:v>246.9</c:v>
                </c:pt>
                <c:pt idx="4">
                  <c:v>250.43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52-4DD2-8809-B255CAA4AA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82.78</c:v>
                </c:pt>
                <c:pt idx="1">
                  <c:v>87.83</c:v>
                </c:pt>
                <c:pt idx="2">
                  <c:v>86.92</c:v>
                </c:pt>
                <c:pt idx="3">
                  <c:v>84.85</c:v>
                </c:pt>
                <c:pt idx="4">
                  <c:v>84.37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25-4A8B-9CA8-B6B870AF91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54.06</c:v>
                </c:pt>
                <c:pt idx="1">
                  <c:v>55.26</c:v>
                </c:pt>
                <c:pt idx="2">
                  <c:v>54.54</c:v>
                </c:pt>
                <c:pt idx="3">
                  <c:v>52.9</c:v>
                </c:pt>
                <c:pt idx="4">
                  <c:v>52.63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25-4A8B-9CA8-B6B870AF91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A0-4C99-99B2-9F68A2C075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90.11</c:v>
                </c:pt>
                <c:pt idx="1">
                  <c:v>90.52</c:v>
                </c:pt>
                <c:pt idx="2">
                  <c:v>90.3</c:v>
                </c:pt>
                <c:pt idx="3">
                  <c:v>90.3</c:v>
                </c:pt>
                <c:pt idx="4">
                  <c:v>90.32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A0-4C99-99B2-9F68A2C075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419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3281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8214361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21005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419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3281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82143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21005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419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6235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08051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3873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2735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11597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50459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【785.10】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50459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【87.54】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11597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【49.87】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2735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【271.15】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3873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【56.93】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4236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622386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47868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366260" y="2956560"/>
          <a:ext cx="3558540" cy="250507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8261985" y="2956560"/>
          <a:ext cx="3558540" cy="250507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499110" y="10715625"/>
          <a:ext cx="4575810" cy="240411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5680710" y="10715625"/>
          <a:ext cx="4575810" cy="240411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6"/>
  <sheetViews>
    <sheetView showGridLines="0" tabSelected="1" topLeftCell="AE66" zoomScaleNormal="100" workbookViewId="0">
      <selection activeCell="BL83" sqref="BL83"/>
    </sheetView>
  </sheetViews>
  <sheetFormatPr defaultColWidth="2.6328125" defaultRowHeight="13" x14ac:dyDescent="0.2"/>
  <cols>
    <col min="1" max="1" width="2.6328125" customWidth="1"/>
    <col min="2" max="62" width="3.7265625" customWidth="1"/>
    <col min="64" max="78" width="3.08984375" customWidth="1"/>
    <col min="79" max="79" width="4.453125" bestFit="1" customWidth="1"/>
    <col min="81" max="82" width="4.453125" bestFit="1" customWidth="1"/>
  </cols>
  <sheetData>
    <row r="1" spans="1:7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2">
      <c r="A2" s="2"/>
      <c r="B2" s="28" t="s">
        <v>0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</row>
    <row r="3" spans="1:78" ht="9.75" customHeight="1" x14ac:dyDescent="0.2">
      <c r="A3" s="2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</row>
    <row r="4" spans="1:78" ht="9.75" customHeight="1" x14ac:dyDescent="0.2">
      <c r="A4" s="2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</row>
    <row r="5" spans="1:7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2">
      <c r="A6" s="2"/>
      <c r="B6" s="29" t="str">
        <f>データ!H6</f>
        <v>石川県　川北町</v>
      </c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2">
      <c r="A7" s="2"/>
      <c r="B7" s="30" t="s">
        <v>1</v>
      </c>
      <c r="C7" s="30"/>
      <c r="D7" s="30"/>
      <c r="E7" s="30"/>
      <c r="F7" s="30"/>
      <c r="G7" s="30"/>
      <c r="H7" s="30"/>
      <c r="I7" s="30" t="s">
        <v>2</v>
      </c>
      <c r="J7" s="30"/>
      <c r="K7" s="30"/>
      <c r="L7" s="30"/>
      <c r="M7" s="30"/>
      <c r="N7" s="30"/>
      <c r="O7" s="30"/>
      <c r="P7" s="30" t="s">
        <v>3</v>
      </c>
      <c r="Q7" s="30"/>
      <c r="R7" s="30"/>
      <c r="S7" s="30"/>
      <c r="T7" s="30"/>
      <c r="U7" s="30"/>
      <c r="V7" s="30"/>
      <c r="W7" s="30" t="s">
        <v>4</v>
      </c>
      <c r="X7" s="30"/>
      <c r="Y7" s="30"/>
      <c r="Z7" s="30"/>
      <c r="AA7" s="30"/>
      <c r="AB7" s="30"/>
      <c r="AC7" s="30"/>
      <c r="AD7" s="30" t="s">
        <v>5</v>
      </c>
      <c r="AE7" s="30"/>
      <c r="AF7" s="30"/>
      <c r="AG7" s="30"/>
      <c r="AH7" s="30"/>
      <c r="AI7" s="30"/>
      <c r="AJ7" s="30"/>
      <c r="AK7" s="3"/>
      <c r="AL7" s="30" t="s">
        <v>6</v>
      </c>
      <c r="AM7" s="30"/>
      <c r="AN7" s="30"/>
      <c r="AO7" s="30"/>
      <c r="AP7" s="30"/>
      <c r="AQ7" s="30"/>
      <c r="AR7" s="30"/>
      <c r="AS7" s="30"/>
      <c r="AT7" s="30" t="s">
        <v>7</v>
      </c>
      <c r="AU7" s="30"/>
      <c r="AV7" s="30"/>
      <c r="AW7" s="30"/>
      <c r="AX7" s="30"/>
      <c r="AY7" s="30"/>
      <c r="AZ7" s="30"/>
      <c r="BA7" s="30"/>
      <c r="BB7" s="30" t="s">
        <v>8</v>
      </c>
      <c r="BC7" s="30"/>
      <c r="BD7" s="30"/>
      <c r="BE7" s="30"/>
      <c r="BF7" s="30"/>
      <c r="BG7" s="30"/>
      <c r="BH7" s="30"/>
      <c r="BI7" s="30"/>
      <c r="BJ7" s="3"/>
      <c r="BK7" s="3"/>
      <c r="BL7" s="31" t="s">
        <v>9</v>
      </c>
      <c r="BM7" s="32"/>
      <c r="BN7" s="32"/>
      <c r="BO7" s="32"/>
      <c r="BP7" s="32"/>
      <c r="BQ7" s="32"/>
      <c r="BR7" s="32"/>
      <c r="BS7" s="32"/>
      <c r="BT7" s="32"/>
      <c r="BU7" s="32"/>
      <c r="BV7" s="32"/>
      <c r="BW7" s="32"/>
      <c r="BX7" s="32"/>
      <c r="BY7" s="33"/>
    </row>
    <row r="8" spans="1:78" ht="18.75" customHeight="1" x14ac:dyDescent="0.2">
      <c r="A8" s="2"/>
      <c r="B8" s="34" t="str">
        <f>データ!I6</f>
        <v>法非適用</v>
      </c>
      <c r="C8" s="34"/>
      <c r="D8" s="34"/>
      <c r="E8" s="34"/>
      <c r="F8" s="34"/>
      <c r="G8" s="34"/>
      <c r="H8" s="34"/>
      <c r="I8" s="34" t="str">
        <f>データ!J6</f>
        <v>下水道事業</v>
      </c>
      <c r="J8" s="34"/>
      <c r="K8" s="34"/>
      <c r="L8" s="34"/>
      <c r="M8" s="34"/>
      <c r="N8" s="34"/>
      <c r="O8" s="34"/>
      <c r="P8" s="34" t="str">
        <f>データ!K6</f>
        <v>農業集落排水</v>
      </c>
      <c r="Q8" s="34"/>
      <c r="R8" s="34"/>
      <c r="S8" s="34"/>
      <c r="T8" s="34"/>
      <c r="U8" s="34"/>
      <c r="V8" s="34"/>
      <c r="W8" s="34" t="str">
        <f>データ!L6</f>
        <v>F1</v>
      </c>
      <c r="X8" s="34"/>
      <c r="Y8" s="34"/>
      <c r="Z8" s="34"/>
      <c r="AA8" s="34"/>
      <c r="AB8" s="34"/>
      <c r="AC8" s="34"/>
      <c r="AD8" s="35" t="str">
        <f>データ!$M$6</f>
        <v>非設置</v>
      </c>
      <c r="AE8" s="35"/>
      <c r="AF8" s="35"/>
      <c r="AG8" s="35"/>
      <c r="AH8" s="35"/>
      <c r="AI8" s="35"/>
      <c r="AJ8" s="35"/>
      <c r="AK8" s="3"/>
      <c r="AL8" s="36">
        <f>データ!S6</f>
        <v>6099</v>
      </c>
      <c r="AM8" s="36"/>
      <c r="AN8" s="36"/>
      <c r="AO8" s="36"/>
      <c r="AP8" s="36"/>
      <c r="AQ8" s="36"/>
      <c r="AR8" s="36"/>
      <c r="AS8" s="36"/>
      <c r="AT8" s="37">
        <f>データ!T6</f>
        <v>14.64</v>
      </c>
      <c r="AU8" s="37"/>
      <c r="AV8" s="37"/>
      <c r="AW8" s="37"/>
      <c r="AX8" s="37"/>
      <c r="AY8" s="37"/>
      <c r="AZ8" s="37"/>
      <c r="BA8" s="37"/>
      <c r="BB8" s="37">
        <f>データ!U6</f>
        <v>416.6</v>
      </c>
      <c r="BC8" s="37"/>
      <c r="BD8" s="37"/>
      <c r="BE8" s="37"/>
      <c r="BF8" s="37"/>
      <c r="BG8" s="37"/>
      <c r="BH8" s="37"/>
      <c r="BI8" s="37"/>
      <c r="BJ8" s="3"/>
      <c r="BK8" s="3"/>
      <c r="BL8" s="38" t="s">
        <v>10</v>
      </c>
      <c r="BM8" s="39"/>
      <c r="BN8" s="40" t="s">
        <v>11</v>
      </c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1"/>
    </row>
    <row r="9" spans="1:78" ht="18.75" customHeight="1" x14ac:dyDescent="0.2">
      <c r="A9" s="2"/>
      <c r="B9" s="30" t="s">
        <v>12</v>
      </c>
      <c r="C9" s="30"/>
      <c r="D9" s="30"/>
      <c r="E9" s="30"/>
      <c r="F9" s="30"/>
      <c r="G9" s="30"/>
      <c r="H9" s="30"/>
      <c r="I9" s="30" t="s">
        <v>13</v>
      </c>
      <c r="J9" s="30"/>
      <c r="K9" s="30"/>
      <c r="L9" s="30"/>
      <c r="M9" s="30"/>
      <c r="N9" s="30"/>
      <c r="O9" s="30"/>
      <c r="P9" s="30" t="s">
        <v>14</v>
      </c>
      <c r="Q9" s="30"/>
      <c r="R9" s="30"/>
      <c r="S9" s="30"/>
      <c r="T9" s="30"/>
      <c r="U9" s="30"/>
      <c r="V9" s="30"/>
      <c r="W9" s="30" t="s">
        <v>15</v>
      </c>
      <c r="X9" s="30"/>
      <c r="Y9" s="30"/>
      <c r="Z9" s="30"/>
      <c r="AA9" s="30"/>
      <c r="AB9" s="30"/>
      <c r="AC9" s="30"/>
      <c r="AD9" s="30" t="s">
        <v>16</v>
      </c>
      <c r="AE9" s="30"/>
      <c r="AF9" s="30"/>
      <c r="AG9" s="30"/>
      <c r="AH9" s="30"/>
      <c r="AI9" s="30"/>
      <c r="AJ9" s="30"/>
      <c r="AK9" s="3"/>
      <c r="AL9" s="30" t="s">
        <v>17</v>
      </c>
      <c r="AM9" s="30"/>
      <c r="AN9" s="30"/>
      <c r="AO9" s="30"/>
      <c r="AP9" s="30"/>
      <c r="AQ9" s="30"/>
      <c r="AR9" s="30"/>
      <c r="AS9" s="30"/>
      <c r="AT9" s="30" t="s">
        <v>18</v>
      </c>
      <c r="AU9" s="30"/>
      <c r="AV9" s="30"/>
      <c r="AW9" s="30"/>
      <c r="AX9" s="30"/>
      <c r="AY9" s="30"/>
      <c r="AZ9" s="30"/>
      <c r="BA9" s="30"/>
      <c r="BB9" s="30" t="s">
        <v>19</v>
      </c>
      <c r="BC9" s="30"/>
      <c r="BD9" s="30"/>
      <c r="BE9" s="30"/>
      <c r="BF9" s="30"/>
      <c r="BG9" s="30"/>
      <c r="BH9" s="30"/>
      <c r="BI9" s="30"/>
      <c r="BJ9" s="3"/>
      <c r="BK9" s="3"/>
      <c r="BL9" s="42" t="s">
        <v>20</v>
      </c>
      <c r="BM9" s="43"/>
      <c r="BN9" s="50" t="s">
        <v>21</v>
      </c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1"/>
    </row>
    <row r="10" spans="1:78" ht="18.75" customHeight="1" x14ac:dyDescent="0.2">
      <c r="A10" s="2"/>
      <c r="B10" s="37" t="str">
        <f>データ!N6</f>
        <v>-</v>
      </c>
      <c r="C10" s="37"/>
      <c r="D10" s="37"/>
      <c r="E10" s="37"/>
      <c r="F10" s="37"/>
      <c r="G10" s="37"/>
      <c r="H10" s="37"/>
      <c r="I10" s="37" t="str">
        <f>データ!O6</f>
        <v>該当数値なし</v>
      </c>
      <c r="J10" s="37"/>
      <c r="K10" s="37"/>
      <c r="L10" s="37"/>
      <c r="M10" s="37"/>
      <c r="N10" s="37"/>
      <c r="O10" s="37"/>
      <c r="P10" s="37">
        <f>データ!P6</f>
        <v>100</v>
      </c>
      <c r="Q10" s="37"/>
      <c r="R10" s="37"/>
      <c r="S10" s="37"/>
      <c r="T10" s="37"/>
      <c r="U10" s="37"/>
      <c r="V10" s="37"/>
      <c r="W10" s="37">
        <f>データ!Q6</f>
        <v>100</v>
      </c>
      <c r="X10" s="37"/>
      <c r="Y10" s="37"/>
      <c r="Z10" s="37"/>
      <c r="AA10" s="37"/>
      <c r="AB10" s="37"/>
      <c r="AC10" s="37"/>
      <c r="AD10" s="36">
        <f>データ!R6</f>
        <v>1870</v>
      </c>
      <c r="AE10" s="36"/>
      <c r="AF10" s="36"/>
      <c r="AG10" s="36"/>
      <c r="AH10" s="36"/>
      <c r="AI10" s="36"/>
      <c r="AJ10" s="36"/>
      <c r="AK10" s="2"/>
      <c r="AL10" s="36">
        <f>データ!V6</f>
        <v>6063</v>
      </c>
      <c r="AM10" s="36"/>
      <c r="AN10" s="36"/>
      <c r="AO10" s="36"/>
      <c r="AP10" s="36"/>
      <c r="AQ10" s="36"/>
      <c r="AR10" s="36"/>
      <c r="AS10" s="36"/>
      <c r="AT10" s="37">
        <f>データ!W6</f>
        <v>1.22</v>
      </c>
      <c r="AU10" s="37"/>
      <c r="AV10" s="37"/>
      <c r="AW10" s="37"/>
      <c r="AX10" s="37"/>
      <c r="AY10" s="37"/>
      <c r="AZ10" s="37"/>
      <c r="BA10" s="37"/>
      <c r="BB10" s="37">
        <f>データ!X6</f>
        <v>4969.67</v>
      </c>
      <c r="BC10" s="37"/>
      <c r="BD10" s="37"/>
      <c r="BE10" s="37"/>
      <c r="BF10" s="37"/>
      <c r="BG10" s="37"/>
      <c r="BH10" s="37"/>
      <c r="BI10" s="37"/>
      <c r="BJ10" s="2"/>
      <c r="BK10" s="2"/>
      <c r="BL10" s="52" t="s">
        <v>22</v>
      </c>
      <c r="BM10" s="53"/>
      <c r="BN10" s="54" t="s">
        <v>23</v>
      </c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5"/>
    </row>
    <row r="11" spans="1:78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24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 x14ac:dyDescent="0.2">
      <c r="A14" s="2"/>
      <c r="B14" s="58" t="s">
        <v>25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44" t="s">
        <v>26</v>
      </c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6"/>
    </row>
    <row r="15" spans="1:78" ht="13.5" customHeight="1" x14ac:dyDescent="0.2">
      <c r="A15" s="2"/>
      <c r="B15" s="61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3"/>
      <c r="BK15" s="2"/>
      <c r="BL15" s="47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9"/>
    </row>
    <row r="16" spans="1:78" ht="13.5" customHeight="1" x14ac:dyDescent="0.2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64" t="s">
        <v>115</v>
      </c>
      <c r="BM16" s="65"/>
      <c r="BN16" s="65"/>
      <c r="BO16" s="65"/>
      <c r="BP16" s="65"/>
      <c r="BQ16" s="65"/>
      <c r="BR16" s="65"/>
      <c r="BS16" s="65"/>
      <c r="BT16" s="65"/>
      <c r="BU16" s="65"/>
      <c r="BV16" s="65"/>
      <c r="BW16" s="65"/>
      <c r="BX16" s="65"/>
      <c r="BY16" s="65"/>
      <c r="BZ16" s="66"/>
    </row>
    <row r="17" spans="1:78" ht="13.5" customHeight="1" x14ac:dyDescent="0.2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64"/>
      <c r="BM17" s="65"/>
      <c r="BN17" s="65"/>
      <c r="BO17" s="65"/>
      <c r="BP17" s="65"/>
      <c r="BQ17" s="65"/>
      <c r="BR17" s="65"/>
      <c r="BS17" s="65"/>
      <c r="BT17" s="65"/>
      <c r="BU17" s="65"/>
      <c r="BV17" s="65"/>
      <c r="BW17" s="65"/>
      <c r="BX17" s="65"/>
      <c r="BY17" s="65"/>
      <c r="BZ17" s="66"/>
    </row>
    <row r="18" spans="1:78" ht="13.5" customHeight="1" x14ac:dyDescent="0.2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64"/>
      <c r="BM18" s="65"/>
      <c r="BN18" s="65"/>
      <c r="BO18" s="65"/>
      <c r="BP18" s="65"/>
      <c r="BQ18" s="65"/>
      <c r="BR18" s="65"/>
      <c r="BS18" s="65"/>
      <c r="BT18" s="65"/>
      <c r="BU18" s="65"/>
      <c r="BV18" s="65"/>
      <c r="BW18" s="65"/>
      <c r="BX18" s="65"/>
      <c r="BY18" s="65"/>
      <c r="BZ18" s="66"/>
    </row>
    <row r="19" spans="1:78" ht="13.5" customHeight="1" x14ac:dyDescent="0.2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64"/>
      <c r="BM19" s="65"/>
      <c r="BN19" s="65"/>
      <c r="BO19" s="65"/>
      <c r="BP19" s="65"/>
      <c r="BQ19" s="65"/>
      <c r="BR19" s="65"/>
      <c r="BS19" s="65"/>
      <c r="BT19" s="65"/>
      <c r="BU19" s="65"/>
      <c r="BV19" s="65"/>
      <c r="BW19" s="65"/>
      <c r="BX19" s="65"/>
      <c r="BY19" s="65"/>
      <c r="BZ19" s="66"/>
    </row>
    <row r="20" spans="1:78" ht="13.5" customHeight="1" x14ac:dyDescent="0.2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64"/>
      <c r="BM20" s="65"/>
      <c r="BN20" s="65"/>
      <c r="BO20" s="65"/>
      <c r="BP20" s="65"/>
      <c r="BQ20" s="65"/>
      <c r="BR20" s="65"/>
      <c r="BS20" s="65"/>
      <c r="BT20" s="65"/>
      <c r="BU20" s="65"/>
      <c r="BV20" s="65"/>
      <c r="BW20" s="65"/>
      <c r="BX20" s="65"/>
      <c r="BY20" s="65"/>
      <c r="BZ20" s="66"/>
    </row>
    <row r="21" spans="1:78" ht="13.5" customHeight="1" x14ac:dyDescent="0.2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64"/>
      <c r="BM21" s="65"/>
      <c r="BN21" s="65"/>
      <c r="BO21" s="65"/>
      <c r="BP21" s="65"/>
      <c r="BQ21" s="65"/>
      <c r="BR21" s="65"/>
      <c r="BS21" s="65"/>
      <c r="BT21" s="65"/>
      <c r="BU21" s="65"/>
      <c r="BV21" s="65"/>
      <c r="BW21" s="65"/>
      <c r="BX21" s="65"/>
      <c r="BY21" s="65"/>
      <c r="BZ21" s="66"/>
    </row>
    <row r="22" spans="1:78" ht="13.5" customHeight="1" x14ac:dyDescent="0.2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64"/>
      <c r="BM22" s="65"/>
      <c r="BN22" s="65"/>
      <c r="BO22" s="65"/>
      <c r="BP22" s="65"/>
      <c r="BQ22" s="65"/>
      <c r="BR22" s="65"/>
      <c r="BS22" s="65"/>
      <c r="BT22" s="65"/>
      <c r="BU22" s="65"/>
      <c r="BV22" s="65"/>
      <c r="BW22" s="65"/>
      <c r="BX22" s="65"/>
      <c r="BY22" s="65"/>
      <c r="BZ22" s="66"/>
    </row>
    <row r="23" spans="1:78" ht="13.5" customHeight="1" x14ac:dyDescent="0.2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64"/>
      <c r="BM23" s="65"/>
      <c r="BN23" s="65"/>
      <c r="BO23" s="65"/>
      <c r="BP23" s="65"/>
      <c r="BQ23" s="65"/>
      <c r="BR23" s="65"/>
      <c r="BS23" s="65"/>
      <c r="BT23" s="65"/>
      <c r="BU23" s="65"/>
      <c r="BV23" s="65"/>
      <c r="BW23" s="65"/>
      <c r="BX23" s="65"/>
      <c r="BY23" s="65"/>
      <c r="BZ23" s="66"/>
    </row>
    <row r="24" spans="1:78" ht="13.5" customHeight="1" x14ac:dyDescent="0.2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64"/>
      <c r="BM24" s="65"/>
      <c r="BN24" s="65"/>
      <c r="BO24" s="65"/>
      <c r="BP24" s="65"/>
      <c r="BQ24" s="65"/>
      <c r="BR24" s="65"/>
      <c r="BS24" s="65"/>
      <c r="BT24" s="65"/>
      <c r="BU24" s="65"/>
      <c r="BV24" s="65"/>
      <c r="BW24" s="65"/>
      <c r="BX24" s="65"/>
      <c r="BY24" s="65"/>
      <c r="BZ24" s="66"/>
    </row>
    <row r="25" spans="1:78" ht="13.5" customHeight="1" x14ac:dyDescent="0.2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64"/>
      <c r="BM25" s="65"/>
      <c r="BN25" s="65"/>
      <c r="BO25" s="65"/>
      <c r="BP25" s="65"/>
      <c r="BQ25" s="65"/>
      <c r="BR25" s="65"/>
      <c r="BS25" s="65"/>
      <c r="BT25" s="65"/>
      <c r="BU25" s="65"/>
      <c r="BV25" s="65"/>
      <c r="BW25" s="65"/>
      <c r="BX25" s="65"/>
      <c r="BY25" s="65"/>
      <c r="BZ25" s="66"/>
    </row>
    <row r="26" spans="1:78" ht="13.5" customHeight="1" x14ac:dyDescent="0.2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64"/>
      <c r="BM26" s="65"/>
      <c r="BN26" s="65"/>
      <c r="BO26" s="65"/>
      <c r="BP26" s="65"/>
      <c r="BQ26" s="65"/>
      <c r="BR26" s="65"/>
      <c r="BS26" s="65"/>
      <c r="BT26" s="65"/>
      <c r="BU26" s="65"/>
      <c r="BV26" s="65"/>
      <c r="BW26" s="65"/>
      <c r="BX26" s="65"/>
      <c r="BY26" s="65"/>
      <c r="BZ26" s="66"/>
    </row>
    <row r="27" spans="1:78" ht="13.5" customHeight="1" x14ac:dyDescent="0.2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64"/>
      <c r="BM27" s="65"/>
      <c r="BN27" s="65"/>
      <c r="BO27" s="65"/>
      <c r="BP27" s="65"/>
      <c r="BQ27" s="65"/>
      <c r="BR27" s="65"/>
      <c r="BS27" s="65"/>
      <c r="BT27" s="65"/>
      <c r="BU27" s="65"/>
      <c r="BV27" s="65"/>
      <c r="BW27" s="65"/>
      <c r="BX27" s="65"/>
      <c r="BY27" s="65"/>
      <c r="BZ27" s="66"/>
    </row>
    <row r="28" spans="1:78" ht="13.5" customHeight="1" x14ac:dyDescent="0.2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64"/>
      <c r="BM28" s="65"/>
      <c r="BN28" s="65"/>
      <c r="BO28" s="65"/>
      <c r="BP28" s="65"/>
      <c r="BQ28" s="65"/>
      <c r="BR28" s="65"/>
      <c r="BS28" s="65"/>
      <c r="BT28" s="65"/>
      <c r="BU28" s="65"/>
      <c r="BV28" s="65"/>
      <c r="BW28" s="65"/>
      <c r="BX28" s="65"/>
      <c r="BY28" s="65"/>
      <c r="BZ28" s="66"/>
    </row>
    <row r="29" spans="1:78" ht="13.5" customHeight="1" x14ac:dyDescent="0.2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64"/>
      <c r="BM29" s="65"/>
      <c r="BN29" s="65"/>
      <c r="BO29" s="65"/>
      <c r="BP29" s="65"/>
      <c r="BQ29" s="65"/>
      <c r="BR29" s="65"/>
      <c r="BS29" s="65"/>
      <c r="BT29" s="65"/>
      <c r="BU29" s="65"/>
      <c r="BV29" s="65"/>
      <c r="BW29" s="65"/>
      <c r="BX29" s="65"/>
      <c r="BY29" s="65"/>
      <c r="BZ29" s="66"/>
    </row>
    <row r="30" spans="1:78" ht="13.5" customHeight="1" x14ac:dyDescent="0.2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64"/>
      <c r="BM30" s="65"/>
      <c r="BN30" s="65"/>
      <c r="BO30" s="65"/>
      <c r="BP30" s="65"/>
      <c r="BQ30" s="65"/>
      <c r="BR30" s="65"/>
      <c r="BS30" s="65"/>
      <c r="BT30" s="65"/>
      <c r="BU30" s="65"/>
      <c r="BV30" s="65"/>
      <c r="BW30" s="65"/>
      <c r="BX30" s="65"/>
      <c r="BY30" s="65"/>
      <c r="BZ30" s="66"/>
    </row>
    <row r="31" spans="1:78" ht="13.5" customHeight="1" x14ac:dyDescent="0.2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64"/>
      <c r="BM31" s="65"/>
      <c r="BN31" s="65"/>
      <c r="BO31" s="65"/>
      <c r="BP31" s="65"/>
      <c r="BQ31" s="65"/>
      <c r="BR31" s="65"/>
      <c r="BS31" s="65"/>
      <c r="BT31" s="65"/>
      <c r="BU31" s="65"/>
      <c r="BV31" s="65"/>
      <c r="BW31" s="65"/>
      <c r="BX31" s="65"/>
      <c r="BY31" s="65"/>
      <c r="BZ31" s="66"/>
    </row>
    <row r="32" spans="1:78" ht="13.5" customHeight="1" x14ac:dyDescent="0.2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64"/>
      <c r="BM32" s="65"/>
      <c r="BN32" s="65"/>
      <c r="BO32" s="65"/>
      <c r="BP32" s="65"/>
      <c r="BQ32" s="65"/>
      <c r="BR32" s="65"/>
      <c r="BS32" s="65"/>
      <c r="BT32" s="65"/>
      <c r="BU32" s="65"/>
      <c r="BV32" s="65"/>
      <c r="BW32" s="65"/>
      <c r="BX32" s="65"/>
      <c r="BY32" s="65"/>
      <c r="BZ32" s="66"/>
    </row>
    <row r="33" spans="1:78" ht="13.5" customHeight="1" x14ac:dyDescent="0.2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64"/>
      <c r="BM33" s="65"/>
      <c r="BN33" s="65"/>
      <c r="BO33" s="65"/>
      <c r="BP33" s="65"/>
      <c r="BQ33" s="65"/>
      <c r="BR33" s="65"/>
      <c r="BS33" s="65"/>
      <c r="BT33" s="65"/>
      <c r="BU33" s="65"/>
      <c r="BV33" s="65"/>
      <c r="BW33" s="65"/>
      <c r="BX33" s="65"/>
      <c r="BY33" s="65"/>
      <c r="BZ33" s="66"/>
    </row>
    <row r="34" spans="1:78" ht="13.5" customHeight="1" x14ac:dyDescent="0.2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64"/>
      <c r="BM34" s="65"/>
      <c r="BN34" s="65"/>
      <c r="BO34" s="65"/>
      <c r="BP34" s="65"/>
      <c r="BQ34" s="65"/>
      <c r="BR34" s="65"/>
      <c r="BS34" s="65"/>
      <c r="BT34" s="65"/>
      <c r="BU34" s="65"/>
      <c r="BV34" s="65"/>
      <c r="BW34" s="65"/>
      <c r="BX34" s="65"/>
      <c r="BY34" s="65"/>
      <c r="BZ34" s="66"/>
    </row>
    <row r="35" spans="1:78" ht="13.5" customHeight="1" x14ac:dyDescent="0.2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64"/>
      <c r="BM35" s="65"/>
      <c r="BN35" s="65"/>
      <c r="BO35" s="65"/>
      <c r="BP35" s="65"/>
      <c r="BQ35" s="65"/>
      <c r="BR35" s="65"/>
      <c r="BS35" s="65"/>
      <c r="BT35" s="65"/>
      <c r="BU35" s="65"/>
      <c r="BV35" s="65"/>
      <c r="BW35" s="65"/>
      <c r="BX35" s="65"/>
      <c r="BY35" s="65"/>
      <c r="BZ35" s="66"/>
    </row>
    <row r="36" spans="1:78" ht="13.5" customHeight="1" x14ac:dyDescent="0.2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64"/>
      <c r="BM36" s="65"/>
      <c r="BN36" s="65"/>
      <c r="BO36" s="65"/>
      <c r="BP36" s="65"/>
      <c r="BQ36" s="65"/>
      <c r="BR36" s="65"/>
      <c r="BS36" s="65"/>
      <c r="BT36" s="65"/>
      <c r="BU36" s="65"/>
      <c r="BV36" s="65"/>
      <c r="BW36" s="65"/>
      <c r="BX36" s="65"/>
      <c r="BY36" s="65"/>
      <c r="BZ36" s="66"/>
    </row>
    <row r="37" spans="1:78" ht="13.5" customHeight="1" x14ac:dyDescent="0.2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64"/>
      <c r="BM37" s="65"/>
      <c r="BN37" s="65"/>
      <c r="BO37" s="65"/>
      <c r="BP37" s="65"/>
      <c r="BQ37" s="65"/>
      <c r="BR37" s="65"/>
      <c r="BS37" s="65"/>
      <c r="BT37" s="65"/>
      <c r="BU37" s="65"/>
      <c r="BV37" s="65"/>
      <c r="BW37" s="65"/>
      <c r="BX37" s="65"/>
      <c r="BY37" s="65"/>
      <c r="BZ37" s="66"/>
    </row>
    <row r="38" spans="1:78" ht="13.5" customHeight="1" x14ac:dyDescent="0.2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64"/>
      <c r="BM38" s="65"/>
      <c r="BN38" s="65"/>
      <c r="BO38" s="65"/>
      <c r="BP38" s="65"/>
      <c r="BQ38" s="65"/>
      <c r="BR38" s="65"/>
      <c r="BS38" s="65"/>
      <c r="BT38" s="65"/>
      <c r="BU38" s="65"/>
      <c r="BV38" s="65"/>
      <c r="BW38" s="65"/>
      <c r="BX38" s="65"/>
      <c r="BY38" s="65"/>
      <c r="BZ38" s="66"/>
    </row>
    <row r="39" spans="1:78" ht="13.5" customHeight="1" x14ac:dyDescent="0.2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64"/>
      <c r="BM39" s="65"/>
      <c r="BN39" s="65"/>
      <c r="BO39" s="65"/>
      <c r="BP39" s="65"/>
      <c r="BQ39" s="65"/>
      <c r="BR39" s="65"/>
      <c r="BS39" s="65"/>
      <c r="BT39" s="65"/>
      <c r="BU39" s="65"/>
      <c r="BV39" s="65"/>
      <c r="BW39" s="65"/>
      <c r="BX39" s="65"/>
      <c r="BY39" s="65"/>
      <c r="BZ39" s="66"/>
    </row>
    <row r="40" spans="1:78" ht="13.5" customHeight="1" x14ac:dyDescent="0.2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64"/>
      <c r="BM40" s="65"/>
      <c r="BN40" s="65"/>
      <c r="BO40" s="65"/>
      <c r="BP40" s="65"/>
      <c r="BQ40" s="65"/>
      <c r="BR40" s="65"/>
      <c r="BS40" s="65"/>
      <c r="BT40" s="65"/>
      <c r="BU40" s="65"/>
      <c r="BV40" s="65"/>
      <c r="BW40" s="65"/>
      <c r="BX40" s="65"/>
      <c r="BY40" s="65"/>
      <c r="BZ40" s="66"/>
    </row>
    <row r="41" spans="1:78" ht="13.5" customHeight="1" x14ac:dyDescent="0.2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64"/>
      <c r="BM41" s="65"/>
      <c r="BN41" s="65"/>
      <c r="BO41" s="65"/>
      <c r="BP41" s="65"/>
      <c r="BQ41" s="65"/>
      <c r="BR41" s="65"/>
      <c r="BS41" s="65"/>
      <c r="BT41" s="65"/>
      <c r="BU41" s="65"/>
      <c r="BV41" s="65"/>
      <c r="BW41" s="65"/>
      <c r="BX41" s="65"/>
      <c r="BY41" s="65"/>
      <c r="BZ41" s="66"/>
    </row>
    <row r="42" spans="1:78" ht="13.5" customHeight="1" x14ac:dyDescent="0.2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64"/>
      <c r="BM42" s="65"/>
      <c r="BN42" s="65"/>
      <c r="BO42" s="65"/>
      <c r="BP42" s="65"/>
      <c r="BQ42" s="65"/>
      <c r="BR42" s="65"/>
      <c r="BS42" s="65"/>
      <c r="BT42" s="65"/>
      <c r="BU42" s="65"/>
      <c r="BV42" s="65"/>
      <c r="BW42" s="65"/>
      <c r="BX42" s="65"/>
      <c r="BY42" s="65"/>
      <c r="BZ42" s="66"/>
    </row>
    <row r="43" spans="1:78" ht="13.5" customHeight="1" x14ac:dyDescent="0.2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64"/>
      <c r="BM43" s="65"/>
      <c r="BN43" s="65"/>
      <c r="BO43" s="65"/>
      <c r="BP43" s="65"/>
      <c r="BQ43" s="65"/>
      <c r="BR43" s="65"/>
      <c r="BS43" s="65"/>
      <c r="BT43" s="65"/>
      <c r="BU43" s="65"/>
      <c r="BV43" s="65"/>
      <c r="BW43" s="65"/>
      <c r="BX43" s="65"/>
      <c r="BY43" s="65"/>
      <c r="BZ43" s="66"/>
    </row>
    <row r="44" spans="1:78" ht="13.5" customHeight="1" x14ac:dyDescent="0.2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67"/>
      <c r="BM44" s="68"/>
      <c r="BN44" s="68"/>
      <c r="BO44" s="68"/>
      <c r="BP44" s="68"/>
      <c r="BQ44" s="68"/>
      <c r="BR44" s="68"/>
      <c r="BS44" s="68"/>
      <c r="BT44" s="68"/>
      <c r="BU44" s="68"/>
      <c r="BV44" s="68"/>
      <c r="BW44" s="68"/>
      <c r="BX44" s="68"/>
      <c r="BY44" s="68"/>
      <c r="BZ44" s="69"/>
    </row>
    <row r="45" spans="1:78" ht="13.5" customHeight="1" x14ac:dyDescent="0.2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44" t="s">
        <v>27</v>
      </c>
      <c r="BM45" s="45"/>
      <c r="BN45" s="45"/>
      <c r="BO45" s="45"/>
      <c r="BP45" s="45"/>
      <c r="BQ45" s="45"/>
      <c r="BR45" s="45"/>
      <c r="BS45" s="45"/>
      <c r="BT45" s="45"/>
      <c r="BU45" s="45"/>
      <c r="BV45" s="45"/>
      <c r="BW45" s="45"/>
      <c r="BX45" s="45"/>
      <c r="BY45" s="45"/>
      <c r="BZ45" s="46"/>
    </row>
    <row r="46" spans="1:78" ht="13.5" customHeight="1" x14ac:dyDescent="0.2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7"/>
      <c r="BM46" s="48"/>
      <c r="BN46" s="48"/>
      <c r="BO46" s="48"/>
      <c r="BP46" s="48"/>
      <c r="BQ46" s="48"/>
      <c r="BR46" s="48"/>
      <c r="BS46" s="48"/>
      <c r="BT46" s="48"/>
      <c r="BU46" s="48"/>
      <c r="BV46" s="48"/>
      <c r="BW46" s="48"/>
      <c r="BX46" s="48"/>
      <c r="BY46" s="48"/>
      <c r="BZ46" s="49"/>
    </row>
    <row r="47" spans="1:78" ht="13.5" customHeight="1" x14ac:dyDescent="0.2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64" t="s">
        <v>116</v>
      </c>
      <c r="BM47" s="65"/>
      <c r="BN47" s="65"/>
      <c r="BO47" s="65"/>
      <c r="BP47" s="65"/>
      <c r="BQ47" s="65"/>
      <c r="BR47" s="65"/>
      <c r="BS47" s="65"/>
      <c r="BT47" s="65"/>
      <c r="BU47" s="65"/>
      <c r="BV47" s="65"/>
      <c r="BW47" s="65"/>
      <c r="BX47" s="65"/>
      <c r="BY47" s="65"/>
      <c r="BZ47" s="66"/>
    </row>
    <row r="48" spans="1:78" ht="13.5" customHeight="1" x14ac:dyDescent="0.2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64"/>
      <c r="BM48" s="65"/>
      <c r="BN48" s="65"/>
      <c r="BO48" s="65"/>
      <c r="BP48" s="65"/>
      <c r="BQ48" s="65"/>
      <c r="BR48" s="65"/>
      <c r="BS48" s="65"/>
      <c r="BT48" s="65"/>
      <c r="BU48" s="65"/>
      <c r="BV48" s="65"/>
      <c r="BW48" s="65"/>
      <c r="BX48" s="65"/>
      <c r="BY48" s="65"/>
      <c r="BZ48" s="66"/>
    </row>
    <row r="49" spans="1:78" ht="13.5" customHeight="1" x14ac:dyDescent="0.2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64"/>
      <c r="BM49" s="65"/>
      <c r="BN49" s="65"/>
      <c r="BO49" s="65"/>
      <c r="BP49" s="65"/>
      <c r="BQ49" s="65"/>
      <c r="BR49" s="65"/>
      <c r="BS49" s="65"/>
      <c r="BT49" s="65"/>
      <c r="BU49" s="65"/>
      <c r="BV49" s="65"/>
      <c r="BW49" s="65"/>
      <c r="BX49" s="65"/>
      <c r="BY49" s="65"/>
      <c r="BZ49" s="66"/>
    </row>
    <row r="50" spans="1:78" ht="13.5" customHeight="1" x14ac:dyDescent="0.2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64"/>
      <c r="BM50" s="65"/>
      <c r="BN50" s="65"/>
      <c r="BO50" s="65"/>
      <c r="BP50" s="65"/>
      <c r="BQ50" s="65"/>
      <c r="BR50" s="65"/>
      <c r="BS50" s="65"/>
      <c r="BT50" s="65"/>
      <c r="BU50" s="65"/>
      <c r="BV50" s="65"/>
      <c r="BW50" s="65"/>
      <c r="BX50" s="65"/>
      <c r="BY50" s="65"/>
      <c r="BZ50" s="66"/>
    </row>
    <row r="51" spans="1:78" ht="13.5" customHeight="1" x14ac:dyDescent="0.2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64"/>
      <c r="BM51" s="65"/>
      <c r="BN51" s="65"/>
      <c r="BO51" s="65"/>
      <c r="BP51" s="65"/>
      <c r="BQ51" s="65"/>
      <c r="BR51" s="65"/>
      <c r="BS51" s="65"/>
      <c r="BT51" s="65"/>
      <c r="BU51" s="65"/>
      <c r="BV51" s="65"/>
      <c r="BW51" s="65"/>
      <c r="BX51" s="65"/>
      <c r="BY51" s="65"/>
      <c r="BZ51" s="66"/>
    </row>
    <row r="52" spans="1:78" ht="13.5" customHeight="1" x14ac:dyDescent="0.2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64"/>
      <c r="BM52" s="65"/>
      <c r="BN52" s="65"/>
      <c r="BO52" s="65"/>
      <c r="BP52" s="65"/>
      <c r="BQ52" s="65"/>
      <c r="BR52" s="65"/>
      <c r="BS52" s="65"/>
      <c r="BT52" s="65"/>
      <c r="BU52" s="65"/>
      <c r="BV52" s="65"/>
      <c r="BW52" s="65"/>
      <c r="BX52" s="65"/>
      <c r="BY52" s="65"/>
      <c r="BZ52" s="66"/>
    </row>
    <row r="53" spans="1:78" ht="13.5" customHeight="1" x14ac:dyDescent="0.2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64"/>
      <c r="BM53" s="65"/>
      <c r="BN53" s="65"/>
      <c r="BO53" s="65"/>
      <c r="BP53" s="65"/>
      <c r="BQ53" s="65"/>
      <c r="BR53" s="65"/>
      <c r="BS53" s="65"/>
      <c r="BT53" s="65"/>
      <c r="BU53" s="65"/>
      <c r="BV53" s="65"/>
      <c r="BW53" s="65"/>
      <c r="BX53" s="65"/>
      <c r="BY53" s="65"/>
      <c r="BZ53" s="66"/>
    </row>
    <row r="54" spans="1:78" ht="13.5" customHeight="1" x14ac:dyDescent="0.2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64"/>
      <c r="BM54" s="65"/>
      <c r="BN54" s="65"/>
      <c r="BO54" s="65"/>
      <c r="BP54" s="65"/>
      <c r="BQ54" s="65"/>
      <c r="BR54" s="65"/>
      <c r="BS54" s="65"/>
      <c r="BT54" s="65"/>
      <c r="BU54" s="65"/>
      <c r="BV54" s="65"/>
      <c r="BW54" s="65"/>
      <c r="BX54" s="65"/>
      <c r="BY54" s="65"/>
      <c r="BZ54" s="66"/>
    </row>
    <row r="55" spans="1:78" ht="13.5" customHeight="1" x14ac:dyDescent="0.2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64"/>
      <c r="BM55" s="65"/>
      <c r="BN55" s="65"/>
      <c r="BO55" s="65"/>
      <c r="BP55" s="65"/>
      <c r="BQ55" s="65"/>
      <c r="BR55" s="65"/>
      <c r="BS55" s="65"/>
      <c r="BT55" s="65"/>
      <c r="BU55" s="65"/>
      <c r="BV55" s="65"/>
      <c r="BW55" s="65"/>
      <c r="BX55" s="65"/>
      <c r="BY55" s="65"/>
      <c r="BZ55" s="66"/>
    </row>
    <row r="56" spans="1:78" ht="13.5" customHeight="1" x14ac:dyDescent="0.2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64"/>
      <c r="BM56" s="65"/>
      <c r="BN56" s="65"/>
      <c r="BO56" s="65"/>
      <c r="BP56" s="65"/>
      <c r="BQ56" s="65"/>
      <c r="BR56" s="65"/>
      <c r="BS56" s="65"/>
      <c r="BT56" s="65"/>
      <c r="BU56" s="65"/>
      <c r="BV56" s="65"/>
      <c r="BW56" s="65"/>
      <c r="BX56" s="65"/>
      <c r="BY56" s="65"/>
      <c r="BZ56" s="66"/>
    </row>
    <row r="57" spans="1:78" ht="13.5" customHeight="1" x14ac:dyDescent="0.2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64"/>
      <c r="BM57" s="65"/>
      <c r="BN57" s="65"/>
      <c r="BO57" s="65"/>
      <c r="BP57" s="65"/>
      <c r="BQ57" s="65"/>
      <c r="BR57" s="65"/>
      <c r="BS57" s="65"/>
      <c r="BT57" s="65"/>
      <c r="BU57" s="65"/>
      <c r="BV57" s="65"/>
      <c r="BW57" s="65"/>
      <c r="BX57" s="65"/>
      <c r="BY57" s="65"/>
      <c r="BZ57" s="66"/>
    </row>
    <row r="58" spans="1:78" ht="13.5" customHeight="1" x14ac:dyDescent="0.2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64"/>
      <c r="BM58" s="65"/>
      <c r="BN58" s="65"/>
      <c r="BO58" s="65"/>
      <c r="BP58" s="65"/>
      <c r="BQ58" s="65"/>
      <c r="BR58" s="65"/>
      <c r="BS58" s="65"/>
      <c r="BT58" s="65"/>
      <c r="BU58" s="65"/>
      <c r="BV58" s="65"/>
      <c r="BW58" s="65"/>
      <c r="BX58" s="65"/>
      <c r="BY58" s="65"/>
      <c r="BZ58" s="66"/>
    </row>
    <row r="59" spans="1:78" ht="13.5" customHeight="1" x14ac:dyDescent="0.2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64"/>
      <c r="BM59" s="65"/>
      <c r="BN59" s="65"/>
      <c r="BO59" s="65"/>
      <c r="BP59" s="65"/>
      <c r="BQ59" s="65"/>
      <c r="BR59" s="65"/>
      <c r="BS59" s="65"/>
      <c r="BT59" s="65"/>
      <c r="BU59" s="65"/>
      <c r="BV59" s="65"/>
      <c r="BW59" s="65"/>
      <c r="BX59" s="65"/>
      <c r="BY59" s="65"/>
      <c r="BZ59" s="66"/>
    </row>
    <row r="60" spans="1:78" ht="13.5" customHeight="1" x14ac:dyDescent="0.2">
      <c r="A60" s="2"/>
      <c r="B60" s="61" t="s">
        <v>28</v>
      </c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3"/>
      <c r="BK60" s="2"/>
      <c r="BL60" s="64"/>
      <c r="BM60" s="65"/>
      <c r="BN60" s="65"/>
      <c r="BO60" s="65"/>
      <c r="BP60" s="65"/>
      <c r="BQ60" s="65"/>
      <c r="BR60" s="65"/>
      <c r="BS60" s="65"/>
      <c r="BT60" s="65"/>
      <c r="BU60" s="65"/>
      <c r="BV60" s="65"/>
      <c r="BW60" s="65"/>
      <c r="BX60" s="65"/>
      <c r="BY60" s="65"/>
      <c r="BZ60" s="66"/>
    </row>
    <row r="61" spans="1:78" ht="13.5" customHeight="1" x14ac:dyDescent="0.2">
      <c r="A61" s="2"/>
      <c r="B61" s="61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3"/>
      <c r="BK61" s="2"/>
      <c r="BL61" s="64"/>
      <c r="BM61" s="65"/>
      <c r="BN61" s="65"/>
      <c r="BO61" s="65"/>
      <c r="BP61" s="65"/>
      <c r="BQ61" s="65"/>
      <c r="BR61" s="65"/>
      <c r="BS61" s="65"/>
      <c r="BT61" s="65"/>
      <c r="BU61" s="65"/>
      <c r="BV61" s="65"/>
      <c r="BW61" s="65"/>
      <c r="BX61" s="65"/>
      <c r="BY61" s="65"/>
      <c r="BZ61" s="66"/>
    </row>
    <row r="62" spans="1:78" ht="13.5" customHeight="1" x14ac:dyDescent="0.2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64"/>
      <c r="BM62" s="65"/>
      <c r="BN62" s="65"/>
      <c r="BO62" s="65"/>
      <c r="BP62" s="65"/>
      <c r="BQ62" s="65"/>
      <c r="BR62" s="65"/>
      <c r="BS62" s="65"/>
      <c r="BT62" s="65"/>
      <c r="BU62" s="65"/>
      <c r="BV62" s="65"/>
      <c r="BW62" s="65"/>
      <c r="BX62" s="65"/>
      <c r="BY62" s="65"/>
      <c r="BZ62" s="66"/>
    </row>
    <row r="63" spans="1:78" ht="13.5" customHeight="1" x14ac:dyDescent="0.2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67"/>
      <c r="BM63" s="68"/>
      <c r="BN63" s="68"/>
      <c r="BO63" s="68"/>
      <c r="BP63" s="68"/>
      <c r="BQ63" s="68"/>
      <c r="BR63" s="68"/>
      <c r="BS63" s="68"/>
      <c r="BT63" s="68"/>
      <c r="BU63" s="68"/>
      <c r="BV63" s="68"/>
      <c r="BW63" s="68"/>
      <c r="BX63" s="68"/>
      <c r="BY63" s="68"/>
      <c r="BZ63" s="69"/>
    </row>
    <row r="64" spans="1:78" ht="13.5" customHeight="1" x14ac:dyDescent="0.2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44" t="s">
        <v>29</v>
      </c>
      <c r="BM64" s="45"/>
      <c r="BN64" s="45"/>
      <c r="BO64" s="45"/>
      <c r="BP64" s="45"/>
      <c r="BQ64" s="45"/>
      <c r="BR64" s="45"/>
      <c r="BS64" s="45"/>
      <c r="BT64" s="45"/>
      <c r="BU64" s="45"/>
      <c r="BV64" s="45"/>
      <c r="BW64" s="45"/>
      <c r="BX64" s="45"/>
      <c r="BY64" s="45"/>
      <c r="BZ64" s="46"/>
    </row>
    <row r="65" spans="1:78" ht="13.5" customHeight="1" x14ac:dyDescent="0.2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7"/>
      <c r="BM65" s="48"/>
      <c r="BN65" s="48"/>
      <c r="BO65" s="48"/>
      <c r="BP65" s="48"/>
      <c r="BQ65" s="48"/>
      <c r="BR65" s="48"/>
      <c r="BS65" s="48"/>
      <c r="BT65" s="48"/>
      <c r="BU65" s="48"/>
      <c r="BV65" s="48"/>
      <c r="BW65" s="48"/>
      <c r="BX65" s="48"/>
      <c r="BY65" s="48"/>
      <c r="BZ65" s="49"/>
    </row>
    <row r="66" spans="1:78" ht="13.5" customHeight="1" x14ac:dyDescent="0.2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64" t="s">
        <v>117</v>
      </c>
      <c r="BM66" s="65"/>
      <c r="BN66" s="65"/>
      <c r="BO66" s="65"/>
      <c r="BP66" s="65"/>
      <c r="BQ66" s="65"/>
      <c r="BR66" s="65"/>
      <c r="BS66" s="65"/>
      <c r="BT66" s="65"/>
      <c r="BU66" s="65"/>
      <c r="BV66" s="65"/>
      <c r="BW66" s="65"/>
      <c r="BX66" s="65"/>
      <c r="BY66" s="65"/>
      <c r="BZ66" s="66"/>
    </row>
    <row r="67" spans="1:78" ht="13.5" customHeight="1" x14ac:dyDescent="0.2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64"/>
      <c r="BM67" s="65"/>
      <c r="BN67" s="65"/>
      <c r="BO67" s="65"/>
      <c r="BP67" s="65"/>
      <c r="BQ67" s="65"/>
      <c r="BR67" s="65"/>
      <c r="BS67" s="65"/>
      <c r="BT67" s="65"/>
      <c r="BU67" s="65"/>
      <c r="BV67" s="65"/>
      <c r="BW67" s="65"/>
      <c r="BX67" s="65"/>
      <c r="BY67" s="65"/>
      <c r="BZ67" s="66"/>
    </row>
    <row r="68" spans="1:78" ht="13.5" customHeight="1" x14ac:dyDescent="0.2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64"/>
      <c r="BM68" s="65"/>
      <c r="BN68" s="65"/>
      <c r="BO68" s="65"/>
      <c r="BP68" s="65"/>
      <c r="BQ68" s="65"/>
      <c r="BR68" s="65"/>
      <c r="BS68" s="65"/>
      <c r="BT68" s="65"/>
      <c r="BU68" s="65"/>
      <c r="BV68" s="65"/>
      <c r="BW68" s="65"/>
      <c r="BX68" s="65"/>
      <c r="BY68" s="65"/>
      <c r="BZ68" s="66"/>
    </row>
    <row r="69" spans="1:78" ht="13.5" customHeight="1" x14ac:dyDescent="0.2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64"/>
      <c r="BM69" s="65"/>
      <c r="BN69" s="65"/>
      <c r="BO69" s="65"/>
      <c r="BP69" s="65"/>
      <c r="BQ69" s="65"/>
      <c r="BR69" s="65"/>
      <c r="BS69" s="65"/>
      <c r="BT69" s="65"/>
      <c r="BU69" s="65"/>
      <c r="BV69" s="65"/>
      <c r="BW69" s="65"/>
      <c r="BX69" s="65"/>
      <c r="BY69" s="65"/>
      <c r="BZ69" s="66"/>
    </row>
    <row r="70" spans="1:78" ht="13.5" customHeight="1" x14ac:dyDescent="0.2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64"/>
      <c r="BM70" s="65"/>
      <c r="BN70" s="65"/>
      <c r="BO70" s="65"/>
      <c r="BP70" s="65"/>
      <c r="BQ70" s="65"/>
      <c r="BR70" s="65"/>
      <c r="BS70" s="65"/>
      <c r="BT70" s="65"/>
      <c r="BU70" s="65"/>
      <c r="BV70" s="65"/>
      <c r="BW70" s="65"/>
      <c r="BX70" s="65"/>
      <c r="BY70" s="65"/>
      <c r="BZ70" s="66"/>
    </row>
    <row r="71" spans="1:78" ht="13.5" customHeight="1" x14ac:dyDescent="0.2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64"/>
      <c r="BM71" s="65"/>
      <c r="BN71" s="65"/>
      <c r="BO71" s="65"/>
      <c r="BP71" s="65"/>
      <c r="BQ71" s="65"/>
      <c r="BR71" s="65"/>
      <c r="BS71" s="65"/>
      <c r="BT71" s="65"/>
      <c r="BU71" s="65"/>
      <c r="BV71" s="65"/>
      <c r="BW71" s="65"/>
      <c r="BX71" s="65"/>
      <c r="BY71" s="65"/>
      <c r="BZ71" s="66"/>
    </row>
    <row r="72" spans="1:78" ht="13.5" customHeight="1" x14ac:dyDescent="0.2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64"/>
      <c r="BM72" s="65"/>
      <c r="BN72" s="65"/>
      <c r="BO72" s="65"/>
      <c r="BP72" s="65"/>
      <c r="BQ72" s="65"/>
      <c r="BR72" s="65"/>
      <c r="BS72" s="65"/>
      <c r="BT72" s="65"/>
      <c r="BU72" s="65"/>
      <c r="BV72" s="65"/>
      <c r="BW72" s="65"/>
      <c r="BX72" s="65"/>
      <c r="BY72" s="65"/>
      <c r="BZ72" s="66"/>
    </row>
    <row r="73" spans="1:78" ht="13.5" customHeight="1" x14ac:dyDescent="0.2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64"/>
      <c r="BM73" s="65"/>
      <c r="BN73" s="65"/>
      <c r="BO73" s="65"/>
      <c r="BP73" s="65"/>
      <c r="BQ73" s="65"/>
      <c r="BR73" s="65"/>
      <c r="BS73" s="65"/>
      <c r="BT73" s="65"/>
      <c r="BU73" s="65"/>
      <c r="BV73" s="65"/>
      <c r="BW73" s="65"/>
      <c r="BX73" s="65"/>
      <c r="BY73" s="65"/>
      <c r="BZ73" s="66"/>
    </row>
    <row r="74" spans="1:78" ht="13.5" customHeight="1" x14ac:dyDescent="0.2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64"/>
      <c r="BM74" s="65"/>
      <c r="BN74" s="65"/>
      <c r="BO74" s="65"/>
      <c r="BP74" s="65"/>
      <c r="BQ74" s="65"/>
      <c r="BR74" s="65"/>
      <c r="BS74" s="65"/>
      <c r="BT74" s="65"/>
      <c r="BU74" s="65"/>
      <c r="BV74" s="65"/>
      <c r="BW74" s="65"/>
      <c r="BX74" s="65"/>
      <c r="BY74" s="65"/>
      <c r="BZ74" s="66"/>
    </row>
    <row r="75" spans="1:78" ht="13.5" customHeight="1" x14ac:dyDescent="0.2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64"/>
      <c r="BM75" s="65"/>
      <c r="BN75" s="65"/>
      <c r="BO75" s="65"/>
      <c r="BP75" s="65"/>
      <c r="BQ75" s="65"/>
      <c r="BR75" s="65"/>
      <c r="BS75" s="65"/>
      <c r="BT75" s="65"/>
      <c r="BU75" s="65"/>
      <c r="BV75" s="65"/>
      <c r="BW75" s="65"/>
      <c r="BX75" s="65"/>
      <c r="BY75" s="65"/>
      <c r="BZ75" s="66"/>
    </row>
    <row r="76" spans="1:78" ht="13.5" customHeight="1" x14ac:dyDescent="0.2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64"/>
      <c r="BM76" s="65"/>
      <c r="BN76" s="65"/>
      <c r="BO76" s="65"/>
      <c r="BP76" s="65"/>
      <c r="BQ76" s="65"/>
      <c r="BR76" s="65"/>
      <c r="BS76" s="65"/>
      <c r="BT76" s="65"/>
      <c r="BU76" s="65"/>
      <c r="BV76" s="65"/>
      <c r="BW76" s="65"/>
      <c r="BX76" s="65"/>
      <c r="BY76" s="65"/>
      <c r="BZ76" s="66"/>
    </row>
    <row r="77" spans="1:78" ht="13.5" customHeight="1" x14ac:dyDescent="0.2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64"/>
      <c r="BM77" s="65"/>
      <c r="BN77" s="65"/>
      <c r="BO77" s="65"/>
      <c r="BP77" s="65"/>
      <c r="BQ77" s="65"/>
      <c r="BR77" s="65"/>
      <c r="BS77" s="65"/>
      <c r="BT77" s="65"/>
      <c r="BU77" s="65"/>
      <c r="BV77" s="65"/>
      <c r="BW77" s="65"/>
      <c r="BX77" s="65"/>
      <c r="BY77" s="65"/>
      <c r="BZ77" s="66"/>
    </row>
    <row r="78" spans="1:78" ht="13.5" customHeight="1" x14ac:dyDescent="0.2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64"/>
      <c r="BM78" s="65"/>
      <c r="BN78" s="65"/>
      <c r="BO78" s="65"/>
      <c r="BP78" s="65"/>
      <c r="BQ78" s="65"/>
      <c r="BR78" s="65"/>
      <c r="BS78" s="65"/>
      <c r="BT78" s="65"/>
      <c r="BU78" s="65"/>
      <c r="BV78" s="65"/>
      <c r="BW78" s="65"/>
      <c r="BX78" s="65"/>
      <c r="BY78" s="65"/>
      <c r="BZ78" s="66"/>
    </row>
    <row r="79" spans="1:78" ht="13.5" customHeight="1" x14ac:dyDescent="0.2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64"/>
      <c r="BM79" s="65"/>
      <c r="BN79" s="65"/>
      <c r="BO79" s="65"/>
      <c r="BP79" s="65"/>
      <c r="BQ79" s="65"/>
      <c r="BR79" s="65"/>
      <c r="BS79" s="65"/>
      <c r="BT79" s="65"/>
      <c r="BU79" s="65"/>
      <c r="BV79" s="65"/>
      <c r="BW79" s="65"/>
      <c r="BX79" s="65"/>
      <c r="BY79" s="65"/>
      <c r="BZ79" s="66"/>
    </row>
    <row r="80" spans="1:78" ht="13.5" customHeight="1" x14ac:dyDescent="0.2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64"/>
      <c r="BM80" s="65"/>
      <c r="BN80" s="65"/>
      <c r="BO80" s="65"/>
      <c r="BP80" s="65"/>
      <c r="BQ80" s="65"/>
      <c r="BR80" s="65"/>
      <c r="BS80" s="65"/>
      <c r="BT80" s="65"/>
      <c r="BU80" s="65"/>
      <c r="BV80" s="65"/>
      <c r="BW80" s="65"/>
      <c r="BX80" s="65"/>
      <c r="BY80" s="65"/>
      <c r="BZ80" s="66"/>
    </row>
    <row r="81" spans="1:78" ht="13.5" customHeight="1" x14ac:dyDescent="0.2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64"/>
      <c r="BM81" s="65"/>
      <c r="BN81" s="65"/>
      <c r="BO81" s="65"/>
      <c r="BP81" s="65"/>
      <c r="BQ81" s="65"/>
      <c r="BR81" s="65"/>
      <c r="BS81" s="65"/>
      <c r="BT81" s="65"/>
      <c r="BU81" s="65"/>
      <c r="BV81" s="65"/>
      <c r="BW81" s="65"/>
      <c r="BX81" s="65"/>
      <c r="BY81" s="65"/>
      <c r="BZ81" s="66"/>
    </row>
    <row r="82" spans="1:78" ht="13.5" customHeight="1" x14ac:dyDescent="0.2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67"/>
      <c r="BM82" s="68"/>
      <c r="BN82" s="68"/>
      <c r="BO82" s="68"/>
      <c r="BP82" s="68"/>
      <c r="BQ82" s="68"/>
      <c r="BR82" s="68"/>
      <c r="BS82" s="68"/>
      <c r="BT82" s="68"/>
      <c r="BU82" s="68"/>
      <c r="BV82" s="68"/>
      <c r="BW82" s="68"/>
      <c r="BX82" s="68"/>
      <c r="BY82" s="68"/>
      <c r="BZ82" s="69"/>
    </row>
    <row r="83" spans="1:78" x14ac:dyDescent="0.2">
      <c r="C83" s="70" t="s">
        <v>30</v>
      </c>
      <c r="D83" s="70"/>
      <c r="E83" s="70"/>
      <c r="F83" s="70"/>
      <c r="G83" s="70"/>
      <c r="H83" s="70"/>
      <c r="I83" s="70"/>
      <c r="J83" s="70"/>
      <c r="K83" s="70"/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0"/>
      <c r="X83" s="70"/>
      <c r="Y83" s="70"/>
      <c r="Z83" s="70"/>
      <c r="AA83" s="70"/>
      <c r="AB83" s="70"/>
      <c r="AC83" s="70"/>
      <c r="AD83" s="70"/>
      <c r="AE83" s="70"/>
      <c r="AF83" s="70"/>
      <c r="AG83" s="70"/>
      <c r="AH83" s="70"/>
      <c r="AI83" s="70"/>
      <c r="AJ83" s="70"/>
      <c r="AK83" s="70"/>
      <c r="AL83" s="70"/>
      <c r="AM83" s="70"/>
      <c r="AN83" s="70"/>
      <c r="AO83" s="70"/>
      <c r="AP83" s="70"/>
      <c r="AQ83" s="70"/>
      <c r="AR83" s="70"/>
      <c r="AS83" s="70"/>
      <c r="AT83" s="70"/>
      <c r="AU83" s="70"/>
      <c r="AV83" s="70"/>
      <c r="AW83" s="70"/>
      <c r="AX83" s="70"/>
      <c r="AY83" s="70"/>
      <c r="AZ83" s="70"/>
      <c r="BA83" s="70"/>
      <c r="BB83" s="70"/>
      <c r="BC83" s="70"/>
      <c r="BD83" s="70"/>
      <c r="BE83" s="70"/>
      <c r="BF83" s="70"/>
      <c r="BG83" s="70"/>
      <c r="BH83" s="70"/>
      <c r="BI83" s="70"/>
      <c r="BJ83" s="70"/>
    </row>
    <row r="84" spans="1:78" x14ac:dyDescent="0.2">
      <c r="C84" s="2"/>
    </row>
    <row r="85" spans="1:78" hidden="1" x14ac:dyDescent="0.2">
      <c r="B85" s="12" t="s">
        <v>31</v>
      </c>
      <c r="C85" s="12"/>
      <c r="D85" s="12"/>
      <c r="E85" s="12" t="s">
        <v>32</v>
      </c>
      <c r="F85" s="12" t="s">
        <v>33</v>
      </c>
      <c r="G85" s="12" t="s">
        <v>34</v>
      </c>
      <c r="H85" s="12" t="s">
        <v>35</v>
      </c>
      <c r="I85" s="12" t="s">
        <v>36</v>
      </c>
      <c r="J85" s="12" t="s">
        <v>37</v>
      </c>
      <c r="K85" s="12" t="s">
        <v>38</v>
      </c>
      <c r="L85" s="12" t="s">
        <v>39</v>
      </c>
      <c r="M85" s="12" t="s">
        <v>40</v>
      </c>
      <c r="N85" s="12" t="s">
        <v>41</v>
      </c>
      <c r="O85" s="12" t="s">
        <v>42</v>
      </c>
    </row>
    <row r="86" spans="1:78" hidden="1" x14ac:dyDescent="0.2">
      <c r="B86" s="12"/>
      <c r="C86" s="12"/>
      <c r="D86" s="12"/>
      <c r="E86" s="12" t="str">
        <f>データ!AI6</f>
        <v/>
      </c>
      <c r="F86" s="12" t="s">
        <v>43</v>
      </c>
      <c r="G86" s="12" t="s">
        <v>43</v>
      </c>
      <c r="H86" s="12" t="str">
        <f>データ!BP6</f>
        <v>【785.10】</v>
      </c>
      <c r="I86" s="12" t="str">
        <f>データ!CA6</f>
        <v>【56.93】</v>
      </c>
      <c r="J86" s="12" t="str">
        <f>データ!CL6</f>
        <v>【271.15】</v>
      </c>
      <c r="K86" s="12" t="str">
        <f>データ!CW6</f>
        <v>【49.87】</v>
      </c>
      <c r="L86" s="12" t="str">
        <f>データ!DH6</f>
        <v>【87.54】</v>
      </c>
      <c r="M86" s="12" t="s">
        <v>43</v>
      </c>
      <c r="N86" s="12" t="s">
        <v>43</v>
      </c>
      <c r="O86" s="12" t="str">
        <f>データ!EO6</f>
        <v>【0.02】</v>
      </c>
    </row>
  </sheetData>
  <sheetProtection algorithmName="SHA-512" hashValue="NmfeyRbNPfxtB6j043Jdpob+GETIdJ0SSrNc4EBD1Mt7xISNKY1p/gOpdyZD8rYAQXHQ0w9mliQYUdXdLDJTWA==" saltValue="9a9g5GykhWQpH/lH+4yY1g==" spinCount="100000" sheet="1" objects="1" scenarios="1" formatCells="0" formatColumns="0" formatRows="0"/>
  <mergeCells count="51">
    <mergeCell ref="BL47:BZ63"/>
    <mergeCell ref="B60:BJ61"/>
    <mergeCell ref="BL64:BZ65"/>
    <mergeCell ref="BL66:BZ82"/>
    <mergeCell ref="C83:BJ83"/>
    <mergeCell ref="B10:H10"/>
    <mergeCell ref="I10:O10"/>
    <mergeCell ref="P10:V10"/>
    <mergeCell ref="W10:AC10"/>
    <mergeCell ref="AD10:AJ10"/>
    <mergeCell ref="AL9:AS9"/>
    <mergeCell ref="AT9:BA9"/>
    <mergeCell ref="BB9:BI9"/>
    <mergeCell ref="BL9:BM9"/>
    <mergeCell ref="BL45:BZ46"/>
    <mergeCell ref="BN9:BY9"/>
    <mergeCell ref="AL10:AS10"/>
    <mergeCell ref="AT10:BA10"/>
    <mergeCell ref="BB10:BI10"/>
    <mergeCell ref="BL10:BM10"/>
    <mergeCell ref="BN10:BY10"/>
    <mergeCell ref="BL11:BZ13"/>
    <mergeCell ref="B14:BJ15"/>
    <mergeCell ref="BL14:BZ15"/>
    <mergeCell ref="BL16:BZ44"/>
    <mergeCell ref="B9:H9"/>
    <mergeCell ref="I9:O9"/>
    <mergeCell ref="P9:V9"/>
    <mergeCell ref="W9:AC9"/>
    <mergeCell ref="AD9:AJ9"/>
    <mergeCell ref="AL8:AS8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O13"/>
  <sheetViews>
    <sheetView showGridLines="0" workbookViewId="0"/>
  </sheetViews>
  <sheetFormatPr defaultRowHeight="13" x14ac:dyDescent="0.2"/>
  <cols>
    <col min="2" max="144" width="11.90625" customWidth="1"/>
  </cols>
  <sheetData>
    <row r="1" spans="1:145" x14ac:dyDescent="0.2">
      <c r="A1" t="s">
        <v>44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5" x14ac:dyDescent="0.2">
      <c r="A2" s="14" t="s">
        <v>45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5" x14ac:dyDescent="0.2">
      <c r="A3" s="14" t="s">
        <v>46</v>
      </c>
      <c r="B3" s="15" t="s">
        <v>47</v>
      </c>
      <c r="C3" s="15" t="s">
        <v>48</v>
      </c>
      <c r="D3" s="15" t="s">
        <v>49</v>
      </c>
      <c r="E3" s="15" t="s">
        <v>50</v>
      </c>
      <c r="F3" s="15" t="s">
        <v>51</v>
      </c>
      <c r="G3" s="15" t="s">
        <v>52</v>
      </c>
      <c r="H3" s="72" t="s">
        <v>53</v>
      </c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4"/>
      <c r="Y3" s="78" t="s">
        <v>54</v>
      </c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  <c r="CC3" s="71"/>
      <c r="CD3" s="71"/>
      <c r="CE3" s="71"/>
      <c r="CF3" s="71"/>
      <c r="CG3" s="71"/>
      <c r="CH3" s="71"/>
      <c r="CI3" s="71"/>
      <c r="CJ3" s="71"/>
      <c r="CK3" s="71"/>
      <c r="CL3" s="71"/>
      <c r="CM3" s="71"/>
      <c r="CN3" s="71"/>
      <c r="CO3" s="71"/>
      <c r="CP3" s="71"/>
      <c r="CQ3" s="71"/>
      <c r="CR3" s="71"/>
      <c r="CS3" s="71"/>
      <c r="CT3" s="71"/>
      <c r="CU3" s="71"/>
      <c r="CV3" s="71"/>
      <c r="CW3" s="71"/>
      <c r="CX3" s="71"/>
      <c r="CY3" s="71"/>
      <c r="CZ3" s="71"/>
      <c r="DA3" s="71"/>
      <c r="DB3" s="71"/>
      <c r="DC3" s="71"/>
      <c r="DD3" s="71"/>
      <c r="DE3" s="71"/>
      <c r="DF3" s="71"/>
      <c r="DG3" s="71"/>
      <c r="DH3" s="71"/>
      <c r="DI3" s="71" t="s">
        <v>28</v>
      </c>
      <c r="DJ3" s="71"/>
      <c r="DK3" s="71"/>
      <c r="DL3" s="71"/>
      <c r="DM3" s="71"/>
      <c r="DN3" s="71"/>
      <c r="DO3" s="71"/>
      <c r="DP3" s="71"/>
      <c r="DQ3" s="71"/>
      <c r="DR3" s="71"/>
      <c r="DS3" s="71"/>
      <c r="DT3" s="71"/>
      <c r="DU3" s="71"/>
      <c r="DV3" s="71"/>
      <c r="DW3" s="71"/>
      <c r="DX3" s="71"/>
      <c r="DY3" s="71"/>
      <c r="DZ3" s="71"/>
      <c r="EA3" s="71"/>
      <c r="EB3" s="71"/>
      <c r="EC3" s="71"/>
      <c r="ED3" s="71"/>
      <c r="EE3" s="71"/>
      <c r="EF3" s="71"/>
      <c r="EG3" s="71"/>
      <c r="EH3" s="71"/>
      <c r="EI3" s="71"/>
      <c r="EJ3" s="71"/>
      <c r="EK3" s="71"/>
      <c r="EL3" s="71"/>
      <c r="EM3" s="71"/>
      <c r="EN3" s="71"/>
      <c r="EO3" s="71"/>
    </row>
    <row r="4" spans="1:145" x14ac:dyDescent="0.2">
      <c r="A4" s="14" t="s">
        <v>55</v>
      </c>
      <c r="B4" s="16"/>
      <c r="C4" s="16"/>
      <c r="D4" s="16"/>
      <c r="E4" s="16"/>
      <c r="F4" s="16"/>
      <c r="G4" s="16"/>
      <c r="H4" s="75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7"/>
      <c r="Y4" s="71" t="s">
        <v>56</v>
      </c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 t="s">
        <v>57</v>
      </c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 t="s">
        <v>58</v>
      </c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 t="s">
        <v>59</v>
      </c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 t="s">
        <v>60</v>
      </c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 t="s">
        <v>61</v>
      </c>
      <c r="CC4" s="71"/>
      <c r="CD4" s="71"/>
      <c r="CE4" s="71"/>
      <c r="CF4" s="71"/>
      <c r="CG4" s="71"/>
      <c r="CH4" s="71"/>
      <c r="CI4" s="71"/>
      <c r="CJ4" s="71"/>
      <c r="CK4" s="71"/>
      <c r="CL4" s="71"/>
      <c r="CM4" s="71" t="s">
        <v>62</v>
      </c>
      <c r="CN4" s="71"/>
      <c r="CO4" s="71"/>
      <c r="CP4" s="71"/>
      <c r="CQ4" s="71"/>
      <c r="CR4" s="71"/>
      <c r="CS4" s="71"/>
      <c r="CT4" s="71"/>
      <c r="CU4" s="71"/>
      <c r="CV4" s="71"/>
      <c r="CW4" s="71"/>
      <c r="CX4" s="71" t="s">
        <v>63</v>
      </c>
      <c r="CY4" s="71"/>
      <c r="CZ4" s="71"/>
      <c r="DA4" s="71"/>
      <c r="DB4" s="71"/>
      <c r="DC4" s="71"/>
      <c r="DD4" s="71"/>
      <c r="DE4" s="71"/>
      <c r="DF4" s="71"/>
      <c r="DG4" s="71"/>
      <c r="DH4" s="71"/>
      <c r="DI4" s="71" t="s">
        <v>64</v>
      </c>
      <c r="DJ4" s="71"/>
      <c r="DK4" s="71"/>
      <c r="DL4" s="71"/>
      <c r="DM4" s="71"/>
      <c r="DN4" s="71"/>
      <c r="DO4" s="71"/>
      <c r="DP4" s="71"/>
      <c r="DQ4" s="71"/>
      <c r="DR4" s="71"/>
      <c r="DS4" s="71"/>
      <c r="DT4" s="71" t="s">
        <v>65</v>
      </c>
      <c r="DU4" s="71"/>
      <c r="DV4" s="71"/>
      <c r="DW4" s="71"/>
      <c r="DX4" s="71"/>
      <c r="DY4" s="71"/>
      <c r="DZ4" s="71"/>
      <c r="EA4" s="71"/>
      <c r="EB4" s="71"/>
      <c r="EC4" s="71"/>
      <c r="ED4" s="71"/>
      <c r="EE4" s="71" t="s">
        <v>66</v>
      </c>
      <c r="EF4" s="71"/>
      <c r="EG4" s="71"/>
      <c r="EH4" s="71"/>
      <c r="EI4" s="71"/>
      <c r="EJ4" s="71"/>
      <c r="EK4" s="71"/>
      <c r="EL4" s="71"/>
      <c r="EM4" s="71"/>
      <c r="EN4" s="71"/>
      <c r="EO4" s="71"/>
    </row>
    <row r="5" spans="1:145" x14ac:dyDescent="0.2">
      <c r="A5" s="14" t="s">
        <v>67</v>
      </c>
      <c r="B5" s="17"/>
      <c r="C5" s="17"/>
      <c r="D5" s="17"/>
      <c r="E5" s="17"/>
      <c r="F5" s="17"/>
      <c r="G5" s="17"/>
      <c r="H5" s="18" t="s">
        <v>68</v>
      </c>
      <c r="I5" s="18" t="s">
        <v>69</v>
      </c>
      <c r="J5" s="18" t="s">
        <v>70</v>
      </c>
      <c r="K5" s="18" t="s">
        <v>71</v>
      </c>
      <c r="L5" s="18" t="s">
        <v>72</v>
      </c>
      <c r="M5" s="18" t="s">
        <v>5</v>
      </c>
      <c r="N5" s="18" t="s">
        <v>73</v>
      </c>
      <c r="O5" s="18" t="s">
        <v>74</v>
      </c>
      <c r="P5" s="18" t="s">
        <v>75</v>
      </c>
      <c r="Q5" s="18" t="s">
        <v>76</v>
      </c>
      <c r="R5" s="18" t="s">
        <v>77</v>
      </c>
      <c r="S5" s="18" t="s">
        <v>78</v>
      </c>
      <c r="T5" s="18" t="s">
        <v>79</v>
      </c>
      <c r="U5" s="18" t="s">
        <v>80</v>
      </c>
      <c r="V5" s="18" t="s">
        <v>81</v>
      </c>
      <c r="W5" s="18" t="s">
        <v>82</v>
      </c>
      <c r="X5" s="18" t="s">
        <v>83</v>
      </c>
      <c r="Y5" s="18" t="s">
        <v>84</v>
      </c>
      <c r="Z5" s="18" t="s">
        <v>85</v>
      </c>
      <c r="AA5" s="18" t="s">
        <v>86</v>
      </c>
      <c r="AB5" s="18" t="s">
        <v>87</v>
      </c>
      <c r="AC5" s="18" t="s">
        <v>88</v>
      </c>
      <c r="AD5" s="18" t="s">
        <v>89</v>
      </c>
      <c r="AE5" s="18" t="s">
        <v>90</v>
      </c>
      <c r="AF5" s="18" t="s">
        <v>91</v>
      </c>
      <c r="AG5" s="18" t="s">
        <v>92</v>
      </c>
      <c r="AH5" s="18" t="s">
        <v>93</v>
      </c>
      <c r="AI5" s="18" t="s">
        <v>31</v>
      </c>
      <c r="AJ5" s="18" t="s">
        <v>84</v>
      </c>
      <c r="AK5" s="18" t="s">
        <v>85</v>
      </c>
      <c r="AL5" s="18" t="s">
        <v>86</v>
      </c>
      <c r="AM5" s="18" t="s">
        <v>87</v>
      </c>
      <c r="AN5" s="18" t="s">
        <v>88</v>
      </c>
      <c r="AO5" s="18" t="s">
        <v>89</v>
      </c>
      <c r="AP5" s="18" t="s">
        <v>90</v>
      </c>
      <c r="AQ5" s="18" t="s">
        <v>91</v>
      </c>
      <c r="AR5" s="18" t="s">
        <v>92</v>
      </c>
      <c r="AS5" s="18" t="s">
        <v>93</v>
      </c>
      <c r="AT5" s="18" t="s">
        <v>94</v>
      </c>
      <c r="AU5" s="18" t="s">
        <v>84</v>
      </c>
      <c r="AV5" s="18" t="s">
        <v>85</v>
      </c>
      <c r="AW5" s="18" t="s">
        <v>86</v>
      </c>
      <c r="AX5" s="18" t="s">
        <v>87</v>
      </c>
      <c r="AY5" s="18" t="s">
        <v>88</v>
      </c>
      <c r="AZ5" s="18" t="s">
        <v>89</v>
      </c>
      <c r="BA5" s="18" t="s">
        <v>90</v>
      </c>
      <c r="BB5" s="18" t="s">
        <v>91</v>
      </c>
      <c r="BC5" s="18" t="s">
        <v>92</v>
      </c>
      <c r="BD5" s="18" t="s">
        <v>93</v>
      </c>
      <c r="BE5" s="18" t="s">
        <v>94</v>
      </c>
      <c r="BF5" s="18" t="s">
        <v>84</v>
      </c>
      <c r="BG5" s="18" t="s">
        <v>85</v>
      </c>
      <c r="BH5" s="18" t="s">
        <v>86</v>
      </c>
      <c r="BI5" s="18" t="s">
        <v>87</v>
      </c>
      <c r="BJ5" s="18" t="s">
        <v>88</v>
      </c>
      <c r="BK5" s="18" t="s">
        <v>89</v>
      </c>
      <c r="BL5" s="18" t="s">
        <v>90</v>
      </c>
      <c r="BM5" s="18" t="s">
        <v>91</v>
      </c>
      <c r="BN5" s="18" t="s">
        <v>92</v>
      </c>
      <c r="BO5" s="18" t="s">
        <v>93</v>
      </c>
      <c r="BP5" s="18" t="s">
        <v>94</v>
      </c>
      <c r="BQ5" s="18" t="s">
        <v>84</v>
      </c>
      <c r="BR5" s="18" t="s">
        <v>85</v>
      </c>
      <c r="BS5" s="18" t="s">
        <v>86</v>
      </c>
      <c r="BT5" s="18" t="s">
        <v>87</v>
      </c>
      <c r="BU5" s="18" t="s">
        <v>88</v>
      </c>
      <c r="BV5" s="18" t="s">
        <v>89</v>
      </c>
      <c r="BW5" s="18" t="s">
        <v>90</v>
      </c>
      <c r="BX5" s="18" t="s">
        <v>91</v>
      </c>
      <c r="BY5" s="18" t="s">
        <v>92</v>
      </c>
      <c r="BZ5" s="18" t="s">
        <v>93</v>
      </c>
      <c r="CA5" s="18" t="s">
        <v>94</v>
      </c>
      <c r="CB5" s="18" t="s">
        <v>84</v>
      </c>
      <c r="CC5" s="18" t="s">
        <v>85</v>
      </c>
      <c r="CD5" s="18" t="s">
        <v>86</v>
      </c>
      <c r="CE5" s="18" t="s">
        <v>87</v>
      </c>
      <c r="CF5" s="18" t="s">
        <v>88</v>
      </c>
      <c r="CG5" s="18" t="s">
        <v>89</v>
      </c>
      <c r="CH5" s="18" t="s">
        <v>90</v>
      </c>
      <c r="CI5" s="18" t="s">
        <v>91</v>
      </c>
      <c r="CJ5" s="18" t="s">
        <v>92</v>
      </c>
      <c r="CK5" s="18" t="s">
        <v>93</v>
      </c>
      <c r="CL5" s="18" t="s">
        <v>94</v>
      </c>
      <c r="CM5" s="18" t="s">
        <v>84</v>
      </c>
      <c r="CN5" s="18" t="s">
        <v>85</v>
      </c>
      <c r="CO5" s="18" t="s">
        <v>86</v>
      </c>
      <c r="CP5" s="18" t="s">
        <v>87</v>
      </c>
      <c r="CQ5" s="18" t="s">
        <v>88</v>
      </c>
      <c r="CR5" s="18" t="s">
        <v>89</v>
      </c>
      <c r="CS5" s="18" t="s">
        <v>90</v>
      </c>
      <c r="CT5" s="18" t="s">
        <v>91</v>
      </c>
      <c r="CU5" s="18" t="s">
        <v>92</v>
      </c>
      <c r="CV5" s="18" t="s">
        <v>93</v>
      </c>
      <c r="CW5" s="18" t="s">
        <v>94</v>
      </c>
      <c r="CX5" s="18" t="s">
        <v>84</v>
      </c>
      <c r="CY5" s="18" t="s">
        <v>85</v>
      </c>
      <c r="CZ5" s="18" t="s">
        <v>86</v>
      </c>
      <c r="DA5" s="18" t="s">
        <v>87</v>
      </c>
      <c r="DB5" s="18" t="s">
        <v>88</v>
      </c>
      <c r="DC5" s="18" t="s">
        <v>89</v>
      </c>
      <c r="DD5" s="18" t="s">
        <v>90</v>
      </c>
      <c r="DE5" s="18" t="s">
        <v>91</v>
      </c>
      <c r="DF5" s="18" t="s">
        <v>92</v>
      </c>
      <c r="DG5" s="18" t="s">
        <v>93</v>
      </c>
      <c r="DH5" s="18" t="s">
        <v>94</v>
      </c>
      <c r="DI5" s="18" t="s">
        <v>84</v>
      </c>
      <c r="DJ5" s="18" t="s">
        <v>85</v>
      </c>
      <c r="DK5" s="18" t="s">
        <v>86</v>
      </c>
      <c r="DL5" s="18" t="s">
        <v>87</v>
      </c>
      <c r="DM5" s="18" t="s">
        <v>88</v>
      </c>
      <c r="DN5" s="18" t="s">
        <v>89</v>
      </c>
      <c r="DO5" s="18" t="s">
        <v>90</v>
      </c>
      <c r="DP5" s="18" t="s">
        <v>91</v>
      </c>
      <c r="DQ5" s="18" t="s">
        <v>92</v>
      </c>
      <c r="DR5" s="18" t="s">
        <v>93</v>
      </c>
      <c r="DS5" s="18" t="s">
        <v>94</v>
      </c>
      <c r="DT5" s="18" t="s">
        <v>84</v>
      </c>
      <c r="DU5" s="18" t="s">
        <v>85</v>
      </c>
      <c r="DV5" s="18" t="s">
        <v>86</v>
      </c>
      <c r="DW5" s="18" t="s">
        <v>87</v>
      </c>
      <c r="DX5" s="18" t="s">
        <v>88</v>
      </c>
      <c r="DY5" s="18" t="s">
        <v>89</v>
      </c>
      <c r="DZ5" s="18" t="s">
        <v>90</v>
      </c>
      <c r="EA5" s="18" t="s">
        <v>91</v>
      </c>
      <c r="EB5" s="18" t="s">
        <v>92</v>
      </c>
      <c r="EC5" s="18" t="s">
        <v>93</v>
      </c>
      <c r="ED5" s="18" t="s">
        <v>94</v>
      </c>
      <c r="EE5" s="18" t="s">
        <v>84</v>
      </c>
      <c r="EF5" s="18" t="s">
        <v>85</v>
      </c>
      <c r="EG5" s="18" t="s">
        <v>86</v>
      </c>
      <c r="EH5" s="18" t="s">
        <v>87</v>
      </c>
      <c r="EI5" s="18" t="s">
        <v>88</v>
      </c>
      <c r="EJ5" s="18" t="s">
        <v>89</v>
      </c>
      <c r="EK5" s="18" t="s">
        <v>90</v>
      </c>
      <c r="EL5" s="18" t="s">
        <v>91</v>
      </c>
      <c r="EM5" s="18" t="s">
        <v>92</v>
      </c>
      <c r="EN5" s="18" t="s">
        <v>93</v>
      </c>
      <c r="EO5" s="18" t="s">
        <v>94</v>
      </c>
    </row>
    <row r="6" spans="1:145" s="22" customFormat="1" x14ac:dyDescent="0.2">
      <c r="A6" s="14" t="s">
        <v>95</v>
      </c>
      <c r="B6" s="19">
        <f>B7</f>
        <v>2023</v>
      </c>
      <c r="C6" s="19">
        <f t="shared" ref="C6:X6" si="3">C7</f>
        <v>173240</v>
      </c>
      <c r="D6" s="19">
        <f t="shared" si="3"/>
        <v>47</v>
      </c>
      <c r="E6" s="19">
        <f t="shared" si="3"/>
        <v>17</v>
      </c>
      <c r="F6" s="19">
        <f t="shared" si="3"/>
        <v>5</v>
      </c>
      <c r="G6" s="19">
        <f t="shared" si="3"/>
        <v>0</v>
      </c>
      <c r="H6" s="19" t="str">
        <f t="shared" si="3"/>
        <v>石川県　川北町</v>
      </c>
      <c r="I6" s="19" t="str">
        <f t="shared" si="3"/>
        <v>法非適用</v>
      </c>
      <c r="J6" s="19" t="str">
        <f t="shared" si="3"/>
        <v>下水道事業</v>
      </c>
      <c r="K6" s="19" t="str">
        <f t="shared" si="3"/>
        <v>農業集落排水</v>
      </c>
      <c r="L6" s="19" t="str">
        <f t="shared" si="3"/>
        <v>F1</v>
      </c>
      <c r="M6" s="19" t="str">
        <f t="shared" si="3"/>
        <v>非設置</v>
      </c>
      <c r="N6" s="20" t="str">
        <f t="shared" si="3"/>
        <v>-</v>
      </c>
      <c r="O6" s="20" t="str">
        <f t="shared" si="3"/>
        <v>該当数値なし</v>
      </c>
      <c r="P6" s="20">
        <f t="shared" si="3"/>
        <v>100</v>
      </c>
      <c r="Q6" s="20">
        <f t="shared" si="3"/>
        <v>100</v>
      </c>
      <c r="R6" s="20">
        <f t="shared" si="3"/>
        <v>1870</v>
      </c>
      <c r="S6" s="20">
        <f t="shared" si="3"/>
        <v>6099</v>
      </c>
      <c r="T6" s="20">
        <f t="shared" si="3"/>
        <v>14.64</v>
      </c>
      <c r="U6" s="20">
        <f t="shared" si="3"/>
        <v>416.6</v>
      </c>
      <c r="V6" s="20">
        <f t="shared" si="3"/>
        <v>6063</v>
      </c>
      <c r="W6" s="20">
        <f t="shared" si="3"/>
        <v>1.22</v>
      </c>
      <c r="X6" s="20">
        <f t="shared" si="3"/>
        <v>4969.67</v>
      </c>
      <c r="Y6" s="21">
        <f>IF(Y7="",NA(),Y7)</f>
        <v>90.35</v>
      </c>
      <c r="Z6" s="21">
        <f t="shared" ref="Z6:AH6" si="4">IF(Z7="",NA(),Z7)</f>
        <v>81.680000000000007</v>
      </c>
      <c r="AA6" s="21">
        <f t="shared" si="4"/>
        <v>64.62</v>
      </c>
      <c r="AB6" s="21">
        <f t="shared" si="4"/>
        <v>103.59</v>
      </c>
      <c r="AC6" s="21">
        <f t="shared" si="4"/>
        <v>93.72</v>
      </c>
      <c r="AD6" s="20" t="e">
        <f t="shared" si="4"/>
        <v>#N/A</v>
      </c>
      <c r="AE6" s="20" t="e">
        <f t="shared" si="4"/>
        <v>#N/A</v>
      </c>
      <c r="AF6" s="20" t="e">
        <f t="shared" si="4"/>
        <v>#N/A</v>
      </c>
      <c r="AG6" s="20" t="e">
        <f t="shared" si="4"/>
        <v>#N/A</v>
      </c>
      <c r="AH6" s="20" t="e">
        <f t="shared" si="4"/>
        <v>#N/A</v>
      </c>
      <c r="AI6" s="20" t="str">
        <f>IF(AI7="","",IF(AI7="-","【-】","【"&amp;SUBSTITUTE(TEXT(AI7,"#,##0.00"),"-","△")&amp;"】"))</f>
        <v/>
      </c>
      <c r="AJ6" s="20" t="e">
        <f>IF(AJ7="",NA(),AJ7)</f>
        <v>#N/A</v>
      </c>
      <c r="AK6" s="20" t="e">
        <f t="shared" ref="AK6:AS6" si="5">IF(AK7="",NA(),AK7)</f>
        <v>#N/A</v>
      </c>
      <c r="AL6" s="20" t="e">
        <f t="shared" si="5"/>
        <v>#N/A</v>
      </c>
      <c r="AM6" s="20" t="e">
        <f t="shared" si="5"/>
        <v>#N/A</v>
      </c>
      <c r="AN6" s="20" t="e">
        <f t="shared" si="5"/>
        <v>#N/A</v>
      </c>
      <c r="AO6" s="20" t="e">
        <f t="shared" si="5"/>
        <v>#N/A</v>
      </c>
      <c r="AP6" s="20" t="e">
        <f t="shared" si="5"/>
        <v>#N/A</v>
      </c>
      <c r="AQ6" s="20" t="e">
        <f t="shared" si="5"/>
        <v>#N/A</v>
      </c>
      <c r="AR6" s="20" t="e">
        <f t="shared" si="5"/>
        <v>#N/A</v>
      </c>
      <c r="AS6" s="20" t="e">
        <f t="shared" si="5"/>
        <v>#N/A</v>
      </c>
      <c r="AT6" s="20" t="str">
        <f>IF(AT7="","",IF(AT7="-","【-】","【"&amp;SUBSTITUTE(TEXT(AT7,"#,##0.00"),"-","△")&amp;"】"))</f>
        <v/>
      </c>
      <c r="AU6" s="20" t="e">
        <f>IF(AU7="",NA(),AU7)</f>
        <v>#N/A</v>
      </c>
      <c r="AV6" s="20" t="e">
        <f t="shared" ref="AV6:BD6" si="6">IF(AV7="",NA(),AV7)</f>
        <v>#N/A</v>
      </c>
      <c r="AW6" s="20" t="e">
        <f t="shared" si="6"/>
        <v>#N/A</v>
      </c>
      <c r="AX6" s="20" t="e">
        <f t="shared" si="6"/>
        <v>#N/A</v>
      </c>
      <c r="AY6" s="20" t="e">
        <f t="shared" si="6"/>
        <v>#N/A</v>
      </c>
      <c r="AZ6" s="20" t="e">
        <f t="shared" si="6"/>
        <v>#N/A</v>
      </c>
      <c r="BA6" s="20" t="e">
        <f t="shared" si="6"/>
        <v>#N/A</v>
      </c>
      <c r="BB6" s="20" t="e">
        <f t="shared" si="6"/>
        <v>#N/A</v>
      </c>
      <c r="BC6" s="20" t="e">
        <f t="shared" si="6"/>
        <v>#N/A</v>
      </c>
      <c r="BD6" s="20" t="e">
        <f t="shared" si="6"/>
        <v>#N/A</v>
      </c>
      <c r="BE6" s="20" t="str">
        <f>IF(BE7="","",IF(BE7="-","【-】","【"&amp;SUBSTITUTE(TEXT(BE7,"#,##0.00"),"-","△")&amp;"】"))</f>
        <v/>
      </c>
      <c r="BF6" s="21">
        <f>IF(BF7="",NA(),BF7)</f>
        <v>573.80999999999995</v>
      </c>
      <c r="BG6" s="21">
        <f t="shared" ref="BG6:BO6" si="7">IF(BG7="",NA(),BG7)</f>
        <v>506.94</v>
      </c>
      <c r="BH6" s="21">
        <f t="shared" si="7"/>
        <v>457.78</v>
      </c>
      <c r="BI6" s="21">
        <f t="shared" si="7"/>
        <v>476.22</v>
      </c>
      <c r="BJ6" s="21">
        <f t="shared" si="7"/>
        <v>664.01</v>
      </c>
      <c r="BK6" s="21">
        <f t="shared" si="7"/>
        <v>654.71</v>
      </c>
      <c r="BL6" s="21">
        <f t="shared" si="7"/>
        <v>783.8</v>
      </c>
      <c r="BM6" s="21">
        <f t="shared" si="7"/>
        <v>778.81</v>
      </c>
      <c r="BN6" s="21">
        <f t="shared" si="7"/>
        <v>718.49</v>
      </c>
      <c r="BO6" s="21">
        <f t="shared" si="7"/>
        <v>743.31</v>
      </c>
      <c r="BP6" s="20" t="str">
        <f>IF(BP7="","",IF(BP7="-","【-】","【"&amp;SUBSTITUTE(TEXT(BP7,"#,##0.00"),"-","△")&amp;"】"))</f>
        <v>【785.10】</v>
      </c>
      <c r="BQ6" s="21">
        <f>IF(BQ7="",NA(),BQ7)</f>
        <v>54.03</v>
      </c>
      <c r="BR6" s="21">
        <f t="shared" ref="BR6:BZ6" si="8">IF(BR7="",NA(),BR7)</f>
        <v>54.05</v>
      </c>
      <c r="BS6" s="21">
        <f t="shared" si="8"/>
        <v>57.55</v>
      </c>
      <c r="BT6" s="21">
        <f t="shared" si="8"/>
        <v>82.14</v>
      </c>
      <c r="BU6" s="21">
        <f t="shared" si="8"/>
        <v>83.62</v>
      </c>
      <c r="BV6" s="21">
        <f t="shared" si="8"/>
        <v>65.37</v>
      </c>
      <c r="BW6" s="21">
        <f t="shared" si="8"/>
        <v>68.11</v>
      </c>
      <c r="BX6" s="21">
        <f t="shared" si="8"/>
        <v>67.23</v>
      </c>
      <c r="BY6" s="21">
        <f t="shared" si="8"/>
        <v>61.82</v>
      </c>
      <c r="BZ6" s="21">
        <f t="shared" si="8"/>
        <v>61.15</v>
      </c>
      <c r="CA6" s="20" t="str">
        <f>IF(CA7="","",IF(CA7="-","【-】","【"&amp;SUBSTITUTE(TEXT(CA7,"#,##0.00"),"-","△")&amp;"】"))</f>
        <v>【56.93】</v>
      </c>
      <c r="CB6" s="21">
        <f>IF(CB7="",NA(),CB7)</f>
        <v>150</v>
      </c>
      <c r="CC6" s="21">
        <f t="shared" ref="CC6:CK6" si="9">IF(CC7="",NA(),CC7)</f>
        <v>142.19999999999999</v>
      </c>
      <c r="CD6" s="21">
        <f t="shared" si="9"/>
        <v>135.02000000000001</v>
      </c>
      <c r="CE6" s="21">
        <f t="shared" si="9"/>
        <v>97.76</v>
      </c>
      <c r="CF6" s="21">
        <f t="shared" si="9"/>
        <v>84</v>
      </c>
      <c r="CG6" s="21">
        <f t="shared" si="9"/>
        <v>228.99</v>
      </c>
      <c r="CH6" s="21">
        <f t="shared" si="9"/>
        <v>222.41</v>
      </c>
      <c r="CI6" s="21">
        <f t="shared" si="9"/>
        <v>228.21</v>
      </c>
      <c r="CJ6" s="21">
        <f t="shared" si="9"/>
        <v>246.9</v>
      </c>
      <c r="CK6" s="21">
        <f t="shared" si="9"/>
        <v>250.43</v>
      </c>
      <c r="CL6" s="20" t="str">
        <f>IF(CL7="","",IF(CL7="-","【-】","【"&amp;SUBSTITUTE(TEXT(CL7,"#,##0.00"),"-","△")&amp;"】"))</f>
        <v>【271.15】</v>
      </c>
      <c r="CM6" s="21">
        <f>IF(CM7="",NA(),CM7)</f>
        <v>82.78</v>
      </c>
      <c r="CN6" s="21">
        <f t="shared" ref="CN6:CV6" si="10">IF(CN7="",NA(),CN7)</f>
        <v>87.83</v>
      </c>
      <c r="CO6" s="21">
        <f t="shared" si="10"/>
        <v>86.92</v>
      </c>
      <c r="CP6" s="21">
        <f t="shared" si="10"/>
        <v>84.85</v>
      </c>
      <c r="CQ6" s="21">
        <f t="shared" si="10"/>
        <v>84.37</v>
      </c>
      <c r="CR6" s="21">
        <f t="shared" si="10"/>
        <v>54.06</v>
      </c>
      <c r="CS6" s="21">
        <f t="shared" si="10"/>
        <v>55.26</v>
      </c>
      <c r="CT6" s="21">
        <f t="shared" si="10"/>
        <v>54.54</v>
      </c>
      <c r="CU6" s="21">
        <f t="shared" si="10"/>
        <v>52.9</v>
      </c>
      <c r="CV6" s="21">
        <f t="shared" si="10"/>
        <v>52.63</v>
      </c>
      <c r="CW6" s="20" t="str">
        <f>IF(CW7="","",IF(CW7="-","【-】","【"&amp;SUBSTITUTE(TEXT(CW7,"#,##0.00"),"-","△")&amp;"】"))</f>
        <v>【49.87】</v>
      </c>
      <c r="CX6" s="21">
        <f>IF(CX7="",NA(),CX7)</f>
        <v>100</v>
      </c>
      <c r="CY6" s="21">
        <f t="shared" ref="CY6:DG6" si="11">IF(CY7="",NA(),CY7)</f>
        <v>100</v>
      </c>
      <c r="CZ6" s="21">
        <f t="shared" si="11"/>
        <v>100</v>
      </c>
      <c r="DA6" s="21">
        <f t="shared" si="11"/>
        <v>100</v>
      </c>
      <c r="DB6" s="21">
        <f t="shared" si="11"/>
        <v>100</v>
      </c>
      <c r="DC6" s="21">
        <f t="shared" si="11"/>
        <v>90.11</v>
      </c>
      <c r="DD6" s="21">
        <f t="shared" si="11"/>
        <v>90.52</v>
      </c>
      <c r="DE6" s="21">
        <f t="shared" si="11"/>
        <v>90.3</v>
      </c>
      <c r="DF6" s="21">
        <f t="shared" si="11"/>
        <v>90.3</v>
      </c>
      <c r="DG6" s="21">
        <f t="shared" si="11"/>
        <v>90.32</v>
      </c>
      <c r="DH6" s="20" t="str">
        <f>IF(DH7="","",IF(DH7="-","【-】","【"&amp;SUBSTITUTE(TEXT(DH7,"#,##0.00"),"-","△")&amp;"】"))</f>
        <v>【87.54】</v>
      </c>
      <c r="DI6" s="20" t="e">
        <f>IF(DI7="",NA(),DI7)</f>
        <v>#N/A</v>
      </c>
      <c r="DJ6" s="20" t="e">
        <f t="shared" ref="DJ6:DR6" si="12">IF(DJ7="",NA(),DJ7)</f>
        <v>#N/A</v>
      </c>
      <c r="DK6" s="20" t="e">
        <f t="shared" si="12"/>
        <v>#N/A</v>
      </c>
      <c r="DL6" s="20" t="e">
        <f t="shared" si="12"/>
        <v>#N/A</v>
      </c>
      <c r="DM6" s="20" t="e">
        <f t="shared" si="12"/>
        <v>#N/A</v>
      </c>
      <c r="DN6" s="20" t="e">
        <f t="shared" si="12"/>
        <v>#N/A</v>
      </c>
      <c r="DO6" s="20" t="e">
        <f t="shared" si="12"/>
        <v>#N/A</v>
      </c>
      <c r="DP6" s="20" t="e">
        <f t="shared" si="12"/>
        <v>#N/A</v>
      </c>
      <c r="DQ6" s="20" t="e">
        <f t="shared" si="12"/>
        <v>#N/A</v>
      </c>
      <c r="DR6" s="20" t="e">
        <f t="shared" si="12"/>
        <v>#N/A</v>
      </c>
      <c r="DS6" s="20" t="str">
        <f>IF(DS7="","",IF(DS7="-","【-】","【"&amp;SUBSTITUTE(TEXT(DS7,"#,##0.00"),"-","△")&amp;"】"))</f>
        <v/>
      </c>
      <c r="DT6" s="20" t="e">
        <f>IF(DT7="",NA(),DT7)</f>
        <v>#N/A</v>
      </c>
      <c r="DU6" s="20" t="e">
        <f t="shared" ref="DU6:EC6" si="13">IF(DU7="",NA(),DU7)</f>
        <v>#N/A</v>
      </c>
      <c r="DV6" s="20" t="e">
        <f t="shared" si="13"/>
        <v>#N/A</v>
      </c>
      <c r="DW6" s="20" t="e">
        <f t="shared" si="13"/>
        <v>#N/A</v>
      </c>
      <c r="DX6" s="20" t="e">
        <f t="shared" si="13"/>
        <v>#N/A</v>
      </c>
      <c r="DY6" s="20" t="e">
        <f t="shared" si="13"/>
        <v>#N/A</v>
      </c>
      <c r="DZ6" s="20" t="e">
        <f t="shared" si="13"/>
        <v>#N/A</v>
      </c>
      <c r="EA6" s="20" t="e">
        <f t="shared" si="13"/>
        <v>#N/A</v>
      </c>
      <c r="EB6" s="20" t="e">
        <f t="shared" si="13"/>
        <v>#N/A</v>
      </c>
      <c r="EC6" s="20" t="e">
        <f t="shared" si="13"/>
        <v>#N/A</v>
      </c>
      <c r="ED6" s="20" t="str">
        <f>IF(ED7="","",IF(ED7="-","【-】","【"&amp;SUBSTITUTE(TEXT(ED7,"#,##0.00"),"-","△")&amp;"】"))</f>
        <v/>
      </c>
      <c r="EE6" s="20">
        <f>IF(EE7="",NA(),EE7)</f>
        <v>0</v>
      </c>
      <c r="EF6" s="20">
        <f t="shared" ref="EF6:EN6" si="14">IF(EF7="",NA(),EF7)</f>
        <v>0</v>
      </c>
      <c r="EG6" s="20">
        <f t="shared" si="14"/>
        <v>0</v>
      </c>
      <c r="EH6" s="20">
        <f t="shared" si="14"/>
        <v>0</v>
      </c>
      <c r="EI6" s="20">
        <f t="shared" si="14"/>
        <v>0</v>
      </c>
      <c r="EJ6" s="21">
        <f t="shared" si="14"/>
        <v>0.02</v>
      </c>
      <c r="EK6" s="21">
        <f t="shared" si="14"/>
        <v>0.02</v>
      </c>
      <c r="EL6" s="21">
        <f t="shared" si="14"/>
        <v>0.01</v>
      </c>
      <c r="EM6" s="21">
        <f t="shared" si="14"/>
        <v>0.01</v>
      </c>
      <c r="EN6" s="21">
        <f t="shared" si="14"/>
        <v>0.02</v>
      </c>
      <c r="EO6" s="20" t="str">
        <f>IF(EO7="","",IF(EO7="-","【-】","【"&amp;SUBSTITUTE(TEXT(EO7,"#,##0.00"),"-","△")&amp;"】"))</f>
        <v>【0.02】</v>
      </c>
    </row>
    <row r="7" spans="1:145" s="22" customFormat="1" x14ac:dyDescent="0.2">
      <c r="A7" s="14"/>
      <c r="B7" s="23">
        <v>2023</v>
      </c>
      <c r="C7" s="23">
        <v>173240</v>
      </c>
      <c r="D7" s="23">
        <v>47</v>
      </c>
      <c r="E7" s="23">
        <v>17</v>
      </c>
      <c r="F7" s="23">
        <v>5</v>
      </c>
      <c r="G7" s="23">
        <v>0</v>
      </c>
      <c r="H7" s="23" t="s">
        <v>96</v>
      </c>
      <c r="I7" s="23" t="s">
        <v>97</v>
      </c>
      <c r="J7" s="23" t="s">
        <v>98</v>
      </c>
      <c r="K7" s="23" t="s">
        <v>99</v>
      </c>
      <c r="L7" s="23" t="s">
        <v>100</v>
      </c>
      <c r="M7" s="23" t="s">
        <v>101</v>
      </c>
      <c r="N7" s="24" t="s">
        <v>102</v>
      </c>
      <c r="O7" s="24" t="s">
        <v>103</v>
      </c>
      <c r="P7" s="24">
        <v>100</v>
      </c>
      <c r="Q7" s="24">
        <v>100</v>
      </c>
      <c r="R7" s="24">
        <v>1870</v>
      </c>
      <c r="S7" s="24">
        <v>6099</v>
      </c>
      <c r="T7" s="24">
        <v>14.64</v>
      </c>
      <c r="U7" s="24">
        <v>416.6</v>
      </c>
      <c r="V7" s="24">
        <v>6063</v>
      </c>
      <c r="W7" s="24">
        <v>1.22</v>
      </c>
      <c r="X7" s="24">
        <v>4969.67</v>
      </c>
      <c r="Y7" s="24">
        <v>90.35</v>
      </c>
      <c r="Z7" s="24">
        <v>81.680000000000007</v>
      </c>
      <c r="AA7" s="24">
        <v>64.62</v>
      </c>
      <c r="AB7" s="24">
        <v>103.59</v>
      </c>
      <c r="AC7" s="24">
        <v>93.72</v>
      </c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>
        <v>573.80999999999995</v>
      </c>
      <c r="BG7" s="24">
        <v>506.94</v>
      </c>
      <c r="BH7" s="24">
        <v>457.78</v>
      </c>
      <c r="BI7" s="24">
        <v>476.22</v>
      </c>
      <c r="BJ7" s="24">
        <v>664.01</v>
      </c>
      <c r="BK7" s="24">
        <v>654.71</v>
      </c>
      <c r="BL7" s="24">
        <v>783.8</v>
      </c>
      <c r="BM7" s="24">
        <v>778.81</v>
      </c>
      <c r="BN7" s="24">
        <v>718.49</v>
      </c>
      <c r="BO7" s="24">
        <v>743.31</v>
      </c>
      <c r="BP7" s="24">
        <v>785.1</v>
      </c>
      <c r="BQ7" s="24">
        <v>54.03</v>
      </c>
      <c r="BR7" s="24">
        <v>54.05</v>
      </c>
      <c r="BS7" s="24">
        <v>57.55</v>
      </c>
      <c r="BT7" s="24">
        <v>82.14</v>
      </c>
      <c r="BU7" s="24">
        <v>83.62</v>
      </c>
      <c r="BV7" s="24">
        <v>65.37</v>
      </c>
      <c r="BW7" s="24">
        <v>68.11</v>
      </c>
      <c r="BX7" s="24">
        <v>67.23</v>
      </c>
      <c r="BY7" s="24">
        <v>61.82</v>
      </c>
      <c r="BZ7" s="24">
        <v>61.15</v>
      </c>
      <c r="CA7" s="24">
        <v>56.93</v>
      </c>
      <c r="CB7" s="24">
        <v>150</v>
      </c>
      <c r="CC7" s="24">
        <v>142.19999999999999</v>
      </c>
      <c r="CD7" s="24">
        <v>135.02000000000001</v>
      </c>
      <c r="CE7" s="24">
        <v>97.76</v>
      </c>
      <c r="CF7" s="24">
        <v>84</v>
      </c>
      <c r="CG7" s="24">
        <v>228.99</v>
      </c>
      <c r="CH7" s="24">
        <v>222.41</v>
      </c>
      <c r="CI7" s="24">
        <v>228.21</v>
      </c>
      <c r="CJ7" s="24">
        <v>246.9</v>
      </c>
      <c r="CK7" s="24">
        <v>250.43</v>
      </c>
      <c r="CL7" s="24">
        <v>271.14999999999998</v>
      </c>
      <c r="CM7" s="24">
        <v>82.78</v>
      </c>
      <c r="CN7" s="24">
        <v>87.83</v>
      </c>
      <c r="CO7" s="24">
        <v>86.92</v>
      </c>
      <c r="CP7" s="24">
        <v>84.85</v>
      </c>
      <c r="CQ7" s="24">
        <v>84.37</v>
      </c>
      <c r="CR7" s="24">
        <v>54.06</v>
      </c>
      <c r="CS7" s="24">
        <v>55.26</v>
      </c>
      <c r="CT7" s="24">
        <v>54.54</v>
      </c>
      <c r="CU7" s="24">
        <v>52.9</v>
      </c>
      <c r="CV7" s="24">
        <v>52.63</v>
      </c>
      <c r="CW7" s="24">
        <v>49.87</v>
      </c>
      <c r="CX7" s="24">
        <v>100</v>
      </c>
      <c r="CY7" s="24">
        <v>100</v>
      </c>
      <c r="CZ7" s="24">
        <v>100</v>
      </c>
      <c r="DA7" s="24">
        <v>100</v>
      </c>
      <c r="DB7" s="24">
        <v>100</v>
      </c>
      <c r="DC7" s="24">
        <v>90.11</v>
      </c>
      <c r="DD7" s="24">
        <v>90.52</v>
      </c>
      <c r="DE7" s="24">
        <v>90.3</v>
      </c>
      <c r="DF7" s="24">
        <v>90.3</v>
      </c>
      <c r="DG7" s="24">
        <v>90.32</v>
      </c>
      <c r="DH7" s="24">
        <v>87.54</v>
      </c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>
        <v>0</v>
      </c>
      <c r="EF7" s="24">
        <v>0</v>
      </c>
      <c r="EG7" s="24">
        <v>0</v>
      </c>
      <c r="EH7" s="24">
        <v>0</v>
      </c>
      <c r="EI7" s="24">
        <v>0</v>
      </c>
      <c r="EJ7" s="24">
        <v>0.02</v>
      </c>
      <c r="EK7" s="24">
        <v>0.02</v>
      </c>
      <c r="EL7" s="24">
        <v>0.01</v>
      </c>
      <c r="EM7" s="24">
        <v>0.01</v>
      </c>
      <c r="EN7" s="24">
        <v>0.02</v>
      </c>
      <c r="EO7" s="24">
        <v>0.02</v>
      </c>
    </row>
    <row r="8" spans="1:145" x14ac:dyDescent="0.2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</row>
    <row r="9" spans="1:145" x14ac:dyDescent="0.2">
      <c r="A9" s="26"/>
      <c r="B9" s="26" t="s">
        <v>104</v>
      </c>
      <c r="C9" s="26" t="s">
        <v>105</v>
      </c>
      <c r="D9" s="26" t="s">
        <v>106</v>
      </c>
      <c r="E9" s="26" t="s">
        <v>107</v>
      </c>
      <c r="F9" s="26" t="s">
        <v>108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5" x14ac:dyDescent="0.2">
      <c r="A10" s="26" t="s">
        <v>47</v>
      </c>
      <c r="B10" s="27">
        <f>DATEVALUE($B7-B11&amp;"/1/"&amp;B12)</f>
        <v>36892</v>
      </c>
      <c r="C10" s="27">
        <f t="shared" ref="C10:F10" si="15">DATEVALUE($B7-C11&amp;"/1/"&amp;C12)</f>
        <v>37257</v>
      </c>
      <c r="D10" s="27">
        <f t="shared" si="15"/>
        <v>37623</v>
      </c>
      <c r="E10" s="27">
        <f t="shared" si="15"/>
        <v>37989</v>
      </c>
      <c r="F10" s="27">
        <f t="shared" si="15"/>
        <v>38356</v>
      </c>
    </row>
    <row r="11" spans="1:145" x14ac:dyDescent="0.2">
      <c r="B11">
        <v>22</v>
      </c>
      <c r="C11">
        <v>21</v>
      </c>
      <c r="D11">
        <v>20</v>
      </c>
      <c r="E11">
        <v>19</v>
      </c>
      <c r="F11">
        <v>18</v>
      </c>
      <c r="G11" t="s">
        <v>109</v>
      </c>
    </row>
    <row r="12" spans="1:145" x14ac:dyDescent="0.2">
      <c r="B12">
        <v>1</v>
      </c>
      <c r="C12">
        <v>1</v>
      </c>
      <c r="D12">
        <v>2</v>
      </c>
      <c r="E12">
        <v>3</v>
      </c>
      <c r="F12">
        <v>4</v>
      </c>
      <c r="G12" t="s">
        <v>110</v>
      </c>
    </row>
    <row r="13" spans="1:145" x14ac:dyDescent="0.2">
      <c r="B13" t="s">
        <v>111</v>
      </c>
      <c r="C13" t="s">
        <v>112</v>
      </c>
      <c r="D13" t="s">
        <v>113</v>
      </c>
      <c r="E13" t="s">
        <v>113</v>
      </c>
      <c r="F13" t="s">
        <v>113</v>
      </c>
      <c r="G13" t="s">
        <v>114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HW53734</cp:lastModifiedBy>
  <dcterms:created xsi:type="dcterms:W3CDTF">2025-01-24T07:34:28Z</dcterms:created>
  <dcterms:modified xsi:type="dcterms:W3CDTF">2025-02-25T07:19:51Z</dcterms:modified>
  <cp:category/>
</cp:coreProperties>
</file>