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10.130.1.103\010_情報系fs\080_上下水道部\020_企業総務課\06 調査関係（財政課等）\○経営比較分析表○\R05経営比較分析表\"/>
    </mc:Choice>
  </mc:AlternateContent>
  <xr:revisionPtr revIDLastSave="0" documentId="13_ncr:1_{770C9BDB-F496-4D5B-B65F-769B7ACD25FF}" xr6:coauthVersionLast="36" xr6:coauthVersionMax="36" xr10:uidLastSave="{00000000-0000-0000-0000-000000000000}"/>
  <workbookProtection workbookAlgorithmName="SHA-512" workbookHashValue="daPcfLjnKzkwxIbuPUZej+qW5za+ms3CZD2/kNwMk3j0849Exkt+LWFvUD3Q9YuEx538yCm2j9uavpabJzSCqw==" workbookSaltValue="VMJe1tCh2lOOZ4rhoyeQpw=="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<sst xmlns="http://schemas.openxmlformats.org/spreadsheetml/2006/main" count="231" uniqueCount="116">
  <si>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</si>
  <si>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</si>
  <si>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</si>
  <si>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</si>
  <si>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</si>
  <si>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</si>
  <si>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</si>
  <si>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</si>
  <si>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</si>
  <si>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</si>
  <si>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</si>
  <si>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</si>
  <si>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</si>
  <si>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</si>
  <si>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</si>
  <si>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</si>
  <si>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</si>
  <si>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</si>
  <si>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</si>
  <si>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</si>
  <si>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</si>
  <si>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</si>
  <si>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</si>
  <si>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</si>
  <si>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</si>
  <si>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</si>
  <si>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</si>
  <si>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</si>
  <si>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</si>
  <si>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</si>
  <si>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</si>
  <si>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</si>
  <si>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</si>
  <si>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</si>
  <si>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</si>
  <si>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</si>
  <si>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</si>
  <si>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</si>
  <si>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</si>
  <si>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</si>
  <si>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</si>
  <si>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</si>
  <si>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</si>
  <si>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</si>
  <si>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</si>
  <si>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</si>
  <si>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</si>
  <si>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</si>
  <si>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</si>
  <si>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</si>
  <si>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</si>
  <si>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</si>
  <si>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</si>
  <si>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</si>
  <si>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</si>
  <si>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</si>
  <si>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</si>
  <si>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</si>
  <si>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</si>
  <si>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</si>
  <si>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</si>
  <si>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</si>
  <si>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</si>
  <si>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</si>
  <si>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</si>
  <si>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</si>
  <si>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</si>
  <si>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</si>
  <si>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</si>
  <si>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</si>
  <si>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</si>
  <si>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</si>
  <si>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</si>
  <si>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</si>
  <si>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</si>
  <si>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</si>
  <si>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</si>
  <si>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</si>
  <si>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</si>
  <si>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</si>
  <si>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</si>
  <si>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</si>
  <si>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</si>
  <si>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</si>
  <si>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</si>
  <si>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</si>
  <si>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</si>
  <si>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</si>
  <si>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</si>
  <si>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</si>
  <si>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</si>
  <si>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</si>
  <si>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</si>
  <si>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</si>
  <si>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</si>
  <si>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</si>
  <si>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白山市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</si>
  <si>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</si>
  <si>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</si>
  <si>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</si>
  <si>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</si>
  <si>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</si>
  <si>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</si>
  <si>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</si>
  <si>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</si>
  <si>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</si>
  <si>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</si>
  <si>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</si>
  <si>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</si>
  <si>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</si>
  <si>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</si>
  <si>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</si>
  <si>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</si>
  <si>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減価償却率は徐々に増加しており、管渠は比較的新しい状態ではあるが、ストックマネジメント計画に基づき、後年度における管渠更新投資の平準化に努める必要がある。 </t>
    <rPh sb="7" eb="9">
      <t>ジョジョ</t>
    </rPh>
    <rPh sb="10" eb="12">
      <t>ゾウカ</t>
    </rPh>
    <phoneticPr fontId="4"/>
  </si>
  <si>
    <t>　例年経常収支比率は、Ｒ2､3年度は黒字となったが本年度は100％に及ばず赤字を示している。今後も収支の改善に努め、累積欠損金の解消に取り組む必要がある。経費回収率については平成27年度の料金改定以降100%を超える水準で推移している。
　なお、企業債残高はR3年度以降大きく減少しており、住居系の面整備も完了していることから、今後は施設の更新需要を見据え、引き続き企業債残高の抑制に努め、経営の健全化を図っていく必要がある。（R4は0.00→159.27に訂正）
　このほか、施設利用率については、施設の処理能力がやや過剰で効率性が低いが、現在、処理区の統合を進めていることから、利用率は上昇するものと思われる。</t>
    <rPh sb="25" eb="28">
      <t>ホンネンド</t>
    </rPh>
    <rPh sb="133" eb="135">
      <t>イコウ</t>
    </rPh>
    <rPh sb="229" eb="231">
      <t>テイセイ</t>
    </rPh>
    <phoneticPr fontId="4"/>
  </si>
  <si>
    <t>　管渠・施設の老朽化が深刻化しており、経費の節減と使用料金の見直しを早期に行っていく必要がある。利益の確保、累積欠損金の解消に取り組むため、計画的に安定した経営状態となることが重要である。そのためには、将来の管渠更新や企業債の償還に備え、経営戦略の見直しを定期的にする必要がある。
　なお本市においては、事業の効率化のため処理施設の統廃合を順次進めているところであり、更新費用の縮減により更なる経営の健全化を図っていくこととしている。</t>
    <rPh sb="4" eb="6">
      <t>シセツ</t>
    </rPh>
    <rPh sb="11" eb="14">
      <t>シンコクカ</t>
    </rPh>
    <rPh sb="34" eb="36">
      <t>ソウキ</t>
    </rPh>
    <rPh sb="37" eb="38">
      <t>オコナ</t>
    </rPh>
    <rPh sb="42" eb="44">
      <t>ヒツヨウ</t>
    </rPh>
    <rPh sb="70" eb="73">
      <t>ケイカクテキ</t>
    </rPh>
    <rPh sb="74" eb="76">
      <t>アンテイ</t>
    </rPh>
    <rPh sb="119" eb="121">
      <t>ケイエイ</t>
    </rPh>
    <rPh sb="121" eb="123">
      <t>センリャク</t>
    </rPh>
    <rPh sb="124" eb="126">
      <t>ミナオ</t>
    </rPh>
    <rPh sb="128" eb="131">
      <t>テイキテキ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</si>
</sst>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A2-4BC3-8730-826487C7436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0.33</c:v>
                </c:pt>
                <c:pt idx="2">
                  <c:v>0.22</c:v>
                </c:pt>
                <c:pt idx="3">
                  <c:v>0.23</c:v>
                </c:pt>
                <c:pt idx="4">
                  <c:v>0.18</c:v>
                </c:pt>
              </c:numCache>
            </c:numRef>
          </c:val>
          <c:smooth val="0"/>
          <c:extLst>
            <c:ext xmlns:c16="http://schemas.microsoft.com/office/drawing/2014/chart" uri="{C3380CC4-5D6E-409C-BE32-E72D297353CC}">
              <c16:uniqueId val="{00000001-72A2-4BC3-8730-826487C7436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57.31</c:v>
                </c:pt>
                <c:pt idx="1">
                  <c:v>58.09</c:v>
                </c:pt>
                <c:pt idx="2">
                  <c:v>59.64</c:v>
                </c:pt>
                <c:pt idx="3">
                  <c:v>59.64</c:v>
                </c:pt>
                <c:pt idx="4">
                  <c:v>60.46</c:v>
                </c:pt>
              </c:numCache>
            </c:numRef>
          </c:val>
          <c:extLst>
            <c:ext xmlns:c16="http://schemas.microsoft.com/office/drawing/2014/chart" uri="{C3380CC4-5D6E-409C-BE32-E72D297353CC}">
              <c16:uniqueId val="{00000000-9784-441F-A6D6-50D2737D2E0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66.78</c:v>
                </c:pt>
                <c:pt idx="1">
                  <c:v>67</c:v>
                </c:pt>
                <c:pt idx="2">
                  <c:v>66.650000000000006</c:v>
                </c:pt>
                <c:pt idx="3">
                  <c:v>64.45</c:v>
                </c:pt>
                <c:pt idx="4">
                  <c:v>65.11</c:v>
                </c:pt>
              </c:numCache>
            </c:numRef>
          </c:val>
          <c:smooth val="0"/>
          <c:extLst>
            <c:ext xmlns:c16="http://schemas.microsoft.com/office/drawing/2014/chart" uri="{C3380CC4-5D6E-409C-BE32-E72D297353CC}">
              <c16:uniqueId val="{00000001-9784-441F-A6D6-50D2737D2E0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95.84</c:v>
                </c:pt>
                <c:pt idx="1">
                  <c:v>96.44</c:v>
                </c:pt>
                <c:pt idx="2">
                  <c:v>96.82</c:v>
                </c:pt>
                <c:pt idx="3">
                  <c:v>96.99</c:v>
                </c:pt>
                <c:pt idx="4">
                  <c:v>97.17</c:v>
                </c:pt>
              </c:numCache>
            </c:numRef>
          </c:val>
          <c:extLst>
            <c:ext xmlns:c16="http://schemas.microsoft.com/office/drawing/2014/chart" uri="{C3380CC4-5D6E-409C-BE32-E72D297353CC}">
              <c16:uniqueId val="{00000000-D3B2-4A98-88E3-5140CE260B3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94.06</c:v>
                </c:pt>
                <c:pt idx="1">
                  <c:v>94.41</c:v>
                </c:pt>
                <c:pt idx="2">
                  <c:v>94.43</c:v>
                </c:pt>
                <c:pt idx="3">
                  <c:v>94.58</c:v>
                </c:pt>
                <c:pt idx="4">
                  <c:v>94.69</c:v>
                </c:pt>
              </c:numCache>
            </c:numRef>
          </c:val>
          <c:smooth val="0"/>
          <c:extLst>
            <c:ext xmlns:c16="http://schemas.microsoft.com/office/drawing/2014/chart" uri="{C3380CC4-5D6E-409C-BE32-E72D297353CC}">
              <c16:uniqueId val="{00000001-D3B2-4A98-88E3-5140CE260B3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99.73</c:v>
                </c:pt>
                <c:pt idx="1">
                  <c:v>100.13</c:v>
                </c:pt>
                <c:pt idx="2">
                  <c:v>101.43</c:v>
                </c:pt>
                <c:pt idx="3">
                  <c:v>100.42</c:v>
                </c:pt>
                <c:pt idx="4">
                  <c:v>98.07</c:v>
                </c:pt>
              </c:numCache>
            </c:numRef>
          </c:val>
          <c:extLst>
            <c:ext xmlns:c16="http://schemas.microsoft.com/office/drawing/2014/chart" uri="{C3380CC4-5D6E-409C-BE32-E72D297353CC}">
              <c16:uniqueId val="{00000000-6593-4CBF-B991-773CDB0876F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111.12</c:v>
                </c:pt>
                <c:pt idx="1">
                  <c:v>109.58</c:v>
                </c:pt>
                <c:pt idx="2">
                  <c:v>109.32</c:v>
                </c:pt>
                <c:pt idx="3">
                  <c:v>108.33</c:v>
                </c:pt>
                <c:pt idx="4">
                  <c:v>107.76</c:v>
                </c:pt>
              </c:numCache>
            </c:numRef>
          </c:val>
          <c:smooth val="0"/>
          <c:extLst>
            <c:ext xmlns:c16="http://schemas.microsoft.com/office/drawing/2014/chart" uri="{C3380CC4-5D6E-409C-BE32-E72D297353CC}">
              <c16:uniqueId val="{00000001-6593-4CBF-B991-773CDB0876F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27.75</c:v>
                </c:pt>
                <c:pt idx="1">
                  <c:v>30.27</c:v>
                </c:pt>
                <c:pt idx="2">
                  <c:v>31.58</c:v>
                </c:pt>
                <c:pt idx="3">
                  <c:v>34</c:v>
                </c:pt>
                <c:pt idx="4">
                  <c:v>36.299999999999997</c:v>
                </c:pt>
              </c:numCache>
            </c:numRef>
          </c:val>
          <c:extLst>
            <c:ext xmlns:c16="http://schemas.microsoft.com/office/drawing/2014/chart" uri="{C3380CC4-5D6E-409C-BE32-E72D297353CC}">
              <c16:uniqueId val="{00000000-0A2E-4A7A-89BB-9137409C216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34.33</c:v>
                </c:pt>
                <c:pt idx="1">
                  <c:v>34.15</c:v>
                </c:pt>
                <c:pt idx="2">
                  <c:v>35.53</c:v>
                </c:pt>
                <c:pt idx="3">
                  <c:v>37.51</c:v>
                </c:pt>
                <c:pt idx="4">
                  <c:v>38.869999999999997</c:v>
                </c:pt>
              </c:numCache>
            </c:numRef>
          </c:val>
          <c:smooth val="0"/>
          <c:extLst>
            <c:ext xmlns:c16="http://schemas.microsoft.com/office/drawing/2014/chart" uri="{C3380CC4-5D6E-409C-BE32-E72D297353CC}">
              <c16:uniqueId val="{00000001-0A2E-4A7A-89BB-9137409C216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FC-4E2E-BB2F-F93939AD12C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5.1100000000000003</c:v>
                </c:pt>
                <c:pt idx="1">
                  <c:v>5.18</c:v>
                </c:pt>
                <c:pt idx="2">
                  <c:v>6.01</c:v>
                </c:pt>
                <c:pt idx="3">
                  <c:v>6.84</c:v>
                </c:pt>
                <c:pt idx="4">
                  <c:v>7.69</c:v>
                </c:pt>
              </c:numCache>
            </c:numRef>
          </c:val>
          <c:smooth val="0"/>
          <c:extLst>
            <c:ext xmlns:c16="http://schemas.microsoft.com/office/drawing/2014/chart" uri="{C3380CC4-5D6E-409C-BE32-E72D297353CC}">
              <c16:uniqueId val="{00000001-0FFC-4E2E-BB2F-F93939AD12C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151.91999999999999</c:v>
                </c:pt>
                <c:pt idx="1">
                  <c:v>147.63</c:v>
                </c:pt>
                <c:pt idx="2">
                  <c:v>142.44</c:v>
                </c:pt>
                <c:pt idx="3">
                  <c:v>139.49</c:v>
                </c:pt>
                <c:pt idx="4">
                  <c:v>145.25</c:v>
                </c:pt>
              </c:numCache>
            </c:numRef>
          </c:val>
          <c:extLst>
            <c:ext xmlns:c16="http://schemas.microsoft.com/office/drawing/2014/chart" uri="{C3380CC4-5D6E-409C-BE32-E72D297353CC}">
              <c16:uniqueId val="{00000000-72E0-43E2-807B-F1432158835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2.0699999999999998</c:v>
                </c:pt>
                <c:pt idx="1">
                  <c:v>5.97</c:v>
                </c:pt>
                <c:pt idx="2">
                  <c:v>1.54</c:v>
                </c:pt>
                <c:pt idx="3">
                  <c:v>1.28</c:v>
                </c:pt>
                <c:pt idx="4">
                  <c:v>1.02</c:v>
                </c:pt>
              </c:numCache>
            </c:numRef>
          </c:val>
          <c:smooth val="0"/>
          <c:extLst>
            <c:ext xmlns:c16="http://schemas.microsoft.com/office/drawing/2014/chart" uri="{C3380CC4-5D6E-409C-BE32-E72D297353CC}">
              <c16:uniqueId val="{00000001-72E0-43E2-807B-F1432158835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71.430000000000007</c:v>
                </c:pt>
                <c:pt idx="1">
                  <c:v>72.41</c:v>
                </c:pt>
                <c:pt idx="2">
                  <c:v>65.41</c:v>
                </c:pt>
                <c:pt idx="3">
                  <c:v>53.2</c:v>
                </c:pt>
                <c:pt idx="4">
                  <c:v>58.33</c:v>
                </c:pt>
              </c:numCache>
            </c:numRef>
          </c:val>
          <c:extLst>
            <c:ext xmlns:c16="http://schemas.microsoft.com/office/drawing/2014/chart" uri="{C3380CC4-5D6E-409C-BE32-E72D297353CC}">
              <c16:uniqueId val="{00000000-105D-4964-9CF8-3C17FBCADA9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61.57</c:v>
                </c:pt>
                <c:pt idx="1">
                  <c:v>60.82</c:v>
                </c:pt>
                <c:pt idx="2">
                  <c:v>63.48</c:v>
                </c:pt>
                <c:pt idx="3">
                  <c:v>65.510000000000005</c:v>
                </c:pt>
                <c:pt idx="4">
                  <c:v>72.78</c:v>
                </c:pt>
              </c:numCache>
            </c:numRef>
          </c:val>
          <c:smooth val="0"/>
          <c:extLst>
            <c:ext xmlns:c16="http://schemas.microsoft.com/office/drawing/2014/chart" uri="{C3380CC4-5D6E-409C-BE32-E72D297353CC}">
              <c16:uniqueId val="{00000001-105D-4964-9CF8-3C17FBCADA9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590.16</c:v>
                </c:pt>
                <c:pt idx="1">
                  <c:v>621.78</c:v>
                </c:pt>
                <c:pt idx="2">
                  <c:v>172.08</c:v>
                </c:pt>
                <c:pt idx="3" formatCode="#,##0.00;&quot;△&quot;#,##0.00">
                  <c:v>0</c:v>
                </c:pt>
                <c:pt idx="4">
                  <c:v>155.31</c:v>
                </c:pt>
              </c:numCache>
            </c:numRef>
          </c:val>
          <c:extLst>
            <c:ext xmlns:c16="http://schemas.microsoft.com/office/drawing/2014/chart" uri="{C3380CC4-5D6E-409C-BE32-E72D297353CC}">
              <c16:uniqueId val="{00000000-4FF0-4E53-BFD3-52602DDEE5B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867.39</c:v>
                </c:pt>
                <c:pt idx="1">
                  <c:v>920.83</c:v>
                </c:pt>
                <c:pt idx="2">
                  <c:v>874.02</c:v>
                </c:pt>
                <c:pt idx="3">
                  <c:v>827.43</c:v>
                </c:pt>
                <c:pt idx="4">
                  <c:v>790.32</c:v>
                </c:pt>
              </c:numCache>
            </c:numRef>
          </c:val>
          <c:smooth val="0"/>
          <c:extLst>
            <c:ext xmlns:c16="http://schemas.microsoft.com/office/drawing/2014/chart" uri="{C3380CC4-5D6E-409C-BE32-E72D297353CC}">
              <c16:uniqueId val="{00000001-4FF0-4E53-BFD3-52602DDEE5B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100</c:v>
                </c:pt>
                <c:pt idx="2">
                  <c:v>130.38</c:v>
                </c:pt>
                <c:pt idx="3">
                  <c:v>100</c:v>
                </c:pt>
                <c:pt idx="4">
                  <c:v>100.37</c:v>
                </c:pt>
              </c:numCache>
            </c:numRef>
          </c:val>
          <c:extLst>
            <c:ext xmlns:c16="http://schemas.microsoft.com/office/drawing/2014/chart" uri="{C3380CC4-5D6E-409C-BE32-E72D297353CC}">
              <c16:uniqueId val="{00000000-EC29-42A3-89E0-58220953C1A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100.91</c:v>
                </c:pt>
                <c:pt idx="1">
                  <c:v>99.82</c:v>
                </c:pt>
                <c:pt idx="2">
                  <c:v>100.32</c:v>
                </c:pt>
                <c:pt idx="3">
                  <c:v>99.71</c:v>
                </c:pt>
                <c:pt idx="4">
                  <c:v>98.7</c:v>
                </c:pt>
              </c:numCache>
            </c:numRef>
          </c:val>
          <c:smooth val="0"/>
          <c:extLst>
            <c:ext xmlns:c16="http://schemas.microsoft.com/office/drawing/2014/chart" uri="{C3380CC4-5D6E-409C-BE32-E72D297353CC}">
              <c16:uniqueId val="{00000001-EC29-42A3-89E0-58220953C1A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132.57</c:v>
                </c:pt>
                <c:pt idx="1">
                  <c:v>132.72</c:v>
                </c:pt>
                <c:pt idx="2">
                  <c:v>102.3</c:v>
                </c:pt>
                <c:pt idx="3">
                  <c:v>133.66</c:v>
                </c:pt>
                <c:pt idx="4">
                  <c:v>133.91999999999999</c:v>
                </c:pt>
              </c:numCache>
            </c:numRef>
          </c:val>
          <c:extLst>
            <c:ext xmlns:c16="http://schemas.microsoft.com/office/drawing/2014/chart" uri="{C3380CC4-5D6E-409C-BE32-E72D297353CC}">
              <c16:uniqueId val="{00000000-2407-4B7D-8459-43591F810CB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158.04</c:v>
                </c:pt>
                <c:pt idx="1">
                  <c:v>156.77000000000001</c:v>
                </c:pt>
                <c:pt idx="2">
                  <c:v>157.63999999999999</c:v>
                </c:pt>
                <c:pt idx="3">
                  <c:v>159.59</c:v>
                </c:pt>
                <c:pt idx="4">
                  <c:v>160.65</c:v>
                </c:pt>
              </c:numCache>
            </c:numRef>
          </c:val>
          <c:smooth val="0"/>
          <c:extLst>
            <c:ext xmlns:c16="http://schemas.microsoft.com/office/drawing/2014/chart" uri="{C3380CC4-5D6E-409C-BE32-E72D297353CC}">
              <c16:uniqueId val="{00000001-2407-4B7D-8459-43591F810CB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M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石川県　白山市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Ad</v>
      </c>
      <c r="X8" s="64"/>
      <c r="Y8" s="64"/>
      <c r="Z8" s="64"/>
      <c r="AA8" s="64"/>
      <c r="AB8" s="64"/>
      <c r="AC8" s="64"/>
      <c r="AD8" s="65" t="str">
        <f>データ!$M$6</f>
        <v>非設置</v>
      </c>
      <c r="AE8" s="65"/>
      <c r="AF8" s="65"/>
      <c r="AG8" s="65"/>
      <c r="AH8" s="65"/>
      <c r="AI8" s="65"/>
      <c r="AJ8" s="65"/>
      <c r="AK8" s="3"/>
      <c r="AL8" s="45">
        <f>データ!S6</f>
        <v>112652</v>
      </c>
      <c r="AM8" s="45"/>
      <c r="AN8" s="45"/>
      <c r="AO8" s="45"/>
      <c r="AP8" s="45"/>
      <c r="AQ8" s="45"/>
      <c r="AR8" s="45"/>
      <c r="AS8" s="45"/>
      <c r="AT8" s="44">
        <f>データ!T6</f>
        <v>754.92</v>
      </c>
      <c r="AU8" s="44"/>
      <c r="AV8" s="44"/>
      <c r="AW8" s="44"/>
      <c r="AX8" s="44"/>
      <c r="AY8" s="44"/>
      <c r="AZ8" s="44"/>
      <c r="BA8" s="44"/>
      <c r="BB8" s="44">
        <f>データ!U6</f>
        <v>149.22</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40.200000000000003</v>
      </c>
      <c r="J10" s="44"/>
      <c r="K10" s="44"/>
      <c r="L10" s="44"/>
      <c r="M10" s="44"/>
      <c r="N10" s="44"/>
      <c r="O10" s="44"/>
      <c r="P10" s="44">
        <f>データ!P6</f>
        <v>91.12</v>
      </c>
      <c r="Q10" s="44"/>
      <c r="R10" s="44"/>
      <c r="S10" s="44"/>
      <c r="T10" s="44"/>
      <c r="U10" s="44"/>
      <c r="V10" s="44"/>
      <c r="W10" s="44">
        <f>データ!Q6</f>
        <v>95.48</v>
      </c>
      <c r="X10" s="44"/>
      <c r="Y10" s="44"/>
      <c r="Z10" s="44"/>
      <c r="AA10" s="44"/>
      <c r="AB10" s="44"/>
      <c r="AC10" s="44"/>
      <c r="AD10" s="45">
        <f>データ!R6</f>
        <v>2662</v>
      </c>
      <c r="AE10" s="45"/>
      <c r="AF10" s="45"/>
      <c r="AG10" s="45"/>
      <c r="AH10" s="45"/>
      <c r="AI10" s="45"/>
      <c r="AJ10" s="45"/>
      <c r="AK10" s="2"/>
      <c r="AL10" s="45">
        <f>データ!V6</f>
        <v>102506</v>
      </c>
      <c r="AM10" s="45"/>
      <c r="AN10" s="45"/>
      <c r="AO10" s="45"/>
      <c r="AP10" s="45"/>
      <c r="AQ10" s="45"/>
      <c r="AR10" s="45"/>
      <c r="AS10" s="45"/>
      <c r="AT10" s="44">
        <f>データ!W6</f>
        <v>27.32</v>
      </c>
      <c r="AU10" s="44"/>
      <c r="AV10" s="44"/>
      <c r="AW10" s="44"/>
      <c r="AX10" s="44"/>
      <c r="AY10" s="44"/>
      <c r="AZ10" s="44"/>
      <c r="BA10" s="44"/>
      <c r="BB10" s="44">
        <f>データ!X6</f>
        <v>3752.05</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1" t="s">
        <v>26</v>
      </c>
      <c r="BM14" s="32"/>
      <c r="BN14" s="32"/>
      <c r="BO14" s="32"/>
      <c r="BP14" s="32"/>
      <c r="BQ14" s="32"/>
      <c r="BR14" s="32"/>
      <c r="BS14" s="32"/>
      <c r="BT14" s="32"/>
      <c r="BU14" s="32"/>
      <c r="BV14" s="32"/>
      <c r="BW14" s="32"/>
      <c r="BX14" s="32"/>
      <c r="BY14" s="32"/>
      <c r="BZ14" s="33"/>
    </row>
    <row r="15" spans="1:78" ht="13.5" customHeight="1" x14ac:dyDescent="0.15">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114</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1"/>
      <c r="BM44" s="42"/>
      <c r="BN44" s="42"/>
      <c r="BO44" s="42"/>
      <c r="BP44" s="42"/>
      <c r="BQ44" s="42"/>
      <c r="BR44" s="42"/>
      <c r="BS44" s="42"/>
      <c r="BT44" s="42"/>
      <c r="BU44" s="42"/>
      <c r="BV44" s="42"/>
      <c r="BW44" s="42"/>
      <c r="BX44" s="42"/>
      <c r="BY44" s="42"/>
      <c r="BZ44" s="4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113</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38"/>
      <c r="BM60" s="39"/>
      <c r="BN60" s="39"/>
      <c r="BO60" s="39"/>
      <c r="BP60" s="39"/>
      <c r="BQ60" s="39"/>
      <c r="BR60" s="39"/>
      <c r="BS60" s="39"/>
      <c r="BT60" s="39"/>
      <c r="BU60" s="39"/>
      <c r="BV60" s="39"/>
      <c r="BW60" s="39"/>
      <c r="BX60" s="39"/>
      <c r="BY60" s="39"/>
      <c r="BZ60" s="40"/>
    </row>
    <row r="61" spans="1:78" ht="13.5" customHeight="1" x14ac:dyDescent="0.15">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115</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1"/>
      <c r="BM82" s="42"/>
      <c r="BN82" s="42"/>
      <c r="BO82" s="42"/>
      <c r="BP82" s="42"/>
      <c r="BQ82" s="42"/>
      <c r="BR82" s="42"/>
      <c r="BS82" s="42"/>
      <c r="BT82" s="42"/>
      <c r="BU82" s="42"/>
      <c r="BV82" s="42"/>
      <c r="BW82" s="42"/>
      <c r="BX82" s="42"/>
      <c r="BY82" s="42"/>
      <c r="BZ82" s="43"/>
    </row>
    <row r="83" spans="1:78" x14ac:dyDescent="0.15">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o/wAJqSG/czo9rzCGvgVmfN3ZqaGM0XsvFixB6WR6DYSdHcpopAEJtX02aKW5URBjmvCofVP+Pp3mCkFfKS0mA==" saltValue="cmPMmZnKj2EE72/zn2kay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B9:H9"/>
    <mergeCell ref="B10:H10"/>
    <mergeCell ref="I10:O10"/>
    <mergeCell ref="P10:V10"/>
    <mergeCell ref="W10:AC10"/>
    <mergeCell ref="AD10:AJ10"/>
    <mergeCell ref="B60:BJ61"/>
    <mergeCell ref="BL64:BZ65"/>
    <mergeCell ref="C83:BJ83"/>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172103</v>
      </c>
      <c r="D6" s="19">
        <f t="shared" si="3"/>
        <v>46</v>
      </c>
      <c r="E6" s="19">
        <f t="shared" si="3"/>
        <v>17</v>
      </c>
      <c r="F6" s="19">
        <f t="shared" si="3"/>
        <v>1</v>
      </c>
      <c r="G6" s="19">
        <f t="shared" si="3"/>
        <v>0</v>
      </c>
      <c r="H6" s="19" t="str">
        <f t="shared" si="3"/>
        <v>石川県　白山市</v>
      </c>
      <c r="I6" s="19" t="str">
        <f t="shared" si="3"/>
        <v>法適用</v>
      </c>
      <c r="J6" s="19" t="str">
        <f t="shared" si="3"/>
        <v>下水道事業</v>
      </c>
      <c r="K6" s="19" t="str">
        <f t="shared" si="3"/>
        <v>公共下水道</v>
      </c>
      <c r="L6" s="19" t="str">
        <f t="shared" si="3"/>
        <v>Ad</v>
      </c>
      <c r="M6" s="19" t="str">
        <f t="shared" si="3"/>
        <v>非設置</v>
      </c>
      <c r="N6" s="20" t="str">
        <f t="shared" si="3"/>
        <v>-</v>
      </c>
      <c r="O6" s="20">
        <f t="shared" si="3"/>
        <v>40.200000000000003</v>
      </c>
      <c r="P6" s="20">
        <f t="shared" si="3"/>
        <v>91.12</v>
      </c>
      <c r="Q6" s="20">
        <f t="shared" si="3"/>
        <v>95.48</v>
      </c>
      <c r="R6" s="20">
        <f t="shared" si="3"/>
        <v>2662</v>
      </c>
      <c r="S6" s="20">
        <f t="shared" si="3"/>
        <v>112652</v>
      </c>
      <c r="T6" s="20">
        <f t="shared" si="3"/>
        <v>754.92</v>
      </c>
      <c r="U6" s="20">
        <f t="shared" si="3"/>
        <v>149.22</v>
      </c>
      <c r="V6" s="20">
        <f t="shared" si="3"/>
        <v>102506</v>
      </c>
      <c r="W6" s="20">
        <f t="shared" si="3"/>
        <v>27.32</v>
      </c>
      <c r="X6" s="20">
        <f t="shared" si="3"/>
        <v>3752.05</v>
      </c>
      <c r="Y6" s="21">
        <f>IF(Y7="",NA(),Y7)</f>
        <v>99.73</v>
      </c>
      <c r="Z6" s="21">
        <f t="shared" ref="Z6:AH6" si="4">IF(Z7="",NA(),Z7)</f>
        <v>100.13</v>
      </c>
      <c r="AA6" s="21">
        <f t="shared" si="4"/>
        <v>101.43</v>
      </c>
      <c r="AB6" s="21">
        <f t="shared" si="4"/>
        <v>100.42</v>
      </c>
      <c r="AC6" s="21">
        <f t="shared" si="4"/>
        <v>98.07</v>
      </c>
      <c r="AD6" s="21">
        <f t="shared" si="4"/>
        <v>111.12</v>
      </c>
      <c r="AE6" s="21">
        <f t="shared" si="4"/>
        <v>109.58</v>
      </c>
      <c r="AF6" s="21">
        <f t="shared" si="4"/>
        <v>109.32</v>
      </c>
      <c r="AG6" s="21">
        <f t="shared" si="4"/>
        <v>108.33</v>
      </c>
      <c r="AH6" s="21">
        <f t="shared" si="4"/>
        <v>107.76</v>
      </c>
      <c r="AI6" s="20" t="str">
        <f>IF(AI7="","",IF(AI7="-","【-】","【"&amp;SUBSTITUTE(TEXT(AI7,"#,##0.00"),"-","△")&amp;"】"))</f>
        <v>【105.91】</v>
      </c>
      <c r="AJ6" s="21">
        <f>IF(AJ7="",NA(),AJ7)</f>
        <v>151.91999999999999</v>
      </c>
      <c r="AK6" s="21">
        <f t="shared" ref="AK6:AS6" si="5">IF(AK7="",NA(),AK7)</f>
        <v>147.63</v>
      </c>
      <c r="AL6" s="21">
        <f t="shared" si="5"/>
        <v>142.44</v>
      </c>
      <c r="AM6" s="21">
        <f t="shared" si="5"/>
        <v>139.49</v>
      </c>
      <c r="AN6" s="21">
        <f t="shared" si="5"/>
        <v>145.25</v>
      </c>
      <c r="AO6" s="21">
        <f t="shared" si="5"/>
        <v>2.0699999999999998</v>
      </c>
      <c r="AP6" s="21">
        <f t="shared" si="5"/>
        <v>5.97</v>
      </c>
      <c r="AQ6" s="21">
        <f t="shared" si="5"/>
        <v>1.54</v>
      </c>
      <c r="AR6" s="21">
        <f t="shared" si="5"/>
        <v>1.28</v>
      </c>
      <c r="AS6" s="21">
        <f t="shared" si="5"/>
        <v>1.02</v>
      </c>
      <c r="AT6" s="20" t="str">
        <f>IF(AT7="","",IF(AT7="-","【-】","【"&amp;SUBSTITUTE(TEXT(AT7,"#,##0.00"),"-","△")&amp;"】"))</f>
        <v>【3.03】</v>
      </c>
      <c r="AU6" s="21">
        <f>IF(AU7="",NA(),AU7)</f>
        <v>71.430000000000007</v>
      </c>
      <c r="AV6" s="21">
        <f t="shared" ref="AV6:BD6" si="6">IF(AV7="",NA(),AV7)</f>
        <v>72.41</v>
      </c>
      <c r="AW6" s="21">
        <f t="shared" si="6"/>
        <v>65.41</v>
      </c>
      <c r="AX6" s="21">
        <f t="shared" si="6"/>
        <v>53.2</v>
      </c>
      <c r="AY6" s="21">
        <f t="shared" si="6"/>
        <v>58.33</v>
      </c>
      <c r="AZ6" s="21">
        <f t="shared" si="6"/>
        <v>61.57</v>
      </c>
      <c r="BA6" s="21">
        <f t="shared" si="6"/>
        <v>60.82</v>
      </c>
      <c r="BB6" s="21">
        <f t="shared" si="6"/>
        <v>63.48</v>
      </c>
      <c r="BC6" s="21">
        <f t="shared" si="6"/>
        <v>65.510000000000005</v>
      </c>
      <c r="BD6" s="21">
        <f t="shared" si="6"/>
        <v>72.78</v>
      </c>
      <c r="BE6" s="20" t="str">
        <f>IF(BE7="","",IF(BE7="-","【-】","【"&amp;SUBSTITUTE(TEXT(BE7,"#,##0.00"),"-","△")&amp;"】"))</f>
        <v>【78.43】</v>
      </c>
      <c r="BF6" s="21">
        <f>IF(BF7="",NA(),BF7)</f>
        <v>590.16</v>
      </c>
      <c r="BG6" s="21">
        <f t="shared" ref="BG6:BO6" si="7">IF(BG7="",NA(),BG7)</f>
        <v>621.78</v>
      </c>
      <c r="BH6" s="21">
        <f t="shared" si="7"/>
        <v>172.08</v>
      </c>
      <c r="BI6" s="20">
        <f t="shared" si="7"/>
        <v>0</v>
      </c>
      <c r="BJ6" s="21">
        <f t="shared" si="7"/>
        <v>155.31</v>
      </c>
      <c r="BK6" s="21">
        <f t="shared" si="7"/>
        <v>867.39</v>
      </c>
      <c r="BL6" s="21">
        <f t="shared" si="7"/>
        <v>920.83</v>
      </c>
      <c r="BM6" s="21">
        <f t="shared" si="7"/>
        <v>874.02</v>
      </c>
      <c r="BN6" s="21">
        <f t="shared" si="7"/>
        <v>827.43</v>
      </c>
      <c r="BO6" s="21">
        <f t="shared" si="7"/>
        <v>790.32</v>
      </c>
      <c r="BP6" s="20" t="str">
        <f>IF(BP7="","",IF(BP7="-","【-】","【"&amp;SUBSTITUTE(TEXT(BP7,"#,##0.00"),"-","△")&amp;"】"))</f>
        <v>【630.82】</v>
      </c>
      <c r="BQ6" s="21">
        <f>IF(BQ7="",NA(),BQ7)</f>
        <v>100</v>
      </c>
      <c r="BR6" s="21">
        <f t="shared" ref="BR6:BZ6" si="8">IF(BR7="",NA(),BR7)</f>
        <v>100</v>
      </c>
      <c r="BS6" s="21">
        <f t="shared" si="8"/>
        <v>130.38</v>
      </c>
      <c r="BT6" s="21">
        <f t="shared" si="8"/>
        <v>100</v>
      </c>
      <c r="BU6" s="21">
        <f t="shared" si="8"/>
        <v>100.37</v>
      </c>
      <c r="BV6" s="21">
        <f t="shared" si="8"/>
        <v>100.91</v>
      </c>
      <c r="BW6" s="21">
        <f t="shared" si="8"/>
        <v>99.82</v>
      </c>
      <c r="BX6" s="21">
        <f t="shared" si="8"/>
        <v>100.32</v>
      </c>
      <c r="BY6" s="21">
        <f t="shared" si="8"/>
        <v>99.71</v>
      </c>
      <c r="BZ6" s="21">
        <f t="shared" si="8"/>
        <v>98.7</v>
      </c>
      <c r="CA6" s="20" t="str">
        <f>IF(CA7="","",IF(CA7="-","【-】","【"&amp;SUBSTITUTE(TEXT(CA7,"#,##0.00"),"-","△")&amp;"】"))</f>
        <v>【97.81】</v>
      </c>
      <c r="CB6" s="21">
        <f>IF(CB7="",NA(),CB7)</f>
        <v>132.57</v>
      </c>
      <c r="CC6" s="21">
        <f t="shared" ref="CC6:CK6" si="9">IF(CC7="",NA(),CC7)</f>
        <v>132.72</v>
      </c>
      <c r="CD6" s="21">
        <f t="shared" si="9"/>
        <v>102.3</v>
      </c>
      <c r="CE6" s="21">
        <f t="shared" si="9"/>
        <v>133.66</v>
      </c>
      <c r="CF6" s="21">
        <f t="shared" si="9"/>
        <v>133.91999999999999</v>
      </c>
      <c r="CG6" s="21">
        <f t="shared" si="9"/>
        <v>158.04</v>
      </c>
      <c r="CH6" s="21">
        <f t="shared" si="9"/>
        <v>156.77000000000001</v>
      </c>
      <c r="CI6" s="21">
        <f t="shared" si="9"/>
        <v>157.63999999999999</v>
      </c>
      <c r="CJ6" s="21">
        <f t="shared" si="9"/>
        <v>159.59</v>
      </c>
      <c r="CK6" s="21">
        <f t="shared" si="9"/>
        <v>160.65</v>
      </c>
      <c r="CL6" s="20" t="str">
        <f>IF(CL7="","",IF(CL7="-","【-】","【"&amp;SUBSTITUTE(TEXT(CL7,"#,##0.00"),"-","△")&amp;"】"))</f>
        <v>【138.75】</v>
      </c>
      <c r="CM6" s="21">
        <f>IF(CM7="",NA(),CM7)</f>
        <v>57.31</v>
      </c>
      <c r="CN6" s="21">
        <f t="shared" ref="CN6:CV6" si="10">IF(CN7="",NA(),CN7)</f>
        <v>58.09</v>
      </c>
      <c r="CO6" s="21">
        <f t="shared" si="10"/>
        <v>59.64</v>
      </c>
      <c r="CP6" s="21">
        <f t="shared" si="10"/>
        <v>59.64</v>
      </c>
      <c r="CQ6" s="21">
        <f t="shared" si="10"/>
        <v>60.46</v>
      </c>
      <c r="CR6" s="21">
        <f t="shared" si="10"/>
        <v>66.78</v>
      </c>
      <c r="CS6" s="21">
        <f t="shared" si="10"/>
        <v>67</v>
      </c>
      <c r="CT6" s="21">
        <f t="shared" si="10"/>
        <v>66.650000000000006</v>
      </c>
      <c r="CU6" s="21">
        <f t="shared" si="10"/>
        <v>64.45</v>
      </c>
      <c r="CV6" s="21">
        <f t="shared" si="10"/>
        <v>65.11</v>
      </c>
      <c r="CW6" s="20" t="str">
        <f>IF(CW7="","",IF(CW7="-","【-】","【"&amp;SUBSTITUTE(TEXT(CW7,"#,##0.00"),"-","△")&amp;"】"))</f>
        <v>【58.94】</v>
      </c>
      <c r="CX6" s="21">
        <f>IF(CX7="",NA(),CX7)</f>
        <v>95.84</v>
      </c>
      <c r="CY6" s="21">
        <f t="shared" ref="CY6:DG6" si="11">IF(CY7="",NA(),CY7)</f>
        <v>96.44</v>
      </c>
      <c r="CZ6" s="21">
        <f t="shared" si="11"/>
        <v>96.82</v>
      </c>
      <c r="DA6" s="21">
        <f t="shared" si="11"/>
        <v>96.99</v>
      </c>
      <c r="DB6" s="21">
        <f t="shared" si="11"/>
        <v>97.17</v>
      </c>
      <c r="DC6" s="21">
        <f t="shared" si="11"/>
        <v>94.06</v>
      </c>
      <c r="DD6" s="21">
        <f t="shared" si="11"/>
        <v>94.41</v>
      </c>
      <c r="DE6" s="21">
        <f t="shared" si="11"/>
        <v>94.43</v>
      </c>
      <c r="DF6" s="21">
        <f t="shared" si="11"/>
        <v>94.58</v>
      </c>
      <c r="DG6" s="21">
        <f t="shared" si="11"/>
        <v>94.69</v>
      </c>
      <c r="DH6" s="20" t="str">
        <f>IF(DH7="","",IF(DH7="-","【-】","【"&amp;SUBSTITUTE(TEXT(DH7,"#,##0.00"),"-","△")&amp;"】"))</f>
        <v>【95.91】</v>
      </c>
      <c r="DI6" s="21">
        <f>IF(DI7="",NA(),DI7)</f>
        <v>27.75</v>
      </c>
      <c r="DJ6" s="21">
        <f t="shared" ref="DJ6:DR6" si="12">IF(DJ7="",NA(),DJ7)</f>
        <v>30.27</v>
      </c>
      <c r="DK6" s="21">
        <f t="shared" si="12"/>
        <v>31.58</v>
      </c>
      <c r="DL6" s="21">
        <f t="shared" si="12"/>
        <v>34</v>
      </c>
      <c r="DM6" s="21">
        <f t="shared" si="12"/>
        <v>36.299999999999997</v>
      </c>
      <c r="DN6" s="21">
        <f t="shared" si="12"/>
        <v>34.33</v>
      </c>
      <c r="DO6" s="21">
        <f t="shared" si="12"/>
        <v>34.15</v>
      </c>
      <c r="DP6" s="21">
        <f t="shared" si="12"/>
        <v>35.53</v>
      </c>
      <c r="DQ6" s="21">
        <f t="shared" si="12"/>
        <v>37.51</v>
      </c>
      <c r="DR6" s="21">
        <f t="shared" si="12"/>
        <v>38.869999999999997</v>
      </c>
      <c r="DS6" s="20" t="str">
        <f>IF(DS7="","",IF(DS7="-","【-】","【"&amp;SUBSTITUTE(TEXT(DS7,"#,##0.00"),"-","△")&amp;"】"))</f>
        <v>【41.09】</v>
      </c>
      <c r="DT6" s="20">
        <f>IF(DT7="",NA(),DT7)</f>
        <v>0</v>
      </c>
      <c r="DU6" s="20">
        <f t="shared" ref="DU6:EC6" si="13">IF(DU7="",NA(),DU7)</f>
        <v>0</v>
      </c>
      <c r="DV6" s="20">
        <f t="shared" si="13"/>
        <v>0</v>
      </c>
      <c r="DW6" s="20">
        <f t="shared" si="13"/>
        <v>0</v>
      </c>
      <c r="DX6" s="20">
        <f t="shared" si="13"/>
        <v>0</v>
      </c>
      <c r="DY6" s="21">
        <f t="shared" si="13"/>
        <v>5.1100000000000003</v>
      </c>
      <c r="DZ6" s="21">
        <f t="shared" si="13"/>
        <v>5.18</v>
      </c>
      <c r="EA6" s="21">
        <f t="shared" si="13"/>
        <v>6.01</v>
      </c>
      <c r="EB6" s="21">
        <f t="shared" si="13"/>
        <v>6.84</v>
      </c>
      <c r="EC6" s="21">
        <f t="shared" si="13"/>
        <v>7.69</v>
      </c>
      <c r="ED6" s="20" t="str">
        <f>IF(ED7="","",IF(ED7="-","【-】","【"&amp;SUBSTITUTE(TEXT(ED7,"#,##0.00"),"-","△")&amp;"】"))</f>
        <v>【8.68】</v>
      </c>
      <c r="EE6" s="20">
        <f>IF(EE7="",NA(),EE7)</f>
        <v>0</v>
      </c>
      <c r="EF6" s="20">
        <f t="shared" ref="EF6:EN6" si="14">IF(EF7="",NA(),EF7)</f>
        <v>0</v>
      </c>
      <c r="EG6" s="20">
        <f t="shared" si="14"/>
        <v>0</v>
      </c>
      <c r="EH6" s="20">
        <f t="shared" si="14"/>
        <v>0</v>
      </c>
      <c r="EI6" s="20">
        <f t="shared" si="14"/>
        <v>0</v>
      </c>
      <c r="EJ6" s="21">
        <f t="shared" si="14"/>
        <v>0.21</v>
      </c>
      <c r="EK6" s="21">
        <f t="shared" si="14"/>
        <v>0.33</v>
      </c>
      <c r="EL6" s="21">
        <f t="shared" si="14"/>
        <v>0.22</v>
      </c>
      <c r="EM6" s="21">
        <f t="shared" si="14"/>
        <v>0.23</v>
      </c>
      <c r="EN6" s="21">
        <f t="shared" si="14"/>
        <v>0.18</v>
      </c>
      <c r="EO6" s="20" t="str">
        <f>IF(EO7="","",IF(EO7="-","【-】","【"&amp;SUBSTITUTE(TEXT(EO7,"#,##0.00"),"-","△")&amp;"】"))</f>
        <v>【0.22】</v>
      </c>
    </row>
    <row r="7" spans="1:148" s="22" customFormat="1" x14ac:dyDescent="0.15">
      <c r="A7" s="14"/>
      <c r="B7" s="23">
        <v>2023</v>
      </c>
      <c r="C7" s="23">
        <v>172103</v>
      </c>
      <c r="D7" s="23">
        <v>46</v>
      </c>
      <c r="E7" s="23">
        <v>17</v>
      </c>
      <c r="F7" s="23">
        <v>1</v>
      </c>
      <c r="G7" s="23">
        <v>0</v>
      </c>
      <c r="H7" s="23" t="s">
        <v>96</v>
      </c>
      <c r="I7" s="23" t="s">
        <v>97</v>
      </c>
      <c r="J7" s="23" t="s">
        <v>98</v>
      </c>
      <c r="K7" s="23" t="s">
        <v>99</v>
      </c>
      <c r="L7" s="23" t="s">
        <v>100</v>
      </c>
      <c r="M7" s="23" t="s">
        <v>101</v>
      </c>
      <c r="N7" s="24" t="s">
        <v>102</v>
      </c>
      <c r="O7" s="24">
        <v>40.200000000000003</v>
      </c>
      <c r="P7" s="24">
        <v>91.12</v>
      </c>
      <c r="Q7" s="24">
        <v>95.48</v>
      </c>
      <c r="R7" s="24">
        <v>2662</v>
      </c>
      <c r="S7" s="24">
        <v>112652</v>
      </c>
      <c r="T7" s="24">
        <v>754.92</v>
      </c>
      <c r="U7" s="24">
        <v>149.22</v>
      </c>
      <c r="V7" s="24">
        <v>102506</v>
      </c>
      <c r="W7" s="24">
        <v>27.32</v>
      </c>
      <c r="X7" s="24">
        <v>3752.05</v>
      </c>
      <c r="Y7" s="24">
        <v>99.73</v>
      </c>
      <c r="Z7" s="24">
        <v>100.13</v>
      </c>
      <c r="AA7" s="24">
        <v>101.43</v>
      </c>
      <c r="AB7" s="24">
        <v>100.42</v>
      </c>
      <c r="AC7" s="24">
        <v>98.07</v>
      </c>
      <c r="AD7" s="24">
        <v>111.12</v>
      </c>
      <c r="AE7" s="24">
        <v>109.58</v>
      </c>
      <c r="AF7" s="24">
        <v>109.32</v>
      </c>
      <c r="AG7" s="24">
        <v>108.33</v>
      </c>
      <c r="AH7" s="24">
        <v>107.76</v>
      </c>
      <c r="AI7" s="24">
        <v>105.91</v>
      </c>
      <c r="AJ7" s="24">
        <v>151.91999999999999</v>
      </c>
      <c r="AK7" s="24">
        <v>147.63</v>
      </c>
      <c r="AL7" s="24">
        <v>142.44</v>
      </c>
      <c r="AM7" s="24">
        <v>139.49</v>
      </c>
      <c r="AN7" s="24">
        <v>145.25</v>
      </c>
      <c r="AO7" s="24">
        <v>2.0699999999999998</v>
      </c>
      <c r="AP7" s="24">
        <v>5.97</v>
      </c>
      <c r="AQ7" s="24">
        <v>1.54</v>
      </c>
      <c r="AR7" s="24">
        <v>1.28</v>
      </c>
      <c r="AS7" s="24">
        <v>1.02</v>
      </c>
      <c r="AT7" s="24">
        <v>3.03</v>
      </c>
      <c r="AU7" s="24">
        <v>71.430000000000007</v>
      </c>
      <c r="AV7" s="24">
        <v>72.41</v>
      </c>
      <c r="AW7" s="24">
        <v>65.41</v>
      </c>
      <c r="AX7" s="24">
        <v>53.2</v>
      </c>
      <c r="AY7" s="24">
        <v>58.33</v>
      </c>
      <c r="AZ7" s="24">
        <v>61.57</v>
      </c>
      <c r="BA7" s="24">
        <v>60.82</v>
      </c>
      <c r="BB7" s="24">
        <v>63.48</v>
      </c>
      <c r="BC7" s="24">
        <v>65.510000000000005</v>
      </c>
      <c r="BD7" s="24">
        <v>72.78</v>
      </c>
      <c r="BE7" s="24">
        <v>78.430000000000007</v>
      </c>
      <c r="BF7" s="24">
        <v>590.16</v>
      </c>
      <c r="BG7" s="24">
        <v>621.78</v>
      </c>
      <c r="BH7" s="24">
        <v>172.08</v>
      </c>
      <c r="BI7" s="24">
        <v>0</v>
      </c>
      <c r="BJ7" s="24">
        <v>155.31</v>
      </c>
      <c r="BK7" s="24">
        <v>867.39</v>
      </c>
      <c r="BL7" s="24">
        <v>920.83</v>
      </c>
      <c r="BM7" s="24">
        <v>874.02</v>
      </c>
      <c r="BN7" s="24">
        <v>827.43</v>
      </c>
      <c r="BO7" s="24">
        <v>790.32</v>
      </c>
      <c r="BP7" s="24">
        <v>630.82000000000005</v>
      </c>
      <c r="BQ7" s="24">
        <v>100</v>
      </c>
      <c r="BR7" s="24">
        <v>100</v>
      </c>
      <c r="BS7" s="24">
        <v>130.38</v>
      </c>
      <c r="BT7" s="24">
        <v>100</v>
      </c>
      <c r="BU7" s="24">
        <v>100.37</v>
      </c>
      <c r="BV7" s="24">
        <v>100.91</v>
      </c>
      <c r="BW7" s="24">
        <v>99.82</v>
      </c>
      <c r="BX7" s="24">
        <v>100.32</v>
      </c>
      <c r="BY7" s="24">
        <v>99.71</v>
      </c>
      <c r="BZ7" s="24">
        <v>98.7</v>
      </c>
      <c r="CA7" s="24">
        <v>97.81</v>
      </c>
      <c r="CB7" s="24">
        <v>132.57</v>
      </c>
      <c r="CC7" s="24">
        <v>132.72</v>
      </c>
      <c r="CD7" s="24">
        <v>102.3</v>
      </c>
      <c r="CE7" s="24">
        <v>133.66</v>
      </c>
      <c r="CF7" s="24">
        <v>133.91999999999999</v>
      </c>
      <c r="CG7" s="24">
        <v>158.04</v>
      </c>
      <c r="CH7" s="24">
        <v>156.77000000000001</v>
      </c>
      <c r="CI7" s="24">
        <v>157.63999999999999</v>
      </c>
      <c r="CJ7" s="24">
        <v>159.59</v>
      </c>
      <c r="CK7" s="24">
        <v>160.65</v>
      </c>
      <c r="CL7" s="24">
        <v>138.75</v>
      </c>
      <c r="CM7" s="24">
        <v>57.31</v>
      </c>
      <c r="CN7" s="24">
        <v>58.09</v>
      </c>
      <c r="CO7" s="24">
        <v>59.64</v>
      </c>
      <c r="CP7" s="24">
        <v>59.64</v>
      </c>
      <c r="CQ7" s="24">
        <v>60.46</v>
      </c>
      <c r="CR7" s="24">
        <v>66.78</v>
      </c>
      <c r="CS7" s="24">
        <v>67</v>
      </c>
      <c r="CT7" s="24">
        <v>66.650000000000006</v>
      </c>
      <c r="CU7" s="24">
        <v>64.45</v>
      </c>
      <c r="CV7" s="24">
        <v>65.11</v>
      </c>
      <c r="CW7" s="24">
        <v>58.94</v>
      </c>
      <c r="CX7" s="24">
        <v>95.84</v>
      </c>
      <c r="CY7" s="24">
        <v>96.44</v>
      </c>
      <c r="CZ7" s="24">
        <v>96.82</v>
      </c>
      <c r="DA7" s="24">
        <v>96.99</v>
      </c>
      <c r="DB7" s="24">
        <v>97.17</v>
      </c>
      <c r="DC7" s="24">
        <v>94.06</v>
      </c>
      <c r="DD7" s="24">
        <v>94.41</v>
      </c>
      <c r="DE7" s="24">
        <v>94.43</v>
      </c>
      <c r="DF7" s="24">
        <v>94.58</v>
      </c>
      <c r="DG7" s="24">
        <v>94.69</v>
      </c>
      <c r="DH7" s="24">
        <v>95.91</v>
      </c>
      <c r="DI7" s="24">
        <v>27.75</v>
      </c>
      <c r="DJ7" s="24">
        <v>30.27</v>
      </c>
      <c r="DK7" s="24">
        <v>31.58</v>
      </c>
      <c r="DL7" s="24">
        <v>34</v>
      </c>
      <c r="DM7" s="24">
        <v>36.299999999999997</v>
      </c>
      <c r="DN7" s="24">
        <v>34.33</v>
      </c>
      <c r="DO7" s="24">
        <v>34.15</v>
      </c>
      <c r="DP7" s="24">
        <v>35.53</v>
      </c>
      <c r="DQ7" s="24">
        <v>37.51</v>
      </c>
      <c r="DR7" s="24">
        <v>38.869999999999997</v>
      </c>
      <c r="DS7" s="24">
        <v>41.09</v>
      </c>
      <c r="DT7" s="24">
        <v>0</v>
      </c>
      <c r="DU7" s="24">
        <v>0</v>
      </c>
      <c r="DV7" s="24">
        <v>0</v>
      </c>
      <c r="DW7" s="24">
        <v>0</v>
      </c>
      <c r="DX7" s="24">
        <v>0</v>
      </c>
      <c r="DY7" s="24">
        <v>5.1100000000000003</v>
      </c>
      <c r="DZ7" s="24">
        <v>5.18</v>
      </c>
      <c r="EA7" s="24">
        <v>6.01</v>
      </c>
      <c r="EB7" s="24">
        <v>6.84</v>
      </c>
      <c r="EC7" s="24">
        <v>7.69</v>
      </c>
      <c r="ED7" s="24">
        <v>8.68</v>
      </c>
      <c r="EE7" s="24">
        <v>0</v>
      </c>
      <c r="EF7" s="24">
        <v>0</v>
      </c>
      <c r="EG7" s="24">
        <v>0</v>
      </c>
      <c r="EH7" s="24">
        <v>0</v>
      </c>
      <c r="EI7" s="24">
        <v>0</v>
      </c>
      <c r="EJ7" s="24">
        <v>0.21</v>
      </c>
      <c r="EK7" s="24">
        <v>0.33</v>
      </c>
      <c r="EL7" s="24">
        <v>0.22</v>
      </c>
      <c r="EM7" s="24">
        <v>0.23</v>
      </c>
      <c r="EN7" s="24">
        <v>0.18</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2025-02-19T01:10:01Z</cp:lastPrinted>
  <dcterms:created xsi:type="dcterms:W3CDTF">2025-01-24T07:01:37Z</dcterms:created>
  <dcterms:modified xsi:type="dcterms:W3CDTF">2025-02-19T01:10:04Z</dcterms:modified>
  <cp:category/>
</cp:coreProperties>
</file>