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605上下水道課\調査・回答\★R6\★経営比較分析表\【経営比較分析表】2023_172090_46_1718\"/>
    </mc:Choice>
  </mc:AlternateContent>
  <workbookProtection workbookAlgorithmName="SHA-512" workbookHashValue="99lw55QcLP0HkvPar7N3EglN1I+8MlNIBE2Z9FNiP8fUKl1ZXznnyLLKlwynmvdIz105h2+HVEE6nW0PgwnzyQ==" workbookSaltValue="qmscA5qonmCkpVB+azYTOA=="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F85" i="4"/>
  <c r="E85" i="4"/>
  <c r="AT10" i="4"/>
  <c r="AL10" i="4"/>
  <c r="I10" i="4"/>
  <c r="AL8" i="4"/>
  <c r="P8" i="4"/>
  <c r="I8" i="4"/>
</calcChain>
</file>

<file path=xl/sharedStrings.xml><?xml version="1.0" encoding="utf-8"?>
<sst xmlns="http://schemas.openxmlformats.org/spreadsheetml/2006/main" count="271" uniqueCount="116">
  <si>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</si>
  <si>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</si>
  <si>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</si>
  <si>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</si>
  <si>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</si>
  <si>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</si>
  <si>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</si>
  <si>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</si>
  <si>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</si>
  <si>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</si>
  <si>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</si>
  <si>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</si>
  <si>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</si>
  <si>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</si>
  <si>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</si>
  <si>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</si>
  <si>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</si>
  <si>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</si>
  <si>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</si>
  <si>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</si>
  <si>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</si>
  <si>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</si>
  <si>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</si>
  <si>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</si>
  <si>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</si>
  <si>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</si>
  <si>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</si>
  <si>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</si>
  <si>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</si>
  <si>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</si>
  <si>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</si>
  <si>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</si>
  <si>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</si>
  <si>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</si>
  <si>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</si>
  <si>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</si>
  <si>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</si>
  <si>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</si>
  <si>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</si>
  <si>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</si>
  <si>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</si>
  <si>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</si>
  <si>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</si>
  <si>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</si>
  <si>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</si>
  <si>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</si>
  <si>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</si>
  <si>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</si>
  <si>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</si>
  <si>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</si>
  <si>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</si>
  <si>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</si>
  <si>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</si>
  <si>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</si>
  <si>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</si>
  <si>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</si>
  <si>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</si>
  <si>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</si>
  <si>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</si>
  <si>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</si>
  <si>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</si>
  <si>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</si>
  <si>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</si>
  <si>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</si>
  <si>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</si>
  <si>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</si>
  <si>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</si>
  <si>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</si>
  <si>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</si>
  <si>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</si>
  <si>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</si>
  <si>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</si>
  <si>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</si>
  <si>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</si>
  <si>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</si>
  <si>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</si>
  <si>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</si>
  <si>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</si>
  <si>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</si>
  <si>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</si>
  <si>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</si>
  <si>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</si>
  <si>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</si>
  <si>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</si>
  <si>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</si>
  <si>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</si>
  <si>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</si>
  <si>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</si>
  <si>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</si>
  <si>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</si>
  <si>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</si>
  <si>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</si>
  <si>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</si>
  <si>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</si>
  <si>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</si>
  <si>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</si>
  <si>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かほく市</t>
  </si>
  <si>
    <t>法適用</t>
  </si>
  <si>
    <t>下水道事業</t>
  </si>
  <si>
    <t>個別排水処理</t>
  </si>
  <si>
    <t>L3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</si>
  <si>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</si>
  <si>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</si>
  <si>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</si>
  <si>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</si>
  <si>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</si>
  <si>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</si>
  <si>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</si>
  <si>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</si>
  <si>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</si>
  <si>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</si>
  <si>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</si>
  <si>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</si>
  <si>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　事業規模が小さく区域内人口も減少傾向にあるため、収益も少ない。
　経常収支比率は71.81％であり、黒字を示す100％を下回った。収入については一般会計からの繰入無しとなっている。理由は公共下水道区域における令和6年能登半島地震の被害が大きく、公共応急工事費の資金として繰入するため、個別排水処理事業分を全額減額したためである。同様の理由で流動比率も減少している。
　経費回収率は57.31％で前年度に比べ減少しており、災害に伴う使用料減免により使用料単価が下がったことが原因である。
　移管された既存浄化槽の管理業務が主なため、現在企業債借入は無く、清掃や修繕等の維持管理業務を行っている。
</t>
    <rPh sb="1" eb="3">
      <t>ジギョウ</t>
    </rPh>
    <rPh sb="3" eb="5">
      <t>キボ</t>
    </rPh>
    <rPh sb="6" eb="7">
      <t>チイ</t>
    </rPh>
    <rPh sb="9" eb="12">
      <t>クイキナイ</t>
    </rPh>
    <rPh sb="12" eb="14">
      <t>ジンコウ</t>
    </rPh>
    <rPh sb="15" eb="17">
      <t>ゲンショウ</t>
    </rPh>
    <rPh sb="17" eb="19">
      <t>ケイコウ</t>
    </rPh>
    <rPh sb="25" eb="27">
      <t>シュウエキ</t>
    </rPh>
    <rPh sb="28" eb="29">
      <t>スク</t>
    </rPh>
    <rPh sb="82" eb="83">
      <t>ナ</t>
    </rPh>
    <rPh sb="143" eb="145">
      <t>コベツ</t>
    </rPh>
    <rPh sb="145" eb="147">
      <t>ハイスイ</t>
    </rPh>
    <rPh sb="147" eb="149">
      <t>ショリ</t>
    </rPh>
    <rPh sb="153" eb="155">
      <t>ゼンガク</t>
    </rPh>
    <rPh sb="165" eb="167">
      <t>ドウヨウ</t>
    </rPh>
    <rPh sb="168" eb="170">
      <t>リユウ</t>
    </rPh>
    <rPh sb="171" eb="173">
      <t>リュウドウ</t>
    </rPh>
    <rPh sb="173" eb="175">
      <t>ヒリツ</t>
    </rPh>
    <rPh sb="176" eb="178">
      <t>ゲンショウ</t>
    </rPh>
    <rPh sb="245" eb="247">
      <t>イカン</t>
    </rPh>
    <rPh sb="250" eb="252">
      <t>キゾン</t>
    </rPh>
    <rPh sb="252" eb="255">
      <t>ジョウカソウ</t>
    </rPh>
    <rPh sb="256" eb="258">
      <t>カンリ</t>
    </rPh>
    <rPh sb="258" eb="260">
      <t>ギョウム</t>
    </rPh>
    <rPh sb="261" eb="262">
      <t>オモ</t>
    </rPh>
    <rPh sb="266" eb="268">
      <t>ゲンザイ</t>
    </rPh>
    <rPh sb="268" eb="270">
      <t>キギョウ</t>
    </rPh>
    <rPh sb="270" eb="271">
      <t>サイ</t>
    </rPh>
    <rPh sb="271" eb="273">
      <t>カリイレ</t>
    </rPh>
    <rPh sb="274" eb="275">
      <t>ナ</t>
    </rPh>
    <rPh sb="277" eb="279">
      <t>セイソウ</t>
    </rPh>
    <rPh sb="280" eb="282">
      <t>シュウゼン</t>
    </rPh>
    <rPh sb="282" eb="283">
      <t>トウ</t>
    </rPh>
    <rPh sb="284" eb="286">
      <t>イジ</t>
    </rPh>
    <rPh sb="286" eb="288">
      <t>カンリ</t>
    </rPh>
    <rPh sb="288" eb="290">
      <t>ギョウム</t>
    </rPh>
    <rPh sb="291" eb="292">
      <t>オコナ</t>
    </rPh>
    <phoneticPr fontId="4"/>
  </si>
  <si>
    <t>　浄化槽について耐用年数を経過したものはないが、ブロワー等の機器修繕等は増加傾向にある。今後は老朽化による浄化槽更新や更新に伴う財源確保が課題である。</t>
    <rPh sb="1" eb="3">
      <t>ジョウカ</t>
    </rPh>
    <rPh sb="3" eb="4">
      <t>ソウ</t>
    </rPh>
    <rPh sb="8" eb="10">
      <t>タイヨウ</t>
    </rPh>
    <rPh sb="10" eb="12">
      <t>ネンスウ</t>
    </rPh>
    <rPh sb="13" eb="15">
      <t>ケイカ</t>
    </rPh>
    <rPh sb="44" eb="46">
      <t>コンゴ</t>
    </rPh>
    <rPh sb="47" eb="50">
      <t>ロウキュウカ</t>
    </rPh>
    <rPh sb="53" eb="56">
      <t>ジョウカソウ</t>
    </rPh>
    <rPh sb="56" eb="58">
      <t>コウシン</t>
    </rPh>
    <rPh sb="59" eb="61">
      <t>コウシン</t>
    </rPh>
    <rPh sb="62" eb="63">
      <t>トモナ</t>
    </rPh>
    <rPh sb="64" eb="66">
      <t>ザイゲン</t>
    </rPh>
    <rPh sb="66" eb="68">
      <t>カクホ</t>
    </rPh>
    <rPh sb="69" eb="71">
      <t>カダイ</t>
    </rPh>
    <phoneticPr fontId="4"/>
  </si>
  <si>
    <t>　浄化槽の整備時期が集中している為、今後は修繕及び更新時期についても同時期に発生することが予想される。
　事業規模が小さく使用料収入の大幅な増加は見込めないが、料金水準の適正化による収入の確保及び一層の経営改善を行い、より効率的な維持管理に努めていく。</t>
    <rPh sb="1" eb="4">
      <t>ジョウカソウ</t>
    </rPh>
    <rPh sb="5" eb="7">
      <t>セイビ</t>
    </rPh>
    <rPh sb="7" eb="9">
      <t>ジキ</t>
    </rPh>
    <rPh sb="10" eb="12">
      <t>シュウチュウ</t>
    </rPh>
    <rPh sb="16" eb="17">
      <t>タメ</t>
    </rPh>
    <rPh sb="18" eb="20">
      <t>コンゴ</t>
    </rPh>
    <rPh sb="21" eb="23">
      <t>シュウゼン</t>
    </rPh>
    <rPh sb="23" eb="24">
      <t>オヨ</t>
    </rPh>
    <rPh sb="25" eb="27">
      <t>コウシン</t>
    </rPh>
    <rPh sb="27" eb="29">
      <t>ジキ</t>
    </rPh>
    <rPh sb="34" eb="37">
      <t>ドウジキ</t>
    </rPh>
    <rPh sb="38" eb="40">
      <t>ハッセイ</t>
    </rPh>
    <rPh sb="45" eb="47">
      <t>ヨソウ</t>
    </rPh>
    <rPh sb="53" eb="55">
      <t>ジギョウ</t>
    </rPh>
    <rPh sb="55" eb="57">
      <t>キボ</t>
    </rPh>
    <rPh sb="58" eb="59">
      <t>チイ</t>
    </rPh>
    <rPh sb="61" eb="64">
      <t>シヨウリョウ</t>
    </rPh>
    <rPh sb="64" eb="66">
      <t>シュウニュウ</t>
    </rPh>
    <rPh sb="67" eb="69">
      <t>オオハバ</t>
    </rPh>
    <rPh sb="70" eb="72">
      <t>ゾウカ</t>
    </rPh>
    <rPh sb="73" eb="75">
      <t>ミコ</t>
    </rPh>
    <rPh sb="80" eb="82">
      <t>リョウキン</t>
    </rPh>
    <rPh sb="82" eb="84">
      <t>スイジュン</t>
    </rPh>
    <rPh sb="85" eb="88">
      <t>テキセイカ</t>
    </rPh>
    <rPh sb="91" eb="93">
      <t>シュウニュウ</t>
    </rPh>
    <rPh sb="94" eb="96">
      <t>カクホ</t>
    </rPh>
    <rPh sb="96" eb="97">
      <t>オヨ</t>
    </rPh>
    <rPh sb="98" eb="100">
      <t>イッソウ</t>
    </rPh>
    <rPh sb="101" eb="103">
      <t>ケイエイ</t>
    </rPh>
    <rPh sb="103" eb="105">
      <t>カイゼン</t>
    </rPh>
    <rPh sb="106" eb="107">
      <t>オコナ</t>
    </rPh>
    <rPh sb="111" eb="114">
      <t>コウリツテキ</t>
    </rPh>
    <rPh sb="115" eb="117">
      <t>イジ</t>
    </rPh>
    <rPh sb="120" eb="121">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</si>
</sst>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80B-4D3E-8BD4-7D5DB224DA8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80B-4D3E-8BD4-7D5DB224DA8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52.38</c:v>
                </c:pt>
                <c:pt idx="2">
                  <c:v>57.14</c:v>
                </c:pt>
                <c:pt idx="3">
                  <c:v>57.14</c:v>
                </c:pt>
                <c:pt idx="4">
                  <c:v>54.76</c:v>
                </c:pt>
              </c:numCache>
            </c:numRef>
          </c:val>
          <c:extLst>
            <c:ext xmlns:c16="http://schemas.microsoft.com/office/drawing/2014/chart" uri="{C3380CC4-5D6E-409C-BE32-E72D297353CC}">
              <c16:uniqueId val="{00000000-DF21-4CF5-9EC4-E3624BB144A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56.29</c:v>
                </c:pt>
                <c:pt idx="2">
                  <c:v>59.69</c:v>
                </c:pt>
                <c:pt idx="3">
                  <c:v>60.64</c:v>
                </c:pt>
                <c:pt idx="4">
                  <c:v>59.56</c:v>
                </c:pt>
              </c:numCache>
            </c:numRef>
          </c:val>
          <c:smooth val="0"/>
          <c:extLst>
            <c:ext xmlns:c16="http://schemas.microsoft.com/office/drawing/2014/chart" uri="{C3380CC4-5D6E-409C-BE32-E72D297353CC}">
              <c16:uniqueId val="{00000001-DF21-4CF5-9EC4-E3624BB144A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67.48</c:v>
                </c:pt>
                <c:pt idx="2">
                  <c:v>68.55</c:v>
                </c:pt>
                <c:pt idx="3">
                  <c:v>69.540000000000006</c:v>
                </c:pt>
                <c:pt idx="4">
                  <c:v>68.709999999999994</c:v>
                </c:pt>
              </c:numCache>
            </c:numRef>
          </c:val>
          <c:extLst>
            <c:ext xmlns:c16="http://schemas.microsoft.com/office/drawing/2014/chart" uri="{C3380CC4-5D6E-409C-BE32-E72D297353CC}">
              <c16:uniqueId val="{00000000-386A-4A25-84F6-0249895811E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54.06</c:v>
                </c:pt>
                <c:pt idx="2">
                  <c:v>67.73</c:v>
                </c:pt>
                <c:pt idx="3">
                  <c:v>72.97</c:v>
                </c:pt>
                <c:pt idx="4">
                  <c:v>72.89</c:v>
                </c:pt>
              </c:numCache>
            </c:numRef>
          </c:val>
          <c:smooth val="0"/>
          <c:extLst>
            <c:ext xmlns:c16="http://schemas.microsoft.com/office/drawing/2014/chart" uri="{C3380CC4-5D6E-409C-BE32-E72D297353CC}">
              <c16:uniqueId val="{00000001-386A-4A25-84F6-0249895811E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101.35</c:v>
                </c:pt>
                <c:pt idx="2">
                  <c:v>114.07</c:v>
                </c:pt>
                <c:pt idx="3">
                  <c:v>119.8</c:v>
                </c:pt>
                <c:pt idx="4">
                  <c:v>71.81</c:v>
                </c:pt>
              </c:numCache>
            </c:numRef>
          </c:val>
          <c:extLst>
            <c:ext xmlns:c16="http://schemas.microsoft.com/office/drawing/2014/chart" uri="{C3380CC4-5D6E-409C-BE32-E72D297353CC}">
              <c16:uniqueId val="{00000000-E7A7-4490-98B2-972AFA52003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109.67</c:v>
                </c:pt>
                <c:pt idx="2">
                  <c:v>104.53</c:v>
                </c:pt>
                <c:pt idx="3">
                  <c:v>92.01</c:v>
                </c:pt>
                <c:pt idx="4">
                  <c:v>97.47</c:v>
                </c:pt>
              </c:numCache>
            </c:numRef>
          </c:val>
          <c:smooth val="0"/>
          <c:extLst>
            <c:ext xmlns:c16="http://schemas.microsoft.com/office/drawing/2014/chart" uri="{C3380CC4-5D6E-409C-BE32-E72D297353CC}">
              <c16:uniqueId val="{00000001-E7A7-4490-98B2-972AFA52003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7.06</c:v>
                </c:pt>
                <c:pt idx="2">
                  <c:v>14.62</c:v>
                </c:pt>
                <c:pt idx="3">
                  <c:v>22.19</c:v>
                </c:pt>
                <c:pt idx="4">
                  <c:v>29.75</c:v>
                </c:pt>
              </c:numCache>
            </c:numRef>
          </c:val>
          <c:extLst>
            <c:ext xmlns:c16="http://schemas.microsoft.com/office/drawing/2014/chart" uri="{C3380CC4-5D6E-409C-BE32-E72D297353CC}">
              <c16:uniqueId val="{00000000-FB95-4024-B218-A3161A15680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23.54</c:v>
                </c:pt>
                <c:pt idx="2">
                  <c:v>28.45</c:v>
                </c:pt>
                <c:pt idx="3">
                  <c:v>33.56</c:v>
                </c:pt>
                <c:pt idx="4">
                  <c:v>37.28</c:v>
                </c:pt>
              </c:numCache>
            </c:numRef>
          </c:val>
          <c:smooth val="0"/>
          <c:extLst>
            <c:ext xmlns:c16="http://schemas.microsoft.com/office/drawing/2014/chart" uri="{C3380CC4-5D6E-409C-BE32-E72D297353CC}">
              <c16:uniqueId val="{00000001-FB95-4024-B218-A3161A15680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3D8-4070-99B7-E7232DE7110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3D8-4070-99B7-E7232DE7110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329-4F85-BCDD-5F866EE7A28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25.28</c:v>
                </c:pt>
                <c:pt idx="2">
                  <c:v>24.21</c:v>
                </c:pt>
                <c:pt idx="3" formatCode="#,##0.00;&quot;△&quot;#,##0.00">
                  <c:v>0</c:v>
                </c:pt>
                <c:pt idx="4" formatCode="#,##0.00;&quot;△&quot;#,##0.00">
                  <c:v>0</c:v>
                </c:pt>
              </c:numCache>
            </c:numRef>
          </c:val>
          <c:smooth val="0"/>
          <c:extLst>
            <c:ext xmlns:c16="http://schemas.microsoft.com/office/drawing/2014/chart" uri="{C3380CC4-5D6E-409C-BE32-E72D297353CC}">
              <c16:uniqueId val="{00000001-B329-4F85-BCDD-5F866EE7A28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105.84</c:v>
                </c:pt>
                <c:pt idx="2">
                  <c:v>169.76</c:v>
                </c:pt>
                <c:pt idx="3">
                  <c:v>242.78</c:v>
                </c:pt>
                <c:pt idx="4">
                  <c:v>120.47</c:v>
                </c:pt>
              </c:numCache>
            </c:numRef>
          </c:val>
          <c:extLst>
            <c:ext xmlns:c16="http://schemas.microsoft.com/office/drawing/2014/chart" uri="{C3380CC4-5D6E-409C-BE32-E72D297353CC}">
              <c16:uniqueId val="{00000000-AF62-40D9-801D-29210DBB3A3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261.99</c:v>
                </c:pt>
                <c:pt idx="2">
                  <c:v>267.27</c:v>
                </c:pt>
                <c:pt idx="3">
                  <c:v>276.67</c:v>
                </c:pt>
                <c:pt idx="4">
                  <c:v>372.23</c:v>
                </c:pt>
              </c:numCache>
            </c:numRef>
          </c:val>
          <c:smooth val="0"/>
          <c:extLst>
            <c:ext xmlns:c16="http://schemas.microsoft.com/office/drawing/2014/chart" uri="{C3380CC4-5D6E-409C-BE32-E72D297353CC}">
              <c16:uniqueId val="{00000001-AF62-40D9-801D-29210DBB3A3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F42-4B93-982E-9D4CE3E3DF5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745.86</c:v>
                </c:pt>
                <c:pt idx="2">
                  <c:v>407.37</c:v>
                </c:pt>
                <c:pt idx="3">
                  <c:v>461.71</c:v>
                </c:pt>
                <c:pt idx="4">
                  <c:v>520.32000000000005</c:v>
                </c:pt>
              </c:numCache>
            </c:numRef>
          </c:val>
          <c:smooth val="0"/>
          <c:extLst>
            <c:ext xmlns:c16="http://schemas.microsoft.com/office/drawing/2014/chart" uri="{C3380CC4-5D6E-409C-BE32-E72D297353CC}">
              <c16:uniqueId val="{00000001-3F42-4B93-982E-9D4CE3E3DF5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58.92</c:v>
                </c:pt>
                <c:pt idx="2">
                  <c:v>60.54</c:v>
                </c:pt>
                <c:pt idx="3">
                  <c:v>65.19</c:v>
                </c:pt>
                <c:pt idx="4">
                  <c:v>57.31</c:v>
                </c:pt>
              </c:numCache>
            </c:numRef>
          </c:val>
          <c:extLst>
            <c:ext xmlns:c16="http://schemas.microsoft.com/office/drawing/2014/chart" uri="{C3380CC4-5D6E-409C-BE32-E72D297353CC}">
              <c16:uniqueId val="{00000000-DC31-4B6E-9CD3-3635FC3C089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38.090000000000003</c:v>
                </c:pt>
                <c:pt idx="2">
                  <c:v>59.67</c:v>
                </c:pt>
                <c:pt idx="3">
                  <c:v>54.97</c:v>
                </c:pt>
                <c:pt idx="4">
                  <c:v>63.25</c:v>
                </c:pt>
              </c:numCache>
            </c:numRef>
          </c:val>
          <c:smooth val="0"/>
          <c:extLst>
            <c:ext xmlns:c16="http://schemas.microsoft.com/office/drawing/2014/chart" uri="{C3380CC4-5D6E-409C-BE32-E72D297353CC}">
              <c16:uniqueId val="{00000001-DC31-4B6E-9CD3-3635FC3C089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175.51</c:v>
                </c:pt>
                <c:pt idx="2">
                  <c:v>188.32</c:v>
                </c:pt>
                <c:pt idx="3">
                  <c:v>175.44</c:v>
                </c:pt>
                <c:pt idx="4">
                  <c:v>187.17</c:v>
                </c:pt>
              </c:numCache>
            </c:numRef>
          </c:val>
          <c:extLst>
            <c:ext xmlns:c16="http://schemas.microsoft.com/office/drawing/2014/chart" uri="{C3380CC4-5D6E-409C-BE32-E72D297353CC}">
              <c16:uniqueId val="{00000000-8B85-47DF-ABAF-67189F6B4F3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609.26</c:v>
                </c:pt>
                <c:pt idx="2">
                  <c:v>406.8</c:v>
                </c:pt>
                <c:pt idx="3">
                  <c:v>430.17</c:v>
                </c:pt>
                <c:pt idx="4">
                  <c:v>383.02</c:v>
                </c:pt>
              </c:numCache>
            </c:numRef>
          </c:val>
          <c:smooth val="0"/>
          <c:extLst>
            <c:ext xmlns:c16="http://schemas.microsoft.com/office/drawing/2014/chart" uri="{C3380CC4-5D6E-409C-BE32-E72D297353CC}">
              <c16:uniqueId val="{00000001-8B85-47DF-ABAF-67189F6B4F3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【96.59】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【208.93】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【967.97】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【82.56】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石川県　かほく市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個別排水処理</v>
      </c>
      <c r="Q8" s="65"/>
      <c r="R8" s="65"/>
      <c r="S8" s="65"/>
      <c r="T8" s="65"/>
      <c r="U8" s="65"/>
      <c r="V8" s="65"/>
      <c r="W8" s="65" t="str">
        <f>データ!L6</f>
        <v>L3</v>
      </c>
      <c r="X8" s="65"/>
      <c r="Y8" s="65"/>
      <c r="Z8" s="65"/>
      <c r="AA8" s="65"/>
      <c r="AB8" s="65"/>
      <c r="AC8" s="65"/>
      <c r="AD8" s="66" t="str">
        <f>データ!$M$6</f>
        <v>非設置</v>
      </c>
      <c r="AE8" s="66"/>
      <c r="AF8" s="66"/>
      <c r="AG8" s="66"/>
      <c r="AH8" s="66"/>
      <c r="AI8" s="66"/>
      <c r="AJ8" s="66"/>
      <c r="AK8" s="3"/>
      <c r="AL8" s="54">
        <f>データ!S6</f>
        <v>36024</v>
      </c>
      <c r="AM8" s="54"/>
      <c r="AN8" s="54"/>
      <c r="AO8" s="54"/>
      <c r="AP8" s="54"/>
      <c r="AQ8" s="54"/>
      <c r="AR8" s="54"/>
      <c r="AS8" s="54"/>
      <c r="AT8" s="53">
        <f>データ!T6</f>
        <v>64.44</v>
      </c>
      <c r="AU8" s="53"/>
      <c r="AV8" s="53"/>
      <c r="AW8" s="53"/>
      <c r="AX8" s="53"/>
      <c r="AY8" s="53"/>
      <c r="AZ8" s="53"/>
      <c r="BA8" s="53"/>
      <c r="BB8" s="53">
        <f>データ!U6</f>
        <v>559.03</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90.43</v>
      </c>
      <c r="J10" s="53"/>
      <c r="K10" s="53"/>
      <c r="L10" s="53"/>
      <c r="M10" s="53"/>
      <c r="N10" s="53"/>
      <c r="O10" s="53"/>
      <c r="P10" s="53">
        <f>データ!P6</f>
        <v>0.41</v>
      </c>
      <c r="Q10" s="53"/>
      <c r="R10" s="53"/>
      <c r="S10" s="53"/>
      <c r="T10" s="53"/>
      <c r="U10" s="53"/>
      <c r="V10" s="53"/>
      <c r="W10" s="53">
        <f>データ!Q6</f>
        <v>100</v>
      </c>
      <c r="X10" s="53"/>
      <c r="Y10" s="53"/>
      <c r="Z10" s="53"/>
      <c r="AA10" s="53"/>
      <c r="AB10" s="53"/>
      <c r="AC10" s="53"/>
      <c r="AD10" s="54">
        <f>データ!R6</f>
        <v>2442</v>
      </c>
      <c r="AE10" s="54"/>
      <c r="AF10" s="54"/>
      <c r="AG10" s="54"/>
      <c r="AH10" s="54"/>
      <c r="AI10" s="54"/>
      <c r="AJ10" s="54"/>
      <c r="AK10" s="2"/>
      <c r="AL10" s="54">
        <f>データ!V6</f>
        <v>147</v>
      </c>
      <c r="AM10" s="54"/>
      <c r="AN10" s="54"/>
      <c r="AO10" s="54"/>
      <c r="AP10" s="54"/>
      <c r="AQ10" s="54"/>
      <c r="AR10" s="54"/>
      <c r="AS10" s="54"/>
      <c r="AT10" s="53">
        <f>データ!W6</f>
        <v>7.0000000000000007E-2</v>
      </c>
      <c r="AU10" s="53"/>
      <c r="AV10" s="53"/>
      <c r="AW10" s="53"/>
      <c r="AX10" s="53"/>
      <c r="AY10" s="53"/>
      <c r="AZ10" s="53"/>
      <c r="BA10" s="53"/>
      <c r="BB10" s="53">
        <f>データ!X6</f>
        <v>2100</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79"/>
      <c r="BN16" s="79"/>
      <c r="BO16" s="79"/>
      <c r="BP16" s="79"/>
      <c r="BQ16" s="79"/>
      <c r="BR16" s="79"/>
      <c r="BS16" s="79"/>
      <c r="BT16" s="79"/>
      <c r="BU16" s="79"/>
      <c r="BV16" s="79"/>
      <c r="BW16" s="79"/>
      <c r="BX16" s="79"/>
      <c r="BY16" s="7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79"/>
      <c r="BN17" s="79"/>
      <c r="BO17" s="79"/>
      <c r="BP17" s="79"/>
      <c r="BQ17" s="79"/>
      <c r="BR17" s="79"/>
      <c r="BS17" s="79"/>
      <c r="BT17" s="79"/>
      <c r="BU17" s="79"/>
      <c r="BV17" s="79"/>
      <c r="BW17" s="79"/>
      <c r="BX17" s="79"/>
      <c r="BY17" s="7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79"/>
      <c r="BN18" s="79"/>
      <c r="BO18" s="79"/>
      <c r="BP18" s="79"/>
      <c r="BQ18" s="79"/>
      <c r="BR18" s="79"/>
      <c r="BS18" s="79"/>
      <c r="BT18" s="79"/>
      <c r="BU18" s="79"/>
      <c r="BV18" s="79"/>
      <c r="BW18" s="79"/>
      <c r="BX18" s="79"/>
      <c r="BY18" s="7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79"/>
      <c r="BN19" s="79"/>
      <c r="BO19" s="79"/>
      <c r="BP19" s="79"/>
      <c r="BQ19" s="79"/>
      <c r="BR19" s="79"/>
      <c r="BS19" s="79"/>
      <c r="BT19" s="79"/>
      <c r="BU19" s="79"/>
      <c r="BV19" s="79"/>
      <c r="BW19" s="79"/>
      <c r="BX19" s="79"/>
      <c r="BY19" s="7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79"/>
      <c r="BN20" s="79"/>
      <c r="BO20" s="79"/>
      <c r="BP20" s="79"/>
      <c r="BQ20" s="79"/>
      <c r="BR20" s="79"/>
      <c r="BS20" s="79"/>
      <c r="BT20" s="79"/>
      <c r="BU20" s="79"/>
      <c r="BV20" s="79"/>
      <c r="BW20" s="79"/>
      <c r="BX20" s="79"/>
      <c r="BY20" s="7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79"/>
      <c r="BN21" s="79"/>
      <c r="BO21" s="79"/>
      <c r="BP21" s="79"/>
      <c r="BQ21" s="79"/>
      <c r="BR21" s="79"/>
      <c r="BS21" s="79"/>
      <c r="BT21" s="79"/>
      <c r="BU21" s="79"/>
      <c r="BV21" s="79"/>
      <c r="BW21" s="79"/>
      <c r="BX21" s="79"/>
      <c r="BY21" s="7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79"/>
      <c r="BN22" s="79"/>
      <c r="BO22" s="79"/>
      <c r="BP22" s="79"/>
      <c r="BQ22" s="79"/>
      <c r="BR22" s="79"/>
      <c r="BS22" s="79"/>
      <c r="BT22" s="79"/>
      <c r="BU22" s="79"/>
      <c r="BV22" s="79"/>
      <c r="BW22" s="79"/>
      <c r="BX22" s="79"/>
      <c r="BY22" s="7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79"/>
      <c r="BN23" s="79"/>
      <c r="BO23" s="79"/>
      <c r="BP23" s="79"/>
      <c r="BQ23" s="79"/>
      <c r="BR23" s="79"/>
      <c r="BS23" s="79"/>
      <c r="BT23" s="79"/>
      <c r="BU23" s="79"/>
      <c r="BV23" s="79"/>
      <c r="BW23" s="79"/>
      <c r="BX23" s="79"/>
      <c r="BY23" s="7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79"/>
      <c r="BN24" s="79"/>
      <c r="BO24" s="79"/>
      <c r="BP24" s="79"/>
      <c r="BQ24" s="79"/>
      <c r="BR24" s="79"/>
      <c r="BS24" s="79"/>
      <c r="BT24" s="79"/>
      <c r="BU24" s="79"/>
      <c r="BV24" s="79"/>
      <c r="BW24" s="79"/>
      <c r="BX24" s="79"/>
      <c r="BY24" s="7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79"/>
      <c r="BN25" s="79"/>
      <c r="BO25" s="79"/>
      <c r="BP25" s="79"/>
      <c r="BQ25" s="79"/>
      <c r="BR25" s="79"/>
      <c r="BS25" s="79"/>
      <c r="BT25" s="79"/>
      <c r="BU25" s="79"/>
      <c r="BV25" s="79"/>
      <c r="BW25" s="79"/>
      <c r="BX25" s="79"/>
      <c r="BY25" s="7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79"/>
      <c r="BN26" s="79"/>
      <c r="BO26" s="79"/>
      <c r="BP26" s="79"/>
      <c r="BQ26" s="79"/>
      <c r="BR26" s="79"/>
      <c r="BS26" s="79"/>
      <c r="BT26" s="79"/>
      <c r="BU26" s="79"/>
      <c r="BV26" s="79"/>
      <c r="BW26" s="79"/>
      <c r="BX26" s="79"/>
      <c r="BY26" s="7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79"/>
      <c r="BN27" s="79"/>
      <c r="BO27" s="79"/>
      <c r="BP27" s="79"/>
      <c r="BQ27" s="79"/>
      <c r="BR27" s="79"/>
      <c r="BS27" s="79"/>
      <c r="BT27" s="79"/>
      <c r="BU27" s="79"/>
      <c r="BV27" s="79"/>
      <c r="BW27" s="79"/>
      <c r="BX27" s="79"/>
      <c r="BY27" s="7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79"/>
      <c r="BN28" s="79"/>
      <c r="BO28" s="79"/>
      <c r="BP28" s="79"/>
      <c r="BQ28" s="79"/>
      <c r="BR28" s="79"/>
      <c r="BS28" s="79"/>
      <c r="BT28" s="79"/>
      <c r="BU28" s="79"/>
      <c r="BV28" s="79"/>
      <c r="BW28" s="79"/>
      <c r="BX28" s="79"/>
      <c r="BY28" s="7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79"/>
      <c r="BN29" s="79"/>
      <c r="BO29" s="79"/>
      <c r="BP29" s="79"/>
      <c r="BQ29" s="79"/>
      <c r="BR29" s="79"/>
      <c r="BS29" s="79"/>
      <c r="BT29" s="79"/>
      <c r="BU29" s="79"/>
      <c r="BV29" s="79"/>
      <c r="BW29" s="79"/>
      <c r="BX29" s="79"/>
      <c r="BY29" s="7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79"/>
      <c r="BN30" s="79"/>
      <c r="BO30" s="79"/>
      <c r="BP30" s="79"/>
      <c r="BQ30" s="79"/>
      <c r="BR30" s="79"/>
      <c r="BS30" s="79"/>
      <c r="BT30" s="79"/>
      <c r="BU30" s="79"/>
      <c r="BV30" s="79"/>
      <c r="BW30" s="79"/>
      <c r="BX30" s="79"/>
      <c r="BY30" s="7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79"/>
      <c r="BN31" s="79"/>
      <c r="BO31" s="79"/>
      <c r="BP31" s="79"/>
      <c r="BQ31" s="79"/>
      <c r="BR31" s="79"/>
      <c r="BS31" s="79"/>
      <c r="BT31" s="79"/>
      <c r="BU31" s="79"/>
      <c r="BV31" s="79"/>
      <c r="BW31" s="79"/>
      <c r="BX31" s="79"/>
      <c r="BY31" s="7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79"/>
      <c r="BN32" s="79"/>
      <c r="BO32" s="79"/>
      <c r="BP32" s="79"/>
      <c r="BQ32" s="79"/>
      <c r="BR32" s="79"/>
      <c r="BS32" s="79"/>
      <c r="BT32" s="79"/>
      <c r="BU32" s="79"/>
      <c r="BV32" s="79"/>
      <c r="BW32" s="79"/>
      <c r="BX32" s="79"/>
      <c r="BY32" s="7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79"/>
      <c r="BN33" s="79"/>
      <c r="BO33" s="79"/>
      <c r="BP33" s="79"/>
      <c r="BQ33" s="79"/>
      <c r="BR33" s="79"/>
      <c r="BS33" s="79"/>
      <c r="BT33" s="79"/>
      <c r="BU33" s="79"/>
      <c r="BV33" s="79"/>
      <c r="BW33" s="79"/>
      <c r="BX33" s="79"/>
      <c r="BY33" s="7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79"/>
      <c r="BN34" s="79"/>
      <c r="BO34" s="79"/>
      <c r="BP34" s="79"/>
      <c r="BQ34" s="79"/>
      <c r="BR34" s="79"/>
      <c r="BS34" s="79"/>
      <c r="BT34" s="79"/>
      <c r="BU34" s="79"/>
      <c r="BV34" s="79"/>
      <c r="BW34" s="79"/>
      <c r="BX34" s="79"/>
      <c r="BY34" s="7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79"/>
      <c r="BN35" s="79"/>
      <c r="BO35" s="79"/>
      <c r="BP35" s="79"/>
      <c r="BQ35" s="79"/>
      <c r="BR35" s="79"/>
      <c r="BS35" s="79"/>
      <c r="BT35" s="79"/>
      <c r="BU35" s="79"/>
      <c r="BV35" s="79"/>
      <c r="BW35" s="79"/>
      <c r="BX35" s="79"/>
      <c r="BY35" s="7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79"/>
      <c r="BN36" s="79"/>
      <c r="BO36" s="79"/>
      <c r="BP36" s="79"/>
      <c r="BQ36" s="79"/>
      <c r="BR36" s="79"/>
      <c r="BS36" s="79"/>
      <c r="BT36" s="79"/>
      <c r="BU36" s="79"/>
      <c r="BV36" s="79"/>
      <c r="BW36" s="79"/>
      <c r="BX36" s="79"/>
      <c r="BY36" s="7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79"/>
      <c r="BN37" s="79"/>
      <c r="BO37" s="79"/>
      <c r="BP37" s="79"/>
      <c r="BQ37" s="79"/>
      <c r="BR37" s="79"/>
      <c r="BS37" s="79"/>
      <c r="BT37" s="79"/>
      <c r="BU37" s="79"/>
      <c r="BV37" s="79"/>
      <c r="BW37" s="79"/>
      <c r="BX37" s="79"/>
      <c r="BY37" s="7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79"/>
      <c r="BN38" s="79"/>
      <c r="BO38" s="79"/>
      <c r="BP38" s="79"/>
      <c r="BQ38" s="79"/>
      <c r="BR38" s="79"/>
      <c r="BS38" s="79"/>
      <c r="BT38" s="79"/>
      <c r="BU38" s="79"/>
      <c r="BV38" s="79"/>
      <c r="BW38" s="79"/>
      <c r="BX38" s="79"/>
      <c r="BY38" s="7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79"/>
      <c r="BN39" s="79"/>
      <c r="BO39" s="79"/>
      <c r="BP39" s="79"/>
      <c r="BQ39" s="79"/>
      <c r="BR39" s="79"/>
      <c r="BS39" s="79"/>
      <c r="BT39" s="79"/>
      <c r="BU39" s="79"/>
      <c r="BV39" s="79"/>
      <c r="BW39" s="79"/>
      <c r="BX39" s="79"/>
      <c r="BY39" s="7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79"/>
      <c r="BN40" s="79"/>
      <c r="BO40" s="79"/>
      <c r="BP40" s="79"/>
      <c r="BQ40" s="79"/>
      <c r="BR40" s="79"/>
      <c r="BS40" s="79"/>
      <c r="BT40" s="79"/>
      <c r="BU40" s="79"/>
      <c r="BV40" s="79"/>
      <c r="BW40" s="79"/>
      <c r="BX40" s="79"/>
      <c r="BY40" s="7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79"/>
      <c r="BN41" s="79"/>
      <c r="BO41" s="79"/>
      <c r="BP41" s="79"/>
      <c r="BQ41" s="79"/>
      <c r="BR41" s="79"/>
      <c r="BS41" s="79"/>
      <c r="BT41" s="79"/>
      <c r="BU41" s="79"/>
      <c r="BV41" s="79"/>
      <c r="BW41" s="79"/>
      <c r="BX41" s="79"/>
      <c r="BY41" s="7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79"/>
      <c r="BN42" s="79"/>
      <c r="BO42" s="79"/>
      <c r="BP42" s="79"/>
      <c r="BQ42" s="79"/>
      <c r="BR42" s="79"/>
      <c r="BS42" s="79"/>
      <c r="BT42" s="79"/>
      <c r="BU42" s="79"/>
      <c r="BV42" s="79"/>
      <c r="BW42" s="79"/>
      <c r="BX42" s="79"/>
      <c r="BY42" s="7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79"/>
      <c r="BN43" s="79"/>
      <c r="BO43" s="79"/>
      <c r="BP43" s="79"/>
      <c r="BQ43" s="79"/>
      <c r="BR43" s="79"/>
      <c r="BS43" s="79"/>
      <c r="BT43" s="79"/>
      <c r="BU43" s="79"/>
      <c r="BV43" s="79"/>
      <c r="BW43" s="79"/>
      <c r="BX43" s="79"/>
      <c r="BY43" s="7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79"/>
      <c r="BN66" s="79"/>
      <c r="BO66" s="79"/>
      <c r="BP66" s="79"/>
      <c r="BQ66" s="79"/>
      <c r="BR66" s="79"/>
      <c r="BS66" s="79"/>
      <c r="BT66" s="79"/>
      <c r="BU66" s="79"/>
      <c r="BV66" s="79"/>
      <c r="BW66" s="79"/>
      <c r="BX66" s="79"/>
      <c r="BY66" s="7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79"/>
      <c r="BN67" s="79"/>
      <c r="BO67" s="79"/>
      <c r="BP67" s="79"/>
      <c r="BQ67" s="79"/>
      <c r="BR67" s="79"/>
      <c r="BS67" s="79"/>
      <c r="BT67" s="79"/>
      <c r="BU67" s="79"/>
      <c r="BV67" s="79"/>
      <c r="BW67" s="79"/>
      <c r="BX67" s="79"/>
      <c r="BY67" s="7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79"/>
      <c r="BN68" s="79"/>
      <c r="BO68" s="79"/>
      <c r="BP68" s="79"/>
      <c r="BQ68" s="79"/>
      <c r="BR68" s="79"/>
      <c r="BS68" s="79"/>
      <c r="BT68" s="79"/>
      <c r="BU68" s="79"/>
      <c r="BV68" s="79"/>
      <c r="BW68" s="79"/>
      <c r="BX68" s="79"/>
      <c r="BY68" s="7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79"/>
      <c r="BN69" s="79"/>
      <c r="BO69" s="79"/>
      <c r="BP69" s="79"/>
      <c r="BQ69" s="79"/>
      <c r="BR69" s="79"/>
      <c r="BS69" s="79"/>
      <c r="BT69" s="79"/>
      <c r="BU69" s="79"/>
      <c r="BV69" s="79"/>
      <c r="BW69" s="79"/>
      <c r="BX69" s="79"/>
      <c r="BY69" s="7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79"/>
      <c r="BN70" s="79"/>
      <c r="BO70" s="79"/>
      <c r="BP70" s="79"/>
      <c r="BQ70" s="79"/>
      <c r="BR70" s="79"/>
      <c r="BS70" s="79"/>
      <c r="BT70" s="79"/>
      <c r="BU70" s="79"/>
      <c r="BV70" s="79"/>
      <c r="BW70" s="79"/>
      <c r="BX70" s="79"/>
      <c r="BY70" s="7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79"/>
      <c r="BN71" s="79"/>
      <c r="BO71" s="79"/>
      <c r="BP71" s="79"/>
      <c r="BQ71" s="79"/>
      <c r="BR71" s="79"/>
      <c r="BS71" s="79"/>
      <c r="BT71" s="79"/>
      <c r="BU71" s="79"/>
      <c r="BV71" s="79"/>
      <c r="BW71" s="79"/>
      <c r="BX71" s="79"/>
      <c r="BY71" s="7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79"/>
      <c r="BN72" s="79"/>
      <c r="BO72" s="79"/>
      <c r="BP72" s="79"/>
      <c r="BQ72" s="79"/>
      <c r="BR72" s="79"/>
      <c r="BS72" s="79"/>
      <c r="BT72" s="79"/>
      <c r="BU72" s="79"/>
      <c r="BV72" s="79"/>
      <c r="BW72" s="79"/>
      <c r="BX72" s="79"/>
      <c r="BY72" s="7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79"/>
      <c r="BN73" s="79"/>
      <c r="BO73" s="79"/>
      <c r="BP73" s="79"/>
      <c r="BQ73" s="79"/>
      <c r="BR73" s="79"/>
      <c r="BS73" s="79"/>
      <c r="BT73" s="79"/>
      <c r="BU73" s="79"/>
      <c r="BV73" s="79"/>
      <c r="BW73" s="79"/>
      <c r="BX73" s="79"/>
      <c r="BY73" s="7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79"/>
      <c r="BN74" s="79"/>
      <c r="BO74" s="79"/>
      <c r="BP74" s="79"/>
      <c r="BQ74" s="79"/>
      <c r="BR74" s="79"/>
      <c r="BS74" s="79"/>
      <c r="BT74" s="79"/>
      <c r="BU74" s="79"/>
      <c r="BV74" s="79"/>
      <c r="BW74" s="79"/>
      <c r="BX74" s="79"/>
      <c r="BY74" s="7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79"/>
      <c r="BN75" s="79"/>
      <c r="BO75" s="79"/>
      <c r="BP75" s="79"/>
      <c r="BQ75" s="79"/>
      <c r="BR75" s="79"/>
      <c r="BS75" s="79"/>
      <c r="BT75" s="79"/>
      <c r="BU75" s="79"/>
      <c r="BV75" s="79"/>
      <c r="BW75" s="79"/>
      <c r="BX75" s="79"/>
      <c r="BY75" s="7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79"/>
      <c r="BN76" s="79"/>
      <c r="BO76" s="79"/>
      <c r="BP76" s="79"/>
      <c r="BQ76" s="79"/>
      <c r="BR76" s="79"/>
      <c r="BS76" s="79"/>
      <c r="BT76" s="79"/>
      <c r="BU76" s="79"/>
      <c r="BV76" s="79"/>
      <c r="BW76" s="79"/>
      <c r="BX76" s="79"/>
      <c r="BY76" s="7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79"/>
      <c r="BN77" s="79"/>
      <c r="BO77" s="79"/>
      <c r="BP77" s="79"/>
      <c r="BQ77" s="79"/>
      <c r="BR77" s="79"/>
      <c r="BS77" s="79"/>
      <c r="BT77" s="79"/>
      <c r="BU77" s="79"/>
      <c r="BV77" s="79"/>
      <c r="BW77" s="79"/>
      <c r="BX77" s="79"/>
      <c r="BY77" s="7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79"/>
      <c r="BN78" s="79"/>
      <c r="BO78" s="79"/>
      <c r="BP78" s="79"/>
      <c r="BQ78" s="79"/>
      <c r="BR78" s="79"/>
      <c r="BS78" s="79"/>
      <c r="BT78" s="79"/>
      <c r="BU78" s="79"/>
      <c r="BV78" s="79"/>
      <c r="BW78" s="79"/>
      <c r="BX78" s="79"/>
      <c r="BY78" s="7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79"/>
      <c r="BN79" s="79"/>
      <c r="BO79" s="79"/>
      <c r="BP79" s="79"/>
      <c r="BQ79" s="79"/>
      <c r="BR79" s="79"/>
      <c r="BS79" s="79"/>
      <c r="BT79" s="79"/>
      <c r="BU79" s="79"/>
      <c r="BV79" s="79"/>
      <c r="BW79" s="79"/>
      <c r="BX79" s="79"/>
      <c r="BY79" s="7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79"/>
      <c r="BN80" s="79"/>
      <c r="BO80" s="79"/>
      <c r="BP80" s="79"/>
      <c r="BQ80" s="79"/>
      <c r="BR80" s="79"/>
      <c r="BS80" s="79"/>
      <c r="BT80" s="79"/>
      <c r="BU80" s="79"/>
      <c r="BV80" s="79"/>
      <c r="BW80" s="79"/>
      <c r="BX80" s="79"/>
      <c r="BY80" s="7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79"/>
      <c r="BN81" s="79"/>
      <c r="BO81" s="79"/>
      <c r="BP81" s="79"/>
      <c r="BQ81" s="79"/>
      <c r="BR81" s="79"/>
      <c r="BS81" s="79"/>
      <c r="BT81" s="79"/>
      <c r="BU81" s="79"/>
      <c r="BV81" s="79"/>
      <c r="BW81" s="79"/>
      <c r="BX81" s="79"/>
      <c r="BY81" s="7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【96.59】</v>
      </c>
      <c r="F85" s="12" t="str">
        <f>データ!AT6</f>
        <v>【208.93】</v>
      </c>
      <c r="G85" s="12" t="str">
        <f>データ!BE6</f>
        <v>【136.43】</v>
      </c>
      <c r="H85" s="12" t="str">
        <f>データ!BP6</f>
        <v>【967.97】</v>
      </c>
      <c r="I85" s="12" t="str">
        <f>データ!CA6</f>
        <v>【46.20】</v>
      </c>
      <c r="J85" s="12" t="str">
        <f>データ!CL6</f>
        <v>【332.82】</v>
      </c>
      <c r="K85" s="12" t="str">
        <f>データ!CW6</f>
        <v>【46.29】</v>
      </c>
      <c r="L85" s="12" t="str">
        <f>データ!DH6</f>
        <v>【82.56】</v>
      </c>
      <c r="M85" s="12" t="str">
        <f>データ!DS6</f>
        <v>【39.62】</v>
      </c>
      <c r="N85" s="12" t="str">
        <f>データ!ED6</f>
        <v>【-】</v>
      </c>
      <c r="O85" s="12" t="str">
        <f>データ!EO6</f>
        <v>【-】</v>
      </c>
    </row>
  </sheetData>
  <sheetProtection algorithmName="SHA-512" hashValue="0xCt549BKJ3cDtn+2o48UnPSsaxxpCnTaC3NESVA29+0PPKojSviOZeQLzO5k/mrQNcxaGN5TCSj4mPftJPg0A==" saltValue="yH2mMGCa2Z7wlT9RCZRQH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172090</v>
      </c>
      <c r="D6" s="19">
        <f t="shared" si="3"/>
        <v>46</v>
      </c>
      <c r="E6" s="19">
        <f t="shared" si="3"/>
        <v>18</v>
      </c>
      <c r="F6" s="19">
        <f t="shared" si="3"/>
        <v>1</v>
      </c>
      <c r="G6" s="19">
        <f t="shared" si="3"/>
        <v>0</v>
      </c>
      <c r="H6" s="19" t="str">
        <f t="shared" si="3"/>
        <v>石川県　かほく市</v>
      </c>
      <c r="I6" s="19" t="str">
        <f t="shared" si="3"/>
        <v>法適用</v>
      </c>
      <c r="J6" s="19" t="str">
        <f t="shared" si="3"/>
        <v>下水道事業</v>
      </c>
      <c r="K6" s="19" t="str">
        <f t="shared" si="3"/>
        <v>個別排水処理</v>
      </c>
      <c r="L6" s="19" t="str">
        <f t="shared" si="3"/>
        <v>L3</v>
      </c>
      <c r="M6" s="19" t="str">
        <f t="shared" si="3"/>
        <v>非設置</v>
      </c>
      <c r="N6" s="20" t="str">
        <f t="shared" si="3"/>
        <v>-</v>
      </c>
      <c r="O6" s="20">
        <f t="shared" si="3"/>
        <v>90.43</v>
      </c>
      <c r="P6" s="20">
        <f t="shared" si="3"/>
        <v>0.41</v>
      </c>
      <c r="Q6" s="20">
        <f t="shared" si="3"/>
        <v>100</v>
      </c>
      <c r="R6" s="20">
        <f t="shared" si="3"/>
        <v>2442</v>
      </c>
      <c r="S6" s="20">
        <f t="shared" si="3"/>
        <v>36024</v>
      </c>
      <c r="T6" s="20">
        <f t="shared" si="3"/>
        <v>64.44</v>
      </c>
      <c r="U6" s="20">
        <f t="shared" si="3"/>
        <v>559.03</v>
      </c>
      <c r="V6" s="20">
        <f t="shared" si="3"/>
        <v>147</v>
      </c>
      <c r="W6" s="20">
        <f t="shared" si="3"/>
        <v>7.0000000000000007E-2</v>
      </c>
      <c r="X6" s="20">
        <f t="shared" si="3"/>
        <v>2100</v>
      </c>
      <c r="Y6" s="21" t="str">
        <f>IF(Y7="",NA(),Y7)</f>
        <v>-</v>
      </c>
      <c r="Z6" s="21">
        <f t="shared" ref="Z6:AH6" si="4">IF(Z7="",NA(),Z7)</f>
        <v>101.35</v>
      </c>
      <c r="AA6" s="21">
        <f t="shared" si="4"/>
        <v>114.07</v>
      </c>
      <c r="AB6" s="21">
        <f t="shared" si="4"/>
        <v>119.8</v>
      </c>
      <c r="AC6" s="21">
        <f t="shared" si="4"/>
        <v>71.81</v>
      </c>
      <c r="AD6" s="21" t="str">
        <f t="shared" si="4"/>
        <v>-</v>
      </c>
      <c r="AE6" s="21">
        <f t="shared" si="4"/>
        <v>109.67</v>
      </c>
      <c r="AF6" s="21">
        <f t="shared" si="4"/>
        <v>104.53</v>
      </c>
      <c r="AG6" s="21">
        <f t="shared" si="4"/>
        <v>92.01</v>
      </c>
      <c r="AH6" s="21">
        <f t="shared" si="4"/>
        <v>97.47</v>
      </c>
      <c r="AI6" s="20" t="str">
        <f>IF(AI7="","",IF(AI7="-","【-】","【"&amp;SUBSTITUTE(TEXT(AI7,"#,##0.00"),"-","△")&amp;"】"))</f>
        <v>【96.59】</v>
      </c>
      <c r="AJ6" s="21" t="str">
        <f>IF(AJ7="",NA(),AJ7)</f>
        <v>-</v>
      </c>
      <c r="AK6" s="20">
        <f t="shared" ref="AK6:AS6" si="5">IF(AK7="",NA(),AK7)</f>
        <v>0</v>
      </c>
      <c r="AL6" s="20">
        <f t="shared" si="5"/>
        <v>0</v>
      </c>
      <c r="AM6" s="20">
        <f t="shared" si="5"/>
        <v>0</v>
      </c>
      <c r="AN6" s="20">
        <f t="shared" si="5"/>
        <v>0</v>
      </c>
      <c r="AO6" s="21" t="str">
        <f t="shared" si="5"/>
        <v>-</v>
      </c>
      <c r="AP6" s="21">
        <f t="shared" si="5"/>
        <v>25.28</v>
      </c>
      <c r="AQ6" s="21">
        <f t="shared" si="5"/>
        <v>24.21</v>
      </c>
      <c r="AR6" s="20">
        <f t="shared" si="5"/>
        <v>0</v>
      </c>
      <c r="AS6" s="20">
        <f t="shared" si="5"/>
        <v>0</v>
      </c>
      <c r="AT6" s="20" t="str">
        <f>IF(AT7="","",IF(AT7="-","【-】","【"&amp;SUBSTITUTE(TEXT(AT7,"#,##0.00"),"-","△")&amp;"】"))</f>
        <v>【208.93】</v>
      </c>
      <c r="AU6" s="21" t="str">
        <f>IF(AU7="",NA(),AU7)</f>
        <v>-</v>
      </c>
      <c r="AV6" s="21">
        <f t="shared" ref="AV6:BD6" si="6">IF(AV7="",NA(),AV7)</f>
        <v>105.84</v>
      </c>
      <c r="AW6" s="21">
        <f t="shared" si="6"/>
        <v>169.76</v>
      </c>
      <c r="AX6" s="21">
        <f t="shared" si="6"/>
        <v>242.78</v>
      </c>
      <c r="AY6" s="21">
        <f t="shared" si="6"/>
        <v>120.47</v>
      </c>
      <c r="AZ6" s="21" t="str">
        <f t="shared" si="6"/>
        <v>-</v>
      </c>
      <c r="BA6" s="21">
        <f t="shared" si="6"/>
        <v>261.99</v>
      </c>
      <c r="BB6" s="21">
        <f t="shared" si="6"/>
        <v>267.27</v>
      </c>
      <c r="BC6" s="21">
        <f t="shared" si="6"/>
        <v>276.67</v>
      </c>
      <c r="BD6" s="21">
        <f t="shared" si="6"/>
        <v>372.23</v>
      </c>
      <c r="BE6" s="20" t="str">
        <f>IF(BE7="","",IF(BE7="-","【-】","【"&amp;SUBSTITUTE(TEXT(BE7,"#,##0.00"),"-","△")&amp;"】"))</f>
        <v>【136.43】</v>
      </c>
      <c r="BF6" s="21" t="str">
        <f>IF(BF7="",NA(),BF7)</f>
        <v>-</v>
      </c>
      <c r="BG6" s="20">
        <f t="shared" ref="BG6:BO6" si="7">IF(BG7="",NA(),BG7)</f>
        <v>0</v>
      </c>
      <c r="BH6" s="20">
        <f t="shared" si="7"/>
        <v>0</v>
      </c>
      <c r="BI6" s="20">
        <f t="shared" si="7"/>
        <v>0</v>
      </c>
      <c r="BJ6" s="20">
        <f t="shared" si="7"/>
        <v>0</v>
      </c>
      <c r="BK6" s="21" t="str">
        <f t="shared" si="7"/>
        <v>-</v>
      </c>
      <c r="BL6" s="21">
        <f t="shared" si="7"/>
        <v>745.86</v>
      </c>
      <c r="BM6" s="21">
        <f t="shared" si="7"/>
        <v>407.37</v>
      </c>
      <c r="BN6" s="21">
        <f t="shared" si="7"/>
        <v>461.71</v>
      </c>
      <c r="BO6" s="21">
        <f t="shared" si="7"/>
        <v>520.32000000000005</v>
      </c>
      <c r="BP6" s="20" t="str">
        <f>IF(BP7="","",IF(BP7="-","【-】","【"&amp;SUBSTITUTE(TEXT(BP7,"#,##0.00"),"-","△")&amp;"】"))</f>
        <v>【967.97】</v>
      </c>
      <c r="BQ6" s="21" t="str">
        <f>IF(BQ7="",NA(),BQ7)</f>
        <v>-</v>
      </c>
      <c r="BR6" s="21">
        <f t="shared" ref="BR6:BZ6" si="8">IF(BR7="",NA(),BR7)</f>
        <v>58.92</v>
      </c>
      <c r="BS6" s="21">
        <f t="shared" si="8"/>
        <v>60.54</v>
      </c>
      <c r="BT6" s="21">
        <f t="shared" si="8"/>
        <v>65.19</v>
      </c>
      <c r="BU6" s="21">
        <f t="shared" si="8"/>
        <v>57.31</v>
      </c>
      <c r="BV6" s="21" t="str">
        <f t="shared" si="8"/>
        <v>-</v>
      </c>
      <c r="BW6" s="21">
        <f t="shared" si="8"/>
        <v>38.090000000000003</v>
      </c>
      <c r="BX6" s="21">
        <f t="shared" si="8"/>
        <v>59.67</v>
      </c>
      <c r="BY6" s="21">
        <f t="shared" si="8"/>
        <v>54.97</v>
      </c>
      <c r="BZ6" s="21">
        <f t="shared" si="8"/>
        <v>63.25</v>
      </c>
      <c r="CA6" s="20" t="str">
        <f>IF(CA7="","",IF(CA7="-","【-】","【"&amp;SUBSTITUTE(TEXT(CA7,"#,##0.00"),"-","△")&amp;"】"))</f>
        <v>【46.20】</v>
      </c>
      <c r="CB6" s="21" t="str">
        <f>IF(CB7="",NA(),CB7)</f>
        <v>-</v>
      </c>
      <c r="CC6" s="21">
        <f t="shared" ref="CC6:CK6" si="9">IF(CC7="",NA(),CC7)</f>
        <v>175.51</v>
      </c>
      <c r="CD6" s="21">
        <f t="shared" si="9"/>
        <v>188.32</v>
      </c>
      <c r="CE6" s="21">
        <f t="shared" si="9"/>
        <v>175.44</v>
      </c>
      <c r="CF6" s="21">
        <f t="shared" si="9"/>
        <v>187.17</v>
      </c>
      <c r="CG6" s="21" t="str">
        <f t="shared" si="9"/>
        <v>-</v>
      </c>
      <c r="CH6" s="21">
        <f t="shared" si="9"/>
        <v>609.26</v>
      </c>
      <c r="CI6" s="21">
        <f t="shared" si="9"/>
        <v>406.8</v>
      </c>
      <c r="CJ6" s="21">
        <f t="shared" si="9"/>
        <v>430.17</v>
      </c>
      <c r="CK6" s="21">
        <f t="shared" si="9"/>
        <v>383.02</v>
      </c>
      <c r="CL6" s="20" t="str">
        <f>IF(CL7="","",IF(CL7="-","【-】","【"&amp;SUBSTITUTE(TEXT(CL7,"#,##0.00"),"-","△")&amp;"】"))</f>
        <v>【332.82】</v>
      </c>
      <c r="CM6" s="21" t="str">
        <f>IF(CM7="",NA(),CM7)</f>
        <v>-</v>
      </c>
      <c r="CN6" s="21">
        <f t="shared" ref="CN6:CV6" si="10">IF(CN7="",NA(),CN7)</f>
        <v>52.38</v>
      </c>
      <c r="CO6" s="21">
        <f t="shared" si="10"/>
        <v>57.14</v>
      </c>
      <c r="CP6" s="21">
        <f t="shared" si="10"/>
        <v>57.14</v>
      </c>
      <c r="CQ6" s="21">
        <f t="shared" si="10"/>
        <v>54.76</v>
      </c>
      <c r="CR6" s="21" t="str">
        <f t="shared" si="10"/>
        <v>-</v>
      </c>
      <c r="CS6" s="21">
        <f t="shared" si="10"/>
        <v>56.29</v>
      </c>
      <c r="CT6" s="21">
        <f t="shared" si="10"/>
        <v>59.69</v>
      </c>
      <c r="CU6" s="21">
        <f t="shared" si="10"/>
        <v>60.64</v>
      </c>
      <c r="CV6" s="21">
        <f t="shared" si="10"/>
        <v>59.56</v>
      </c>
      <c r="CW6" s="20" t="str">
        <f>IF(CW7="","",IF(CW7="-","【-】","【"&amp;SUBSTITUTE(TEXT(CW7,"#,##0.00"),"-","△")&amp;"】"))</f>
        <v>【46.29】</v>
      </c>
      <c r="CX6" s="21" t="str">
        <f>IF(CX7="",NA(),CX7)</f>
        <v>-</v>
      </c>
      <c r="CY6" s="21">
        <f t="shared" ref="CY6:DG6" si="11">IF(CY7="",NA(),CY7)</f>
        <v>67.48</v>
      </c>
      <c r="CZ6" s="21">
        <f t="shared" si="11"/>
        <v>68.55</v>
      </c>
      <c r="DA6" s="21">
        <f t="shared" si="11"/>
        <v>69.540000000000006</v>
      </c>
      <c r="DB6" s="21">
        <f t="shared" si="11"/>
        <v>68.709999999999994</v>
      </c>
      <c r="DC6" s="21" t="str">
        <f t="shared" si="11"/>
        <v>-</v>
      </c>
      <c r="DD6" s="21">
        <f t="shared" si="11"/>
        <v>54.06</v>
      </c>
      <c r="DE6" s="21">
        <f t="shared" si="11"/>
        <v>67.73</v>
      </c>
      <c r="DF6" s="21">
        <f t="shared" si="11"/>
        <v>72.97</v>
      </c>
      <c r="DG6" s="21">
        <f t="shared" si="11"/>
        <v>72.89</v>
      </c>
      <c r="DH6" s="20" t="str">
        <f>IF(DH7="","",IF(DH7="-","【-】","【"&amp;SUBSTITUTE(TEXT(DH7,"#,##0.00"),"-","△")&amp;"】"))</f>
        <v>【82.56】</v>
      </c>
      <c r="DI6" s="21" t="str">
        <f>IF(DI7="",NA(),DI7)</f>
        <v>-</v>
      </c>
      <c r="DJ6" s="21">
        <f t="shared" ref="DJ6:DR6" si="12">IF(DJ7="",NA(),DJ7)</f>
        <v>7.06</v>
      </c>
      <c r="DK6" s="21">
        <f t="shared" si="12"/>
        <v>14.62</v>
      </c>
      <c r="DL6" s="21">
        <f t="shared" si="12"/>
        <v>22.19</v>
      </c>
      <c r="DM6" s="21">
        <f t="shared" si="12"/>
        <v>29.75</v>
      </c>
      <c r="DN6" s="21" t="str">
        <f t="shared" si="12"/>
        <v>-</v>
      </c>
      <c r="DO6" s="21">
        <f t="shared" si="12"/>
        <v>23.54</v>
      </c>
      <c r="DP6" s="21">
        <f t="shared" si="12"/>
        <v>28.45</v>
      </c>
      <c r="DQ6" s="21">
        <f t="shared" si="12"/>
        <v>33.56</v>
      </c>
      <c r="DR6" s="21">
        <f t="shared" si="12"/>
        <v>37.28</v>
      </c>
      <c r="DS6" s="20" t="str">
        <f>IF(DS7="","",IF(DS7="-","【-】","【"&amp;SUBSTITUTE(TEXT(DS7,"#,##0.00"),"-","△")&amp;"】"))</f>
        <v>【39.62】</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2023</v>
      </c>
      <c r="C7" s="23">
        <v>172090</v>
      </c>
      <c r="D7" s="23">
        <v>46</v>
      </c>
      <c r="E7" s="23">
        <v>18</v>
      </c>
      <c r="F7" s="23">
        <v>1</v>
      </c>
      <c r="G7" s="23">
        <v>0</v>
      </c>
      <c r="H7" s="23" t="s">
        <v>96</v>
      </c>
      <c r="I7" s="23" t="s">
        <v>97</v>
      </c>
      <c r="J7" s="23" t="s">
        <v>98</v>
      </c>
      <c r="K7" s="23" t="s">
        <v>99</v>
      </c>
      <c r="L7" s="23" t="s">
        <v>100</v>
      </c>
      <c r="M7" s="23" t="s">
        <v>101</v>
      </c>
      <c r="N7" s="24" t="s">
        <v>102</v>
      </c>
      <c r="O7" s="24">
        <v>90.43</v>
      </c>
      <c r="P7" s="24">
        <v>0.41</v>
      </c>
      <c r="Q7" s="24">
        <v>100</v>
      </c>
      <c r="R7" s="24">
        <v>2442</v>
      </c>
      <c r="S7" s="24">
        <v>36024</v>
      </c>
      <c r="T7" s="24">
        <v>64.44</v>
      </c>
      <c r="U7" s="24">
        <v>559.03</v>
      </c>
      <c r="V7" s="24">
        <v>147</v>
      </c>
      <c r="W7" s="24">
        <v>7.0000000000000007E-2</v>
      </c>
      <c r="X7" s="24">
        <v>2100</v>
      </c>
      <c r="Y7" s="24" t="s">
        <v>102</v>
      </c>
      <c r="Z7" s="24">
        <v>101.35</v>
      </c>
      <c r="AA7" s="24">
        <v>114.07</v>
      </c>
      <c r="AB7" s="24">
        <v>119.8</v>
      </c>
      <c r="AC7" s="24">
        <v>71.81</v>
      </c>
      <c r="AD7" s="24" t="s">
        <v>102</v>
      </c>
      <c r="AE7" s="24">
        <v>109.67</v>
      </c>
      <c r="AF7" s="24">
        <v>104.53</v>
      </c>
      <c r="AG7" s="24">
        <v>92.01</v>
      </c>
      <c r="AH7" s="24">
        <v>97.47</v>
      </c>
      <c r="AI7" s="24">
        <v>96.59</v>
      </c>
      <c r="AJ7" s="24" t="s">
        <v>102</v>
      </c>
      <c r="AK7" s="24">
        <v>0</v>
      </c>
      <c r="AL7" s="24">
        <v>0</v>
      </c>
      <c r="AM7" s="24">
        <v>0</v>
      </c>
      <c r="AN7" s="24">
        <v>0</v>
      </c>
      <c r="AO7" s="24" t="s">
        <v>102</v>
      </c>
      <c r="AP7" s="24">
        <v>25.28</v>
      </c>
      <c r="AQ7" s="24">
        <v>24.21</v>
      </c>
      <c r="AR7" s="24">
        <v>0</v>
      </c>
      <c r="AS7" s="24">
        <v>0</v>
      </c>
      <c r="AT7" s="24">
        <v>208.93</v>
      </c>
      <c r="AU7" s="24" t="s">
        <v>102</v>
      </c>
      <c r="AV7" s="24">
        <v>105.84</v>
      </c>
      <c r="AW7" s="24">
        <v>169.76</v>
      </c>
      <c r="AX7" s="24">
        <v>242.78</v>
      </c>
      <c r="AY7" s="24">
        <v>120.47</v>
      </c>
      <c r="AZ7" s="24" t="s">
        <v>102</v>
      </c>
      <c r="BA7" s="24">
        <v>261.99</v>
      </c>
      <c r="BB7" s="24">
        <v>267.27</v>
      </c>
      <c r="BC7" s="24">
        <v>276.67</v>
      </c>
      <c r="BD7" s="24">
        <v>372.23</v>
      </c>
      <c r="BE7" s="24">
        <v>136.43</v>
      </c>
      <c r="BF7" s="24" t="s">
        <v>102</v>
      </c>
      <c r="BG7" s="24">
        <v>0</v>
      </c>
      <c r="BH7" s="24">
        <v>0</v>
      </c>
      <c r="BI7" s="24">
        <v>0</v>
      </c>
      <c r="BJ7" s="24">
        <v>0</v>
      </c>
      <c r="BK7" s="24" t="s">
        <v>102</v>
      </c>
      <c r="BL7" s="24">
        <v>745.86</v>
      </c>
      <c r="BM7" s="24">
        <v>407.37</v>
      </c>
      <c r="BN7" s="24">
        <v>461.71</v>
      </c>
      <c r="BO7" s="24">
        <v>520.32000000000005</v>
      </c>
      <c r="BP7" s="24">
        <v>967.97</v>
      </c>
      <c r="BQ7" s="24" t="s">
        <v>102</v>
      </c>
      <c r="BR7" s="24">
        <v>58.92</v>
      </c>
      <c r="BS7" s="24">
        <v>60.54</v>
      </c>
      <c r="BT7" s="24">
        <v>65.19</v>
      </c>
      <c r="BU7" s="24">
        <v>57.31</v>
      </c>
      <c r="BV7" s="24" t="s">
        <v>102</v>
      </c>
      <c r="BW7" s="24">
        <v>38.090000000000003</v>
      </c>
      <c r="BX7" s="24">
        <v>59.67</v>
      </c>
      <c r="BY7" s="24">
        <v>54.97</v>
      </c>
      <c r="BZ7" s="24">
        <v>63.25</v>
      </c>
      <c r="CA7" s="24">
        <v>46.2</v>
      </c>
      <c r="CB7" s="24" t="s">
        <v>102</v>
      </c>
      <c r="CC7" s="24">
        <v>175.51</v>
      </c>
      <c r="CD7" s="24">
        <v>188.32</v>
      </c>
      <c r="CE7" s="24">
        <v>175.44</v>
      </c>
      <c r="CF7" s="24">
        <v>187.17</v>
      </c>
      <c r="CG7" s="24" t="s">
        <v>102</v>
      </c>
      <c r="CH7" s="24">
        <v>609.26</v>
      </c>
      <c r="CI7" s="24">
        <v>406.8</v>
      </c>
      <c r="CJ7" s="24">
        <v>430.17</v>
      </c>
      <c r="CK7" s="24">
        <v>383.02</v>
      </c>
      <c r="CL7" s="24">
        <v>332.82</v>
      </c>
      <c r="CM7" s="24" t="s">
        <v>102</v>
      </c>
      <c r="CN7" s="24">
        <v>52.38</v>
      </c>
      <c r="CO7" s="24">
        <v>57.14</v>
      </c>
      <c r="CP7" s="24">
        <v>57.14</v>
      </c>
      <c r="CQ7" s="24">
        <v>54.76</v>
      </c>
      <c r="CR7" s="24" t="s">
        <v>102</v>
      </c>
      <c r="CS7" s="24">
        <v>56.29</v>
      </c>
      <c r="CT7" s="24">
        <v>59.69</v>
      </c>
      <c r="CU7" s="24">
        <v>60.64</v>
      </c>
      <c r="CV7" s="24">
        <v>59.56</v>
      </c>
      <c r="CW7" s="24">
        <v>46.29</v>
      </c>
      <c r="CX7" s="24" t="s">
        <v>102</v>
      </c>
      <c r="CY7" s="24">
        <v>67.48</v>
      </c>
      <c r="CZ7" s="24">
        <v>68.55</v>
      </c>
      <c r="DA7" s="24">
        <v>69.540000000000006</v>
      </c>
      <c r="DB7" s="24">
        <v>68.709999999999994</v>
      </c>
      <c r="DC7" s="24" t="s">
        <v>102</v>
      </c>
      <c r="DD7" s="24">
        <v>54.06</v>
      </c>
      <c r="DE7" s="24">
        <v>67.73</v>
      </c>
      <c r="DF7" s="24">
        <v>72.97</v>
      </c>
      <c r="DG7" s="24">
        <v>72.89</v>
      </c>
      <c r="DH7" s="24">
        <v>82.56</v>
      </c>
      <c r="DI7" s="24" t="s">
        <v>102</v>
      </c>
      <c r="DJ7" s="24">
        <v>7.06</v>
      </c>
      <c r="DK7" s="24">
        <v>14.62</v>
      </c>
      <c r="DL7" s="24">
        <v>22.19</v>
      </c>
      <c r="DM7" s="24">
        <v>29.75</v>
      </c>
      <c r="DN7" s="24" t="s">
        <v>102</v>
      </c>
      <c r="DO7" s="24">
        <v>23.54</v>
      </c>
      <c r="DP7" s="24">
        <v>28.45</v>
      </c>
      <c r="DQ7" s="24">
        <v>33.56</v>
      </c>
      <c r="DR7" s="24">
        <v>37.28</v>
      </c>
      <c r="DS7" s="24">
        <v>39.619999999999997</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2025-01-30T05:07:12Z</cp:lastPrinted>
  <dcterms:created xsi:type="dcterms:W3CDTF">2025-01-24T07:26:03Z</dcterms:created>
  <dcterms:modified xsi:type="dcterms:W3CDTF">2025-01-30T05:07:15Z</dcterms:modified>
  <cp:category/>
</cp:coreProperties>
</file>