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地域整備課\05.企業経理係\R6\②照会・回答\20250124【依頼：1／31(金)〆切】公営企業に係る経営比較分析表（令和５年度決算）の分析等について\調査表（R7.1.28更新）　\下水道\"/>
    </mc:Choice>
  </mc:AlternateContent>
  <xr:revisionPtr revIDLastSave="0" documentId="13_ncr:1_{9604C03F-3B5C-471C-9A48-60D69B8A6879}" xr6:coauthVersionLast="47" xr6:coauthVersionMax="47" xr10:uidLastSave="{00000000-0000-0000-0000-000000000000}"/>
  <workbookProtection workbookAlgorithmName="SHA-512" workbookHashValue="1ddBBaYRkjEvXTFPmzIZ+rf1fbdNxlF29S8Uk+ilAONLWbo5CIGR8EJrDzWVEa/lPyPwOGaWXe6ZZZ01rJkiRg==" workbookSaltValue="Ux90074ZBXwTH/+2plA2A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T10" i="4"/>
  <c r="AL10" i="4"/>
  <c r="I10"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<sst xmlns="http://schemas.openxmlformats.org/spreadsheetml/2006/main" count="231" uniqueCount="115">
  <si>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</si>
  <si>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</si>
  <si>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</si>
  <si>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</si>
  <si>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</si>
  <si>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</si>
  <si>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</si>
  <si>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</si>
  <si>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</si>
  <si>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</si>
  <si>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</si>
  <si>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</si>
  <si>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</si>
  <si>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</si>
  <si>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</si>
  <si>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</si>
  <si>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</si>
  <si>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</si>
  <si>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</si>
  <si>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</si>
  <si>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</si>
  <si>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</si>
  <si>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</si>
  <si>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</si>
  <si>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</si>
  <si>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</si>
  <si>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</si>
  <si>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</si>
  <si>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</si>
  <si>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</si>
  <si>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</si>
  <si>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</si>
  <si>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</si>
  <si>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</si>
  <si>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</si>
  <si>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</si>
  <si>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</si>
  <si>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</si>
  <si>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</si>
  <si>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</si>
  <si>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</si>
  <si>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</si>
  <si>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</si>
  <si>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</si>
  <si>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</si>
  <si>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</si>
  <si>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</si>
  <si>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</si>
  <si>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</si>
  <si>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</si>
  <si>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</si>
  <si>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</si>
  <si>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</si>
  <si>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</si>
  <si>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</si>
  <si>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</si>
  <si>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</si>
  <si>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</si>
  <si>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</si>
  <si>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</si>
  <si>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</si>
  <si>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</si>
  <si>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</si>
  <si>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</si>
  <si>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</si>
  <si>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</si>
  <si>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</si>
  <si>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</si>
  <si>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</si>
  <si>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</si>
  <si>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</si>
  <si>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</si>
  <si>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</si>
  <si>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</si>
  <si>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</si>
  <si>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</si>
  <si>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</si>
  <si>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</si>
  <si>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</si>
  <si>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</si>
  <si>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</si>
  <si>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</si>
  <si>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</si>
  <si>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</si>
  <si>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</si>
  <si>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</si>
  <si>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</si>
  <si>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</si>
  <si>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</si>
  <si>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</si>
  <si>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</si>
  <si>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</si>
  <si>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</si>
  <si>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</si>
  <si>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</si>
  <si>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</si>
  <si>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</si>
  <si>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</si>
  <si>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</si>
  <si>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</si>
  <si>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</si>
  <si>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</si>
  <si>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</si>
  <si>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</si>
  <si>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</si>
  <si>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</si>
  <si>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</si>
  <si>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</si>
  <si>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</si>
  <si>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</si>
  <si>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</si>
  <si>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</si>
  <si>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H23年に法適用した以降も、事業費に対する使用料収入等が不足し赤字経営が続いていたため、H26年度に料金改定を行い、収支の改善、累積欠損金の解消に向け取り組んできた。累積欠損金は解消されたが、一般会計からの繰入金に依存する部分が大きく、さらなる経営改善が必要である。
③全国、類似団体の平均値を上回っているが、厳しい状況が続いており、さらなる経営改善が必要である。
④新規の事業は行っていないが、旧農業集落排水事業との統合により、事業規模に対する残高は大幅に増加した。
⑤H26年4月に使用料改定を行い、適正な使用料収入の確保に努めている。
⑥類似団体の平均値を下回っているが、さらなる維持管理費の削減等に努める。
⑦⑧施設利用率、水洗化率は平均値を下回っており、未接続世帯の接続促進に努める。</t>
    <phoneticPr fontId="4"/>
  </si>
  <si>
    <t>①指標は、年々増加し、全国平均を上回っており、施設の更新等については、ストックマネジメント計画等に基づき、老朽化の状況を踏まえながら、改築・更新等を行っている。
②③法定耐用年数を過ぎた管渠はないが、今後は、更新の費用の増加が見込まれるため、ストックマネジメント計画等に基づき順次更新していく予定である。</t>
    <phoneticPr fontId="4"/>
  </si>
  <si>
    <t xml:space="preserve">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将来にわたって安定的に事業を継続していくために、中長期的な経営計画を策定し、ストックマネジメント計画等に基づき、施設の長寿命化や各処理施設の統廃合などに取り組んでいく。
　令和6年1月に能登半島地震に被災し、令和5年度に応急復旧にあたった。今後約10年弱近く本復旧に時間を要し多額の支出が見込まれる。
　これらを踏まえ財政健全化に向け努めていく。</t>
    <rPh sb="289" eb="290">
      <t>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</si>
</sst>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33-4B4D-901F-41ABDADC32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833-4B4D-901F-41ABDADC32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39.64</c:v>
                </c:pt>
                <c:pt idx="1">
                  <c:v>40.36</c:v>
                </c:pt>
                <c:pt idx="2">
                  <c:v>39.46</c:v>
                </c:pt>
                <c:pt idx="3">
                  <c:v>39.11</c:v>
                </c:pt>
                <c:pt idx="4">
                  <c:v>39.29</c:v>
                </c:pt>
              </c:numCache>
            </c:numRef>
          </c:val>
          <c:extLst>
            <c:ext xmlns:c16="http://schemas.microsoft.com/office/drawing/2014/chart" uri="{C3380CC4-5D6E-409C-BE32-E72D297353CC}">
              <c16:uniqueId val="{00000000-2B87-4647-A712-52B870F104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B87-4647-A712-52B870F104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73.31</c:v>
                </c:pt>
                <c:pt idx="1">
                  <c:v>81.650000000000006</c:v>
                </c:pt>
                <c:pt idx="2">
                  <c:v>82.05</c:v>
                </c:pt>
                <c:pt idx="3">
                  <c:v>82.43</c:v>
                </c:pt>
                <c:pt idx="4">
                  <c:v>82.95</c:v>
                </c:pt>
              </c:numCache>
            </c:numRef>
          </c:val>
          <c:extLst>
            <c:ext xmlns:c16="http://schemas.microsoft.com/office/drawing/2014/chart" uri="{C3380CC4-5D6E-409C-BE32-E72D297353CC}">
              <c16:uniqueId val="{00000000-8C68-4902-9C6B-42D201374E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C68-4902-9C6B-42D201374E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107.09</c:v>
                </c:pt>
                <c:pt idx="1">
                  <c:v>109.16</c:v>
                </c:pt>
                <c:pt idx="2">
                  <c:v>108.49</c:v>
                </c:pt>
                <c:pt idx="3">
                  <c:v>111.82</c:v>
                </c:pt>
                <c:pt idx="4">
                  <c:v>112.5</c:v>
                </c:pt>
              </c:numCache>
            </c:numRef>
          </c:val>
          <c:extLst>
            <c:ext xmlns:c16="http://schemas.microsoft.com/office/drawing/2014/chart" uri="{C3380CC4-5D6E-409C-BE32-E72D297353CC}">
              <c16:uniqueId val="{00000000-C72D-445D-AD20-FD6E24D11E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C72D-445D-AD20-FD6E24D11E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26.28</c:v>
                </c:pt>
                <c:pt idx="1">
                  <c:v>28.92</c:v>
                </c:pt>
                <c:pt idx="2">
                  <c:v>31.22</c:v>
                </c:pt>
                <c:pt idx="3">
                  <c:v>33.11</c:v>
                </c:pt>
                <c:pt idx="4">
                  <c:v>35.159999999999997</c:v>
                </c:pt>
              </c:numCache>
            </c:numRef>
          </c:val>
          <c:extLst>
            <c:ext xmlns:c16="http://schemas.microsoft.com/office/drawing/2014/chart" uri="{C3380CC4-5D6E-409C-BE32-E72D297353CC}">
              <c16:uniqueId val="{00000000-5CD1-40C4-BE81-94C2738821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5CD1-40C4-BE81-94C2738821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B8-4FFD-A680-4C4F4C11C4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0B8-4FFD-A680-4C4F4C11C4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76.5</c:v>
                </c:pt>
                <c:pt idx="1">
                  <c:v>0</c:v>
                </c:pt>
                <c:pt idx="2">
                  <c:v>0</c:v>
                </c:pt>
                <c:pt idx="3">
                  <c:v>0</c:v>
                </c:pt>
                <c:pt idx="4">
                  <c:v>0</c:v>
                </c:pt>
              </c:numCache>
            </c:numRef>
          </c:val>
          <c:extLst>
            <c:ext xmlns:c16="http://schemas.microsoft.com/office/drawing/2014/chart" uri="{C3380CC4-5D6E-409C-BE32-E72D297353CC}">
              <c16:uniqueId val="{00000000-4C83-4EDC-9D47-3348CBB0B5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4C83-4EDC-9D47-3348CBB0B5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23.47</c:v>
                </c:pt>
                <c:pt idx="1">
                  <c:v>58.09</c:v>
                </c:pt>
                <c:pt idx="2">
                  <c:v>53.91</c:v>
                </c:pt>
                <c:pt idx="3">
                  <c:v>53.88</c:v>
                </c:pt>
                <c:pt idx="4">
                  <c:v>63.19</c:v>
                </c:pt>
              </c:numCache>
            </c:numRef>
          </c:val>
          <c:extLst>
            <c:ext xmlns:c16="http://schemas.microsoft.com/office/drawing/2014/chart" uri="{C3380CC4-5D6E-409C-BE32-E72D297353CC}">
              <c16:uniqueId val="{00000000-E370-4F61-90C9-8477A413E5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E370-4F61-90C9-8477A413E5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580.21</c:v>
                </c:pt>
                <c:pt idx="1">
                  <c:v>5627.45</c:v>
                </c:pt>
                <c:pt idx="2">
                  <c:v>5855.4</c:v>
                </c:pt>
                <c:pt idx="3">
                  <c:v>5912.46</c:v>
                </c:pt>
                <c:pt idx="4">
                  <c:v>5947.46</c:v>
                </c:pt>
              </c:numCache>
            </c:numRef>
          </c:val>
          <c:extLst>
            <c:ext xmlns:c16="http://schemas.microsoft.com/office/drawing/2014/chart" uri="{C3380CC4-5D6E-409C-BE32-E72D297353CC}">
              <c16:uniqueId val="{00000000-C43E-49B8-908D-2740DE6672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43E-49B8-908D-2740DE6672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164.46</c:v>
                </c:pt>
                <c:pt idx="2">
                  <c:v>124.82</c:v>
                </c:pt>
                <c:pt idx="3">
                  <c:v>141.08000000000001</c:v>
                </c:pt>
                <c:pt idx="4">
                  <c:v>99.5</c:v>
                </c:pt>
              </c:numCache>
            </c:numRef>
          </c:val>
          <c:extLst>
            <c:ext xmlns:c16="http://schemas.microsoft.com/office/drawing/2014/chart" uri="{C3380CC4-5D6E-409C-BE32-E72D297353CC}">
              <c16:uniqueId val="{00000000-25D8-4D93-A3BF-09A897B78C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5D8-4D93-A3BF-09A897B78C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169.03</c:v>
                </c:pt>
                <c:pt idx="1">
                  <c:v>103.01</c:v>
                </c:pt>
                <c:pt idx="2">
                  <c:v>136.28</c:v>
                </c:pt>
                <c:pt idx="3">
                  <c:v>120.06</c:v>
                </c:pt>
                <c:pt idx="4">
                  <c:v>156.38</c:v>
                </c:pt>
              </c:numCache>
            </c:numRef>
          </c:val>
          <c:extLst>
            <c:ext xmlns:c16="http://schemas.microsoft.com/office/drawing/2014/chart" uri="{C3380CC4-5D6E-409C-BE32-E72D297353CC}">
              <c16:uniqueId val="{00000000-B97B-4A3C-B9BD-8543005AEE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97B-4A3C-B9BD-8543005AEE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羽咋市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19863</v>
      </c>
      <c r="AM8" s="41"/>
      <c r="AN8" s="41"/>
      <c r="AO8" s="41"/>
      <c r="AP8" s="41"/>
      <c r="AQ8" s="41"/>
      <c r="AR8" s="41"/>
      <c r="AS8" s="41"/>
      <c r="AT8" s="34">
        <f>データ!T6</f>
        <v>81.849999999999994</v>
      </c>
      <c r="AU8" s="34"/>
      <c r="AV8" s="34"/>
      <c r="AW8" s="34"/>
      <c r="AX8" s="34"/>
      <c r="AY8" s="34"/>
      <c r="AZ8" s="34"/>
      <c r="BA8" s="34"/>
      <c r="BB8" s="34">
        <f>データ!U6</f>
        <v>242.68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45.37</v>
      </c>
      <c r="J10" s="34"/>
      <c r="K10" s="34"/>
      <c r="L10" s="34"/>
      <c r="M10" s="34"/>
      <c r="N10" s="34"/>
      <c r="O10" s="34"/>
      <c r="P10" s="34">
        <f>データ!P6</f>
        <v>11.48</v>
      </c>
      <c r="Q10" s="34"/>
      <c r="R10" s="34"/>
      <c r="S10" s="34"/>
      <c r="T10" s="34"/>
      <c r="U10" s="34"/>
      <c r="V10" s="34"/>
      <c r="W10" s="34">
        <f>データ!Q6</f>
        <v>91.91</v>
      </c>
      <c r="X10" s="34"/>
      <c r="Y10" s="34"/>
      <c r="Z10" s="34"/>
      <c r="AA10" s="34"/>
      <c r="AB10" s="34"/>
      <c r="AC10" s="34"/>
      <c r="AD10" s="41">
        <f>データ!R6</f>
        <v>3465</v>
      </c>
      <c r="AE10" s="41"/>
      <c r="AF10" s="41"/>
      <c r="AG10" s="41"/>
      <c r="AH10" s="41"/>
      <c r="AI10" s="41"/>
      <c r="AJ10" s="41"/>
      <c r="AK10" s="2"/>
      <c r="AL10" s="41">
        <f>データ!V6</f>
        <v>2264</v>
      </c>
      <c r="AM10" s="41"/>
      <c r="AN10" s="41"/>
      <c r="AO10" s="41"/>
      <c r="AP10" s="41"/>
      <c r="AQ10" s="41"/>
      <c r="AR10" s="41"/>
      <c r="AS10" s="41"/>
      <c r="AT10" s="34">
        <f>データ!W6</f>
        <v>1.48</v>
      </c>
      <c r="AU10" s="34"/>
      <c r="AV10" s="34"/>
      <c r="AW10" s="34"/>
      <c r="AX10" s="34"/>
      <c r="AY10" s="34"/>
      <c r="AZ10" s="34"/>
      <c r="BA10" s="34"/>
      <c r="BB10" s="34">
        <f>データ!X6</f>
        <v>1529.73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U1+TwKYtnkOtJl2or/dalp5EXHlZ9JV2HZeCuUqVPu996bkajFXvbJsFDXHnAv9OQF9KXOS/MrZ5YOmqy0EGA==" saltValue="4gvHRs1OseySV94yVu6/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172073</v>
      </c>
      <c r="D6" s="19">
        <f t="shared" si="3"/>
        <v>46</v>
      </c>
      <c r="E6" s="19">
        <f t="shared" si="3"/>
        <v>17</v>
      </c>
      <c r="F6" s="19">
        <f t="shared" si="3"/>
        <v>4</v>
      </c>
      <c r="G6" s="19">
        <f t="shared" si="3"/>
        <v>0</v>
      </c>
      <c r="H6" s="19" t="str">
        <f t="shared" si="3"/>
        <v>石川県　羽咋市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45.37</v>
      </c>
      <c r="P6" s="20">
        <f t="shared" si="3"/>
        <v>11.48</v>
      </c>
      <c r="Q6" s="20">
        <f t="shared" si="3"/>
        <v>91.91</v>
      </c>
      <c r="R6" s="20">
        <f t="shared" si="3"/>
        <v>3465</v>
      </c>
      <c r="S6" s="20">
        <f t="shared" si="3"/>
        <v>19863</v>
      </c>
      <c r="T6" s="20">
        <f t="shared" si="3"/>
        <v>81.849999999999994</v>
      </c>
      <c r="U6" s="20">
        <f t="shared" si="3"/>
        <v>242.68</v>
      </c>
      <c r="V6" s="20">
        <f t="shared" si="3"/>
        <v>2264</v>
      </c>
      <c r="W6" s="20">
        <f t="shared" si="3"/>
        <v>1.48</v>
      </c>
      <c r="X6" s="20">
        <f t="shared" si="3"/>
        <v>1529.73</v>
      </c>
      <c r="Y6" s="21">
        <f>IF(Y7="",NA(),Y7)</f>
        <v>107.09</v>
      </c>
      <c r="Z6" s="21">
        <f t="shared" ref="Z6:AH6" si="4">IF(Z7="",NA(),Z7)</f>
        <v>109.16</v>
      </c>
      <c r="AA6" s="21">
        <f t="shared" si="4"/>
        <v>108.49</v>
      </c>
      <c r="AB6" s="21">
        <f t="shared" si="4"/>
        <v>111.82</v>
      </c>
      <c r="AC6" s="21">
        <f t="shared" si="4"/>
        <v>112.5</v>
      </c>
      <c r="AD6" s="21">
        <f t="shared" si="4"/>
        <v>102.73</v>
      </c>
      <c r="AE6" s="21">
        <f t="shared" si="4"/>
        <v>105.78</v>
      </c>
      <c r="AF6" s="21">
        <f t="shared" si="4"/>
        <v>106.09</v>
      </c>
      <c r="AG6" s="21">
        <f t="shared" si="4"/>
        <v>106.44</v>
      </c>
      <c r="AH6" s="21">
        <f t="shared" si="4"/>
        <v>107.11</v>
      </c>
      <c r="AI6" s="20" t="str">
        <f>IF(AI7="","",IF(AI7="-","【-】","【"&amp;SUBSTITUTE(TEXT(AI7,"#,##0.00"),"-","△")&amp;"】"))</f>
        <v>【105.09】</v>
      </c>
      <c r="AJ6" s="21">
        <f>IF(AJ7="",NA(),AJ7)</f>
        <v>76.5</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23.47</v>
      </c>
      <c r="AV6" s="21">
        <f t="shared" ref="AV6:BD6" si="6">IF(AV7="",NA(),AV7)</f>
        <v>58.09</v>
      </c>
      <c r="AW6" s="21">
        <f t="shared" si="6"/>
        <v>53.91</v>
      </c>
      <c r="AX6" s="21">
        <f t="shared" si="6"/>
        <v>53.88</v>
      </c>
      <c r="AY6" s="21">
        <f t="shared" si="6"/>
        <v>63.19</v>
      </c>
      <c r="AZ6" s="21">
        <f t="shared" si="6"/>
        <v>47.72</v>
      </c>
      <c r="BA6" s="21">
        <f t="shared" si="6"/>
        <v>44.24</v>
      </c>
      <c r="BB6" s="21">
        <f t="shared" si="6"/>
        <v>43.07</v>
      </c>
      <c r="BC6" s="21">
        <f t="shared" si="6"/>
        <v>45.42</v>
      </c>
      <c r="BD6" s="21">
        <f t="shared" si="6"/>
        <v>50.63</v>
      </c>
      <c r="BE6" s="20" t="str">
        <f>IF(BE7="","",IF(BE7="-","【-】","【"&amp;SUBSTITUTE(TEXT(BE7,"#,##0.00"),"-","△")&amp;"】"))</f>
        <v>【48.91】</v>
      </c>
      <c r="BF6" s="21">
        <f>IF(BF7="",NA(),BF7)</f>
        <v>580.21</v>
      </c>
      <c r="BG6" s="21">
        <f t="shared" ref="BG6:BO6" si="7">IF(BG7="",NA(),BG7)</f>
        <v>5627.45</v>
      </c>
      <c r="BH6" s="21">
        <f t="shared" si="7"/>
        <v>5855.4</v>
      </c>
      <c r="BI6" s="21">
        <f t="shared" si="7"/>
        <v>5912.46</v>
      </c>
      <c r="BJ6" s="21">
        <f t="shared" si="7"/>
        <v>5947.46</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164.46</v>
      </c>
      <c r="BS6" s="21">
        <f t="shared" si="8"/>
        <v>124.82</v>
      </c>
      <c r="BT6" s="21">
        <f t="shared" si="8"/>
        <v>141.08000000000001</v>
      </c>
      <c r="BU6" s="21">
        <f t="shared" si="8"/>
        <v>99.5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169.03</v>
      </c>
      <c r="CC6" s="21">
        <f t="shared" ref="CC6:CK6" si="9">IF(CC7="",NA(),CC7)</f>
        <v>103.01</v>
      </c>
      <c r="CD6" s="21">
        <f t="shared" si="9"/>
        <v>136.28</v>
      </c>
      <c r="CE6" s="21">
        <f t="shared" si="9"/>
        <v>120.06</v>
      </c>
      <c r="CF6" s="21">
        <f t="shared" si="9"/>
        <v>156.38</v>
      </c>
      <c r="CG6" s="21">
        <f t="shared" si="9"/>
        <v>228.47</v>
      </c>
      <c r="CH6" s="21">
        <f t="shared" si="9"/>
        <v>224.88</v>
      </c>
      <c r="CI6" s="21">
        <f t="shared" si="9"/>
        <v>228.64</v>
      </c>
      <c r="CJ6" s="21">
        <f t="shared" si="9"/>
        <v>239.46</v>
      </c>
      <c r="CK6" s="21">
        <f t="shared" si="9"/>
        <v>233.15</v>
      </c>
      <c r="CL6" s="20" t="str">
        <f>IF(CL7="","",IF(CL7="-","【-】","【"&amp;SUBSTITUTE(TEXT(CL7,"#,##0.00"),"-","△")&amp;"】"))</f>
        <v>【215.73】</v>
      </c>
      <c r="CM6" s="21">
        <f>IF(CM7="",NA(),CM7)</f>
        <v>39.64</v>
      </c>
      <c r="CN6" s="21">
        <f t="shared" ref="CN6:CV6" si="10">IF(CN7="",NA(),CN7)</f>
        <v>40.36</v>
      </c>
      <c r="CO6" s="21">
        <f t="shared" si="10"/>
        <v>39.46</v>
      </c>
      <c r="CP6" s="21">
        <f t="shared" si="10"/>
        <v>39.11</v>
      </c>
      <c r="CQ6" s="21">
        <f t="shared" si="10"/>
        <v>39.29</v>
      </c>
      <c r="CR6" s="21">
        <f t="shared" si="10"/>
        <v>42.47</v>
      </c>
      <c r="CS6" s="21">
        <f t="shared" si="10"/>
        <v>42.4</v>
      </c>
      <c r="CT6" s="21">
        <f t="shared" si="10"/>
        <v>42.28</v>
      </c>
      <c r="CU6" s="21">
        <f t="shared" si="10"/>
        <v>41.06</v>
      </c>
      <c r="CV6" s="21">
        <f t="shared" si="10"/>
        <v>42.09</v>
      </c>
      <c r="CW6" s="20" t="str">
        <f>IF(CW7="","",IF(CW7="-","【-】","【"&amp;SUBSTITUTE(TEXT(CW7,"#,##0.00"),"-","△")&amp;"】"))</f>
        <v>【43.28】</v>
      </c>
      <c r="CX6" s="21">
        <f>IF(CX7="",NA(),CX7)</f>
        <v>73.31</v>
      </c>
      <c r="CY6" s="21">
        <f t="shared" ref="CY6:DG6" si="11">IF(CY7="",NA(),CY7)</f>
        <v>81.650000000000006</v>
      </c>
      <c r="CZ6" s="21">
        <f t="shared" si="11"/>
        <v>82.05</v>
      </c>
      <c r="DA6" s="21">
        <f t="shared" si="11"/>
        <v>82.43</v>
      </c>
      <c r="DB6" s="21">
        <f t="shared" si="11"/>
        <v>82.95</v>
      </c>
      <c r="DC6" s="21">
        <f t="shared" si="11"/>
        <v>83.75</v>
      </c>
      <c r="DD6" s="21">
        <f t="shared" si="11"/>
        <v>84.19</v>
      </c>
      <c r="DE6" s="21">
        <f t="shared" si="11"/>
        <v>84.34</v>
      </c>
      <c r="DF6" s="21">
        <f t="shared" si="11"/>
        <v>84.34</v>
      </c>
      <c r="DG6" s="21">
        <f t="shared" si="11"/>
        <v>84.73</v>
      </c>
      <c r="DH6" s="20" t="str">
        <f>IF(DH7="","",IF(DH7="-","【-】","【"&amp;SUBSTITUTE(TEXT(DH7,"#,##0.00"),"-","△")&amp;"】"))</f>
        <v>【86.21】</v>
      </c>
      <c r="DI6" s="21">
        <f>IF(DI7="",NA(),DI7)</f>
        <v>26.28</v>
      </c>
      <c r="DJ6" s="21">
        <f t="shared" ref="DJ6:DR6" si="12">IF(DJ7="",NA(),DJ7)</f>
        <v>28.92</v>
      </c>
      <c r="DK6" s="21">
        <f t="shared" si="12"/>
        <v>31.22</v>
      </c>
      <c r="DL6" s="21">
        <f t="shared" si="12"/>
        <v>33.11</v>
      </c>
      <c r="DM6" s="21">
        <f t="shared" si="12"/>
        <v>35.159999999999997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172073</v>
      </c>
      <c r="D7" s="23">
        <v>46</v>
      </c>
      <c r="E7" s="23">
        <v>17</v>
      </c>
      <c r="F7" s="23">
        <v>4</v>
      </c>
      <c r="G7" s="23">
        <v>0</v>
      </c>
      <c r="H7" s="23" t="s">
        <v>96</v>
      </c>
      <c r="I7" s="23" t="s">
        <v>97</v>
      </c>
      <c r="J7" s="23" t="s">
        <v>98</v>
      </c>
      <c r="K7" s="23" t="s">
        <v>99</v>
      </c>
      <c r="L7" s="23" t="s">
        <v>100</v>
      </c>
      <c r="M7" s="23" t="s">
        <v>101</v>
      </c>
      <c r="N7" s="24" t="s">
        <v>102</v>
      </c>
      <c r="O7" s="24">
        <v>45.37</v>
      </c>
      <c r="P7" s="24">
        <v>11.48</v>
      </c>
      <c r="Q7" s="24">
        <v>91.91</v>
      </c>
      <c r="R7" s="24">
        <v>3465</v>
      </c>
      <c r="S7" s="24">
        <v>19863</v>
      </c>
      <c r="T7" s="24">
        <v>81.849999999999994</v>
      </c>
      <c r="U7" s="24">
        <v>242.68</v>
      </c>
      <c r="V7" s="24">
        <v>2264</v>
      </c>
      <c r="W7" s="24">
        <v>1.48</v>
      </c>
      <c r="X7" s="24">
        <v>1529.73</v>
      </c>
      <c r="Y7" s="24">
        <v>107.09</v>
      </c>
      <c r="Z7" s="24">
        <v>109.16</v>
      </c>
      <c r="AA7" s="24">
        <v>108.49</v>
      </c>
      <c r="AB7" s="24">
        <v>111.82</v>
      </c>
      <c r="AC7" s="24">
        <v>112.5</v>
      </c>
      <c r="AD7" s="24">
        <v>102.73</v>
      </c>
      <c r="AE7" s="24">
        <v>105.78</v>
      </c>
      <c r="AF7" s="24">
        <v>106.09</v>
      </c>
      <c r="AG7" s="24">
        <v>106.44</v>
      </c>
      <c r="AH7" s="24">
        <v>107.11</v>
      </c>
      <c r="AI7" s="24">
        <v>105.09</v>
      </c>
      <c r="AJ7" s="24">
        <v>76.5</v>
      </c>
      <c r="AK7" s="24">
        <v>0</v>
      </c>
      <c r="AL7" s="24">
        <v>0</v>
      </c>
      <c r="AM7" s="24">
        <v>0</v>
      </c>
      <c r="AN7" s="24">
        <v>0</v>
      </c>
      <c r="AO7" s="24">
        <v>94.97</v>
      </c>
      <c r="AP7" s="24">
        <v>63.96</v>
      </c>
      <c r="AQ7" s="24">
        <v>69.42</v>
      </c>
      <c r="AR7" s="24">
        <v>72.86</v>
      </c>
      <c r="AS7" s="24">
        <v>69.540000000000006</v>
      </c>
      <c r="AT7" s="24">
        <v>65.73</v>
      </c>
      <c r="AU7" s="24">
        <v>23.47</v>
      </c>
      <c r="AV7" s="24">
        <v>58.09</v>
      </c>
      <c r="AW7" s="24">
        <v>53.91</v>
      </c>
      <c r="AX7" s="24">
        <v>53.88</v>
      </c>
      <c r="AY7" s="24">
        <v>63.19</v>
      </c>
      <c r="AZ7" s="24">
        <v>47.72</v>
      </c>
      <c r="BA7" s="24">
        <v>44.24</v>
      </c>
      <c r="BB7" s="24">
        <v>43.07</v>
      </c>
      <c r="BC7" s="24">
        <v>45.42</v>
      </c>
      <c r="BD7" s="24">
        <v>50.63</v>
      </c>
      <c r="BE7" s="24">
        <v>48.91</v>
      </c>
      <c r="BF7" s="24">
        <v>580.21</v>
      </c>
      <c r="BG7" s="24">
        <v>5627.45</v>
      </c>
      <c r="BH7" s="24">
        <v>5855.4</v>
      </c>
      <c r="BI7" s="24">
        <v>5912.46</v>
      </c>
      <c r="BJ7" s="24">
        <v>5947.46</v>
      </c>
      <c r="BK7" s="24">
        <v>1206.79</v>
      </c>
      <c r="BL7" s="24">
        <v>1258.43</v>
      </c>
      <c r="BM7" s="24">
        <v>1163.75</v>
      </c>
      <c r="BN7" s="24">
        <v>1195.47</v>
      </c>
      <c r="BO7" s="24">
        <v>1168.69</v>
      </c>
      <c r="BP7" s="24">
        <v>1156.82</v>
      </c>
      <c r="BQ7" s="24">
        <v>100</v>
      </c>
      <c r="BR7" s="24">
        <v>164.46</v>
      </c>
      <c r="BS7" s="24">
        <v>124.82</v>
      </c>
      <c r="BT7" s="24">
        <v>141.08000000000001</v>
      </c>
      <c r="BU7" s="24">
        <v>99.5</v>
      </c>
      <c r="BV7" s="24">
        <v>71.84</v>
      </c>
      <c r="BW7" s="24">
        <v>73.36</v>
      </c>
      <c r="BX7" s="24">
        <v>72.599999999999994</v>
      </c>
      <c r="BY7" s="24">
        <v>69.430000000000007</v>
      </c>
      <c r="BZ7" s="24">
        <v>70.709999999999994</v>
      </c>
      <c r="CA7" s="24">
        <v>75.33</v>
      </c>
      <c r="CB7" s="24">
        <v>169.03</v>
      </c>
      <c r="CC7" s="24">
        <v>103.01</v>
      </c>
      <c r="CD7" s="24">
        <v>136.28</v>
      </c>
      <c r="CE7" s="24">
        <v>120.06</v>
      </c>
      <c r="CF7" s="24">
        <v>156.38</v>
      </c>
      <c r="CG7" s="24">
        <v>228.47</v>
      </c>
      <c r="CH7" s="24">
        <v>224.88</v>
      </c>
      <c r="CI7" s="24">
        <v>228.64</v>
      </c>
      <c r="CJ7" s="24">
        <v>239.46</v>
      </c>
      <c r="CK7" s="24">
        <v>233.15</v>
      </c>
      <c r="CL7" s="24">
        <v>215.73</v>
      </c>
      <c r="CM7" s="24">
        <v>39.64</v>
      </c>
      <c r="CN7" s="24">
        <v>40.36</v>
      </c>
      <c r="CO7" s="24">
        <v>39.46</v>
      </c>
      <c r="CP7" s="24">
        <v>39.11</v>
      </c>
      <c r="CQ7" s="24">
        <v>39.29</v>
      </c>
      <c r="CR7" s="24">
        <v>42.47</v>
      </c>
      <c r="CS7" s="24">
        <v>42.4</v>
      </c>
      <c r="CT7" s="24">
        <v>42.28</v>
      </c>
      <c r="CU7" s="24">
        <v>41.06</v>
      </c>
      <c r="CV7" s="24">
        <v>42.09</v>
      </c>
      <c r="CW7" s="24">
        <v>43.28</v>
      </c>
      <c r="CX7" s="24">
        <v>73.31</v>
      </c>
      <c r="CY7" s="24">
        <v>81.650000000000006</v>
      </c>
      <c r="CZ7" s="24">
        <v>82.05</v>
      </c>
      <c r="DA7" s="24">
        <v>82.43</v>
      </c>
      <c r="DB7" s="24">
        <v>82.95</v>
      </c>
      <c r="DC7" s="24">
        <v>83.75</v>
      </c>
      <c r="DD7" s="24">
        <v>84.19</v>
      </c>
      <c r="DE7" s="24">
        <v>84.34</v>
      </c>
      <c r="DF7" s="24">
        <v>84.34</v>
      </c>
      <c r="DG7" s="24">
        <v>84.73</v>
      </c>
      <c r="DH7" s="24">
        <v>86.21</v>
      </c>
      <c r="DI7" s="24">
        <v>26.28</v>
      </c>
      <c r="DJ7" s="24">
        <v>28.92</v>
      </c>
      <c r="DK7" s="24">
        <v>31.22</v>
      </c>
      <c r="DL7" s="24">
        <v>33.11</v>
      </c>
      <c r="DM7" s="24">
        <v>35.159999999999997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仁志</cp:lastModifiedBy>
  <cp:lastPrinted>2025-01-28T11:03:18Z</cp:lastPrinted>
  <dcterms:created xsi:type="dcterms:W3CDTF">2025-01-24T07:11:04Z</dcterms:created>
  <dcterms:modified xsi:type="dcterms:W3CDTF">2025-01-28T11:03:20Z</dcterms:modified>
  <cp:category/>
</cp:coreProperties>
</file>