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106\Desktop\"/>
    </mc:Choice>
  </mc:AlternateContent>
  <workbookProtection workbookAlgorithmName="SHA-512" workbookHashValue="El04Bii+7gj+kExHiSZObFIW4BRu2+cpoShu4mLqsPpJjnm6zDKldw3E7rEY+2Kg1jrWRAg5Kp5xn9KQ1chqCQ==" workbookSaltValue="+akaXdW8ANmPA0Ezr7aCS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<sst xmlns="http://schemas.openxmlformats.org/spreadsheetml/2006/main" count="231" uniqueCount="116">
  <si>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</si>
  <si>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</si>
  <si>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</si>
  <si>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</si>
  <si>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</si>
  <si>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</si>
  <si>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</si>
  <si>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</si>
  <si>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</si>
  <si>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</si>
  <si>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</si>
  <si>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</si>
  <si>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</si>
  <si>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</si>
  <si>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</si>
  <si>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</si>
  <si>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</si>
  <si>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</si>
  <si>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</si>
  <si>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</si>
  <si>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</si>
  <si>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</si>
  <si>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</si>
  <si>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</si>
  <si>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</si>
  <si>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</si>
  <si>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</si>
  <si>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</si>
  <si>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</si>
  <si>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</si>
  <si>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</si>
  <si>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</si>
  <si>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</si>
  <si>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</si>
  <si>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</si>
  <si>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</si>
  <si>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</si>
  <si>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</si>
  <si>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</si>
  <si>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</si>
  <si>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</si>
  <si>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</si>
  <si>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</si>
  <si>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</si>
  <si>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</si>
  <si>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</si>
  <si>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</si>
  <si>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</si>
  <si>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</si>
  <si>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</si>
  <si>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</si>
  <si>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</si>
  <si>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</si>
  <si>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</si>
  <si>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</si>
  <si>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</si>
  <si>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</si>
  <si>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</si>
  <si>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</si>
  <si>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</si>
  <si>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</si>
  <si>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</si>
  <si>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</si>
  <si>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</si>
  <si>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</si>
  <si>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</si>
  <si>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</si>
  <si>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</si>
  <si>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</si>
  <si>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</si>
  <si>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</si>
  <si>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</si>
  <si>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</si>
  <si>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</si>
  <si>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</si>
  <si>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</si>
  <si>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</si>
  <si>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</si>
  <si>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</si>
  <si>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</si>
  <si>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</si>
  <si>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</si>
  <si>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</si>
  <si>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</si>
  <si>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</si>
  <si>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</si>
  <si>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</si>
  <si>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</si>
  <si>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</si>
  <si>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</si>
  <si>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</si>
  <si>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</si>
  <si>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</si>
  <si>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</si>
  <si>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</si>
  <si>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加賀市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</si>
  <si>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</si>
  <si>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</si>
  <si>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</si>
  <si>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</si>
  <si>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</si>
  <si>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</si>
  <si>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</si>
  <si>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</si>
  <si>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</si>
  <si>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</si>
  <si>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</si>
  <si>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</si>
  <si>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</si>
  <si>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</si>
  <si>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</si>
  <si>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</si>
  <si>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</si>
  <si>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管路及び処理施設の老朽化対策の必要性が高くなってきており、経営改善策として料金改定、投資計画の見直し、管路等の更新の平準化を行う必要がある。
　また、2つの浄化センターを統廃合し、処理区域を統合する計画に基づき、財務状況を適切に把握しながら最適な投資規模、料金水準について取り組む必要があると考えている。</t>
    <phoneticPr fontId="4"/>
  </si>
  <si>
    <t xml:space="preserve">  老朽化した施設や管路の更新・長寿命化対策が必要となってきている。
　老朽化更新需要が増大していることから、ストックマネジメント計画、重要施設に接続する管路の耐震化計画に基づき、投資を平準化し収支バランスを見ながら計画的に実施していく。</t>
    <phoneticPr fontId="4"/>
  </si>
  <si>
    <t>　類似団体平均値と比べ、経費回収率、流動比率、水洗化率が平均を下回る数値となっている。
　使用料収入で経費を賄うことができず、赤字が累積している状況であることから、現金の不足を他会計からの長期借入に依存せざるをえない状況である。
　加えて人口減少による減収により厳しい経営状況が続いている。
　また、水洗化率が低いことから経営安定に向けて、使用料収入を増やすためにも下水道整備済区域の未加入者に対しての周知啓発を強化し、加入促進を継続するとともに、料金改定について検討を進めていく。</t>
    <rPh sb="28" eb="30">
      <t>ヘイキン</t>
    </rPh>
    <rPh sb="31" eb="33">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</si>
</sst>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C9-46F3-947D-641E98DAA73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60C9-46F3-947D-641E98DAA73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94.17</c:v>
                </c:pt>
                <c:pt idx="1">
                  <c:v>88.65</c:v>
                </c:pt>
                <c:pt idx="2">
                  <c:v>86.08</c:v>
                </c:pt>
                <c:pt idx="3">
                  <c:v>78.66</c:v>
                </c:pt>
                <c:pt idx="4">
                  <c:v>79.680000000000007</c:v>
                </c:pt>
              </c:numCache>
            </c:numRef>
          </c:val>
          <c:extLst>
            <c:ext xmlns:c16="http://schemas.microsoft.com/office/drawing/2014/chart" uri="{C3380CC4-5D6E-409C-BE32-E72D297353CC}">
              <c16:uniqueId val="{00000000-F944-48FE-B003-C60E9E4B8B3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F944-48FE-B003-C60E9E4B8B3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80.38</c:v>
                </c:pt>
                <c:pt idx="1">
                  <c:v>80.209999999999994</c:v>
                </c:pt>
                <c:pt idx="2">
                  <c:v>80.64</c:v>
                </c:pt>
                <c:pt idx="3">
                  <c:v>81.37</c:v>
                </c:pt>
                <c:pt idx="4">
                  <c:v>82.55</c:v>
                </c:pt>
              </c:numCache>
            </c:numRef>
          </c:val>
          <c:extLst>
            <c:ext xmlns:c16="http://schemas.microsoft.com/office/drawing/2014/chart" uri="{C3380CC4-5D6E-409C-BE32-E72D297353CC}">
              <c16:uniqueId val="{00000000-9E4E-4EA3-BA16-BF30E9E9587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9E4E-4EA3-BA16-BF30E9E9587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100.09</c:v>
                </c:pt>
                <c:pt idx="1">
                  <c:v>99.47</c:v>
                </c:pt>
                <c:pt idx="2">
                  <c:v>98.92</c:v>
                </c:pt>
                <c:pt idx="3">
                  <c:v>98.73</c:v>
                </c:pt>
                <c:pt idx="4">
                  <c:v>100.17</c:v>
                </c:pt>
              </c:numCache>
            </c:numRef>
          </c:val>
          <c:extLst>
            <c:ext xmlns:c16="http://schemas.microsoft.com/office/drawing/2014/chart" uri="{C3380CC4-5D6E-409C-BE32-E72D297353CC}">
              <c16:uniqueId val="{00000000-5C2A-4DA9-A28A-1620B030F03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5C2A-4DA9-A28A-1620B030F03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10.25</c:v>
                </c:pt>
                <c:pt idx="1">
                  <c:v>13.37</c:v>
                </c:pt>
                <c:pt idx="2">
                  <c:v>16.38</c:v>
                </c:pt>
                <c:pt idx="3">
                  <c:v>19.27</c:v>
                </c:pt>
                <c:pt idx="4">
                  <c:v>22.28</c:v>
                </c:pt>
              </c:numCache>
            </c:numRef>
          </c:val>
          <c:extLst>
            <c:ext xmlns:c16="http://schemas.microsoft.com/office/drawing/2014/chart" uri="{C3380CC4-5D6E-409C-BE32-E72D297353CC}">
              <c16:uniqueId val="{00000000-C2A9-4B50-8399-FB04E121435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C2A9-4B50-8399-FB04E121435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15-4DA2-89B2-8A14B3FE70D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3A15-4DA2-89B2-8A14B3FE70D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7.39</c:v>
                </c:pt>
                <c:pt idx="1">
                  <c:v>10.42</c:v>
                </c:pt>
                <c:pt idx="2">
                  <c:v>14.25</c:v>
                </c:pt>
                <c:pt idx="3">
                  <c:v>17.34</c:v>
                </c:pt>
                <c:pt idx="4">
                  <c:v>17.09</c:v>
                </c:pt>
              </c:numCache>
            </c:numRef>
          </c:val>
          <c:extLst>
            <c:ext xmlns:c16="http://schemas.microsoft.com/office/drawing/2014/chart" uri="{C3380CC4-5D6E-409C-BE32-E72D297353CC}">
              <c16:uniqueId val="{00000000-75EF-4823-B8A7-F6D4532D9F1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75EF-4823-B8A7-F6D4532D9F1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10.31</c:v>
                </c:pt>
                <c:pt idx="1">
                  <c:v>15.49</c:v>
                </c:pt>
                <c:pt idx="2">
                  <c:v>9.9499999999999993</c:v>
                </c:pt>
                <c:pt idx="3">
                  <c:v>19.059999999999999</c:v>
                </c:pt>
                <c:pt idx="4">
                  <c:v>31.67</c:v>
                </c:pt>
              </c:numCache>
            </c:numRef>
          </c:val>
          <c:extLst>
            <c:ext xmlns:c16="http://schemas.microsoft.com/office/drawing/2014/chart" uri="{C3380CC4-5D6E-409C-BE32-E72D297353CC}">
              <c16:uniqueId val="{00000000-D1B4-40EB-9F12-866D9FF2443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D1B4-40EB-9F12-866D9FF2443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272.05</c:v>
                </c:pt>
                <c:pt idx="1">
                  <c:v>313.60000000000002</c:v>
                </c:pt>
                <c:pt idx="2">
                  <c:v>904.94</c:v>
                </c:pt>
                <c:pt idx="3">
                  <c:v>910.28</c:v>
                </c:pt>
                <c:pt idx="4">
                  <c:v>1037.22</c:v>
                </c:pt>
              </c:numCache>
            </c:numRef>
          </c:val>
          <c:extLst>
            <c:ext xmlns:c16="http://schemas.microsoft.com/office/drawing/2014/chart" uri="{C3380CC4-5D6E-409C-BE32-E72D297353CC}">
              <c16:uniqueId val="{00000000-EF0F-4E51-9446-3C7B421ABF0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EF0F-4E51-9446-3C7B421ABF0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83.6</c:v>
                </c:pt>
                <c:pt idx="1">
                  <c:v>83.97</c:v>
                </c:pt>
                <c:pt idx="2">
                  <c:v>85.98</c:v>
                </c:pt>
                <c:pt idx="3">
                  <c:v>86.34</c:v>
                </c:pt>
                <c:pt idx="4">
                  <c:v>86.23</c:v>
                </c:pt>
              </c:numCache>
            </c:numRef>
          </c:val>
          <c:extLst>
            <c:ext xmlns:c16="http://schemas.microsoft.com/office/drawing/2014/chart" uri="{C3380CC4-5D6E-409C-BE32-E72D297353CC}">
              <c16:uniqueId val="{00000000-249D-480E-AC97-F5D060CA57F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249D-480E-AC97-F5D060CA57F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156.96</c:v>
                </c:pt>
                <c:pt idx="1">
                  <c:v>155.58000000000001</c:v>
                </c:pt>
                <c:pt idx="2">
                  <c:v>152.34</c:v>
                </c:pt>
                <c:pt idx="3">
                  <c:v>152.19999999999999</c:v>
                </c:pt>
                <c:pt idx="4">
                  <c:v>152.71</c:v>
                </c:pt>
              </c:numCache>
            </c:numRef>
          </c:val>
          <c:extLst>
            <c:ext xmlns:c16="http://schemas.microsoft.com/office/drawing/2014/chart" uri="{C3380CC4-5D6E-409C-BE32-E72D297353CC}">
              <c16:uniqueId val="{00000000-54C2-4171-8394-1059CAA15BA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54C2-4171-8394-1059CAA15BA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2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石川県　加賀市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Bd1</v>
      </c>
      <c r="X8" s="39"/>
      <c r="Y8" s="39"/>
      <c r="Z8" s="39"/>
      <c r="AA8" s="39"/>
      <c r="AB8" s="39"/>
      <c r="AC8" s="39"/>
      <c r="AD8" s="40" t="str">
        <f>データ!$M$6</f>
        <v>非設置</v>
      </c>
      <c r="AE8" s="40"/>
      <c r="AF8" s="40"/>
      <c r="AG8" s="40"/>
      <c r="AH8" s="40"/>
      <c r="AI8" s="40"/>
      <c r="AJ8" s="40"/>
      <c r="AK8" s="3"/>
      <c r="AL8" s="41">
        <f>データ!S6</f>
        <v>62545</v>
      </c>
      <c r="AM8" s="41"/>
      <c r="AN8" s="41"/>
      <c r="AO8" s="41"/>
      <c r="AP8" s="41"/>
      <c r="AQ8" s="41"/>
      <c r="AR8" s="41"/>
      <c r="AS8" s="41"/>
      <c r="AT8" s="34">
        <f>データ!T6</f>
        <v>305.87</v>
      </c>
      <c r="AU8" s="34"/>
      <c r="AV8" s="34"/>
      <c r="AW8" s="34"/>
      <c r="AX8" s="34"/>
      <c r="AY8" s="34"/>
      <c r="AZ8" s="34"/>
      <c r="BA8" s="34"/>
      <c r="BB8" s="34">
        <f>データ!U6</f>
        <v>204.48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43.28</v>
      </c>
      <c r="J10" s="34"/>
      <c r="K10" s="34"/>
      <c r="L10" s="34"/>
      <c r="M10" s="34"/>
      <c r="N10" s="34"/>
      <c r="O10" s="34"/>
      <c r="P10" s="34">
        <f>データ!P6</f>
        <v>52.9</v>
      </c>
      <c r="Q10" s="34"/>
      <c r="R10" s="34"/>
      <c r="S10" s="34"/>
      <c r="T10" s="34"/>
      <c r="U10" s="34"/>
      <c r="V10" s="34"/>
      <c r="W10" s="34">
        <f>データ!Q6</f>
        <v>70.52</v>
      </c>
      <c r="X10" s="34"/>
      <c r="Y10" s="34"/>
      <c r="Z10" s="34"/>
      <c r="AA10" s="34"/>
      <c r="AB10" s="34"/>
      <c r="AC10" s="34"/>
      <c r="AD10" s="41">
        <f>データ!R6</f>
        <v>2700</v>
      </c>
      <c r="AE10" s="41"/>
      <c r="AF10" s="41"/>
      <c r="AG10" s="41"/>
      <c r="AH10" s="41"/>
      <c r="AI10" s="41"/>
      <c r="AJ10" s="41"/>
      <c r="AK10" s="2"/>
      <c r="AL10" s="41">
        <f>データ!V6</f>
        <v>32890</v>
      </c>
      <c r="AM10" s="41"/>
      <c r="AN10" s="41"/>
      <c r="AO10" s="41"/>
      <c r="AP10" s="41"/>
      <c r="AQ10" s="41"/>
      <c r="AR10" s="41"/>
      <c r="AS10" s="41"/>
      <c r="AT10" s="34">
        <f>データ!W6</f>
        <v>9.3000000000000007</v>
      </c>
      <c r="AU10" s="34"/>
      <c r="AV10" s="34"/>
      <c r="AW10" s="34"/>
      <c r="AX10" s="34"/>
      <c r="AY10" s="34"/>
      <c r="AZ10" s="34"/>
      <c r="BA10" s="34"/>
      <c r="BB10" s="34">
        <f>データ!X6</f>
        <v>3536.56</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X/ySVSBBUsdeM4jIybF5Ztjy4aaDbkKuGY+IuOR/ButtgLeLFSCQYNxAL7vVsfcR/yAJQ5/o3GmQuH15wtRfKQ==" saltValue="JuPZzRACqWHGjioklQB11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172065</v>
      </c>
      <c r="D6" s="19">
        <f t="shared" si="3"/>
        <v>46</v>
      </c>
      <c r="E6" s="19">
        <f t="shared" si="3"/>
        <v>17</v>
      </c>
      <c r="F6" s="19">
        <f t="shared" si="3"/>
        <v>1</v>
      </c>
      <c r="G6" s="19">
        <f t="shared" si="3"/>
        <v>0</v>
      </c>
      <c r="H6" s="19" t="str">
        <f t="shared" si="3"/>
        <v>石川県　加賀市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43.28</v>
      </c>
      <c r="P6" s="20">
        <f t="shared" si="3"/>
        <v>52.9</v>
      </c>
      <c r="Q6" s="20">
        <f t="shared" si="3"/>
        <v>70.52</v>
      </c>
      <c r="R6" s="20">
        <f t="shared" si="3"/>
        <v>2700</v>
      </c>
      <c r="S6" s="20">
        <f t="shared" si="3"/>
        <v>62545</v>
      </c>
      <c r="T6" s="20">
        <f t="shared" si="3"/>
        <v>305.87</v>
      </c>
      <c r="U6" s="20">
        <f t="shared" si="3"/>
        <v>204.48</v>
      </c>
      <c r="V6" s="20">
        <f t="shared" si="3"/>
        <v>32890</v>
      </c>
      <c r="W6" s="20">
        <f t="shared" si="3"/>
        <v>9.3000000000000007</v>
      </c>
      <c r="X6" s="20">
        <f t="shared" si="3"/>
        <v>3536.56</v>
      </c>
      <c r="Y6" s="21">
        <f>IF(Y7="",NA(),Y7)</f>
        <v>100.09</v>
      </c>
      <c r="Z6" s="21">
        <f t="shared" ref="Z6:AH6" si="4">IF(Z7="",NA(),Z7)</f>
        <v>99.47</v>
      </c>
      <c r="AA6" s="21">
        <f t="shared" si="4"/>
        <v>98.92</v>
      </c>
      <c r="AB6" s="21">
        <f t="shared" si="4"/>
        <v>98.73</v>
      </c>
      <c r="AC6" s="21">
        <f t="shared" si="4"/>
        <v>100.17</v>
      </c>
      <c r="AD6" s="21">
        <f t="shared" si="4"/>
        <v>106.99</v>
      </c>
      <c r="AE6" s="21">
        <f t="shared" si="4"/>
        <v>107.85</v>
      </c>
      <c r="AF6" s="21">
        <f t="shared" si="4"/>
        <v>108.04</v>
      </c>
      <c r="AG6" s="21">
        <f t="shared" si="4"/>
        <v>107.49</v>
      </c>
      <c r="AH6" s="21">
        <f t="shared" si="4"/>
        <v>107.64</v>
      </c>
      <c r="AI6" s="20" t="str">
        <f>IF(AI7="","",IF(AI7="-","【-】","【"&amp;SUBSTITUTE(TEXT(AI7,"#,##0.00"),"-","△")&amp;"】"))</f>
        <v>【105.91】</v>
      </c>
      <c r="AJ6" s="21">
        <f>IF(AJ7="",NA(),AJ7)</f>
        <v>7.39</v>
      </c>
      <c r="AK6" s="21">
        <f t="shared" ref="AK6:AS6" si="5">IF(AK7="",NA(),AK7)</f>
        <v>10.42</v>
      </c>
      <c r="AL6" s="21">
        <f t="shared" si="5"/>
        <v>14.25</v>
      </c>
      <c r="AM6" s="21">
        <f t="shared" si="5"/>
        <v>17.34</v>
      </c>
      <c r="AN6" s="21">
        <f t="shared" si="5"/>
        <v>17.09</v>
      </c>
      <c r="AO6" s="21">
        <f t="shared" si="5"/>
        <v>7.42</v>
      </c>
      <c r="AP6" s="21">
        <f t="shared" si="5"/>
        <v>4.72</v>
      </c>
      <c r="AQ6" s="21">
        <f t="shared" si="5"/>
        <v>4.49</v>
      </c>
      <c r="AR6" s="21">
        <f t="shared" si="5"/>
        <v>5.41</v>
      </c>
      <c r="AS6" s="21">
        <f t="shared" si="5"/>
        <v>5.61</v>
      </c>
      <c r="AT6" s="20" t="str">
        <f>IF(AT7="","",IF(AT7="-","【-】","【"&amp;SUBSTITUTE(TEXT(AT7,"#,##0.00"),"-","△")&amp;"】"))</f>
        <v>【3.03】</v>
      </c>
      <c r="AU6" s="21">
        <f>IF(AU7="",NA(),AU7)</f>
        <v>10.31</v>
      </c>
      <c r="AV6" s="21">
        <f t="shared" ref="AV6:BD6" si="6">IF(AV7="",NA(),AV7)</f>
        <v>15.49</v>
      </c>
      <c r="AW6" s="21">
        <f t="shared" si="6"/>
        <v>9.9499999999999993</v>
      </c>
      <c r="AX6" s="21">
        <f t="shared" si="6"/>
        <v>19.059999999999999</v>
      </c>
      <c r="AY6" s="21">
        <f t="shared" si="6"/>
        <v>31.67</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272.05</v>
      </c>
      <c r="BG6" s="21">
        <f t="shared" ref="BG6:BO6" si="7">IF(BG7="",NA(),BG7)</f>
        <v>313.60000000000002</v>
      </c>
      <c r="BH6" s="21">
        <f t="shared" si="7"/>
        <v>904.94</v>
      </c>
      <c r="BI6" s="21">
        <f t="shared" si="7"/>
        <v>910.28</v>
      </c>
      <c r="BJ6" s="21">
        <f t="shared" si="7"/>
        <v>1037.22</v>
      </c>
      <c r="BK6" s="21">
        <f t="shared" si="7"/>
        <v>847.44</v>
      </c>
      <c r="BL6" s="21">
        <f t="shared" si="7"/>
        <v>857.88</v>
      </c>
      <c r="BM6" s="21">
        <f t="shared" si="7"/>
        <v>825.1</v>
      </c>
      <c r="BN6" s="21">
        <f t="shared" si="7"/>
        <v>789.87</v>
      </c>
      <c r="BO6" s="21">
        <f t="shared" si="7"/>
        <v>749.43</v>
      </c>
      <c r="BP6" s="20" t="str">
        <f>IF(BP7="","",IF(BP7="-","【-】","【"&amp;SUBSTITUTE(TEXT(BP7,"#,##0.00"),"-","△")&amp;"】"))</f>
        <v>【630.82】</v>
      </c>
      <c r="BQ6" s="21">
        <f>IF(BQ7="",NA(),BQ7)</f>
        <v>83.6</v>
      </c>
      <c r="BR6" s="21">
        <f t="shared" ref="BR6:BZ6" si="8">IF(BR7="",NA(),BR7)</f>
        <v>83.97</v>
      </c>
      <c r="BS6" s="21">
        <f t="shared" si="8"/>
        <v>85.98</v>
      </c>
      <c r="BT6" s="21">
        <f t="shared" si="8"/>
        <v>86.34</v>
      </c>
      <c r="BU6" s="21">
        <f t="shared" si="8"/>
        <v>86.23</v>
      </c>
      <c r="BV6" s="21">
        <f t="shared" si="8"/>
        <v>94.69</v>
      </c>
      <c r="BW6" s="21">
        <f t="shared" si="8"/>
        <v>94.97</v>
      </c>
      <c r="BX6" s="21">
        <f t="shared" si="8"/>
        <v>97.07</v>
      </c>
      <c r="BY6" s="21">
        <f t="shared" si="8"/>
        <v>98.06</v>
      </c>
      <c r="BZ6" s="21">
        <f t="shared" si="8"/>
        <v>98.46</v>
      </c>
      <c r="CA6" s="20" t="str">
        <f>IF(CA7="","",IF(CA7="-","【-】","【"&amp;SUBSTITUTE(TEXT(CA7,"#,##0.00"),"-","△")&amp;"】"))</f>
        <v>【97.81】</v>
      </c>
      <c r="CB6" s="21">
        <f>IF(CB7="",NA(),CB7)</f>
        <v>156.96</v>
      </c>
      <c r="CC6" s="21">
        <f t="shared" ref="CC6:CK6" si="9">IF(CC7="",NA(),CC7)</f>
        <v>155.58000000000001</v>
      </c>
      <c r="CD6" s="21">
        <f t="shared" si="9"/>
        <v>152.34</v>
      </c>
      <c r="CE6" s="21">
        <f t="shared" si="9"/>
        <v>152.19999999999999</v>
      </c>
      <c r="CF6" s="21">
        <f t="shared" si="9"/>
        <v>152.71</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94.17</v>
      </c>
      <c r="CN6" s="21">
        <f t="shared" ref="CN6:CV6" si="10">IF(CN7="",NA(),CN7)</f>
        <v>88.65</v>
      </c>
      <c r="CO6" s="21">
        <f t="shared" si="10"/>
        <v>86.08</v>
      </c>
      <c r="CP6" s="21">
        <f t="shared" si="10"/>
        <v>78.66</v>
      </c>
      <c r="CQ6" s="21">
        <f t="shared" si="10"/>
        <v>79.680000000000007</v>
      </c>
      <c r="CR6" s="21">
        <f t="shared" si="10"/>
        <v>68.31</v>
      </c>
      <c r="CS6" s="21">
        <f t="shared" si="10"/>
        <v>65.28</v>
      </c>
      <c r="CT6" s="21">
        <f t="shared" si="10"/>
        <v>64.92</v>
      </c>
      <c r="CU6" s="21">
        <f t="shared" si="10"/>
        <v>64.14</v>
      </c>
      <c r="CV6" s="21">
        <f t="shared" si="10"/>
        <v>63.71</v>
      </c>
      <c r="CW6" s="20" t="str">
        <f>IF(CW7="","",IF(CW7="-","【-】","【"&amp;SUBSTITUTE(TEXT(CW7,"#,##0.00"),"-","△")&amp;"】"))</f>
        <v>【58.94】</v>
      </c>
      <c r="CX6" s="21">
        <f>IF(CX7="",NA(),CX7)</f>
        <v>80.38</v>
      </c>
      <c r="CY6" s="21">
        <f t="shared" ref="CY6:DG6" si="11">IF(CY7="",NA(),CY7)</f>
        <v>80.209999999999994</v>
      </c>
      <c r="CZ6" s="21">
        <f t="shared" si="11"/>
        <v>80.64</v>
      </c>
      <c r="DA6" s="21">
        <f t="shared" si="11"/>
        <v>81.37</v>
      </c>
      <c r="DB6" s="21">
        <f t="shared" si="11"/>
        <v>82.55</v>
      </c>
      <c r="DC6" s="21">
        <f t="shared" si="11"/>
        <v>92.62</v>
      </c>
      <c r="DD6" s="21">
        <f t="shared" si="11"/>
        <v>92.72</v>
      </c>
      <c r="DE6" s="21">
        <f t="shared" si="11"/>
        <v>92.88</v>
      </c>
      <c r="DF6" s="21">
        <f t="shared" si="11"/>
        <v>92.9</v>
      </c>
      <c r="DG6" s="21">
        <f t="shared" si="11"/>
        <v>92.89</v>
      </c>
      <c r="DH6" s="20" t="str">
        <f>IF(DH7="","",IF(DH7="-","【-】","【"&amp;SUBSTITUTE(TEXT(DH7,"#,##0.00"),"-","△")&amp;"】"))</f>
        <v>【95.91】</v>
      </c>
      <c r="DI6" s="21">
        <f>IF(DI7="",NA(),DI7)</f>
        <v>10.25</v>
      </c>
      <c r="DJ6" s="21">
        <f t="shared" ref="DJ6:DR6" si="12">IF(DJ7="",NA(),DJ7)</f>
        <v>13.37</v>
      </c>
      <c r="DK6" s="21">
        <f t="shared" si="12"/>
        <v>16.38</v>
      </c>
      <c r="DL6" s="21">
        <f t="shared" si="12"/>
        <v>19.27</v>
      </c>
      <c r="DM6" s="21">
        <f t="shared" si="12"/>
        <v>22.28</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172065</v>
      </c>
      <c r="D7" s="23">
        <v>46</v>
      </c>
      <c r="E7" s="23">
        <v>17</v>
      </c>
      <c r="F7" s="23">
        <v>1</v>
      </c>
      <c r="G7" s="23">
        <v>0</v>
      </c>
      <c r="H7" s="23" t="s">
        <v>95</v>
      </c>
      <c r="I7" s="23" t="s">
        <v>96</v>
      </c>
      <c r="J7" s="23" t="s">
        <v>97</v>
      </c>
      <c r="K7" s="23" t="s">
        <v>98</v>
      </c>
      <c r="L7" s="23" t="s">
        <v>99</v>
      </c>
      <c r="M7" s="23" t="s">
        <v>100</v>
      </c>
      <c r="N7" s="24" t="s">
        <v>101</v>
      </c>
      <c r="O7" s="24">
        <v>43.28</v>
      </c>
      <c r="P7" s="24">
        <v>52.9</v>
      </c>
      <c r="Q7" s="24">
        <v>70.52</v>
      </c>
      <c r="R7" s="24">
        <v>2700</v>
      </c>
      <c r="S7" s="24">
        <v>62545</v>
      </c>
      <c r="T7" s="24">
        <v>305.87</v>
      </c>
      <c r="U7" s="24">
        <v>204.48</v>
      </c>
      <c r="V7" s="24">
        <v>32890</v>
      </c>
      <c r="W7" s="24">
        <v>9.3000000000000007</v>
      </c>
      <c r="X7" s="24">
        <v>3536.56</v>
      </c>
      <c r="Y7" s="24">
        <v>100.09</v>
      </c>
      <c r="Z7" s="24">
        <v>99.47</v>
      </c>
      <c r="AA7" s="24">
        <v>98.92</v>
      </c>
      <c r="AB7" s="24">
        <v>98.73</v>
      </c>
      <c r="AC7" s="24">
        <v>100.17</v>
      </c>
      <c r="AD7" s="24">
        <v>106.99</v>
      </c>
      <c r="AE7" s="24">
        <v>107.85</v>
      </c>
      <c r="AF7" s="24">
        <v>108.04</v>
      </c>
      <c r="AG7" s="24">
        <v>107.49</v>
      </c>
      <c r="AH7" s="24">
        <v>107.64</v>
      </c>
      <c r="AI7" s="24">
        <v>105.91</v>
      </c>
      <c r="AJ7" s="24">
        <v>7.39</v>
      </c>
      <c r="AK7" s="24">
        <v>10.42</v>
      </c>
      <c r="AL7" s="24">
        <v>14.25</v>
      </c>
      <c r="AM7" s="24">
        <v>17.34</v>
      </c>
      <c r="AN7" s="24">
        <v>17.09</v>
      </c>
      <c r="AO7" s="24">
        <v>7.42</v>
      </c>
      <c r="AP7" s="24">
        <v>4.72</v>
      </c>
      <c r="AQ7" s="24">
        <v>4.49</v>
      </c>
      <c r="AR7" s="24">
        <v>5.41</v>
      </c>
      <c r="AS7" s="24">
        <v>5.61</v>
      </c>
      <c r="AT7" s="24">
        <v>3.03</v>
      </c>
      <c r="AU7" s="24">
        <v>10.31</v>
      </c>
      <c r="AV7" s="24">
        <v>15.49</v>
      </c>
      <c r="AW7" s="24">
        <v>9.9499999999999993</v>
      </c>
      <c r="AX7" s="24">
        <v>19.059999999999999</v>
      </c>
      <c r="AY7" s="24">
        <v>31.67</v>
      </c>
      <c r="AZ7" s="24">
        <v>68.180000000000007</v>
      </c>
      <c r="BA7" s="24">
        <v>67.930000000000007</v>
      </c>
      <c r="BB7" s="24">
        <v>68.53</v>
      </c>
      <c r="BC7" s="24">
        <v>69.180000000000007</v>
      </c>
      <c r="BD7" s="24">
        <v>76.319999999999993</v>
      </c>
      <c r="BE7" s="24">
        <v>78.430000000000007</v>
      </c>
      <c r="BF7" s="24">
        <v>272.05</v>
      </c>
      <c r="BG7" s="24">
        <v>313.60000000000002</v>
      </c>
      <c r="BH7" s="24">
        <v>904.94</v>
      </c>
      <c r="BI7" s="24">
        <v>910.28</v>
      </c>
      <c r="BJ7" s="24">
        <v>1037.22</v>
      </c>
      <c r="BK7" s="24">
        <v>847.44</v>
      </c>
      <c r="BL7" s="24">
        <v>857.88</v>
      </c>
      <c r="BM7" s="24">
        <v>825.1</v>
      </c>
      <c r="BN7" s="24">
        <v>789.87</v>
      </c>
      <c r="BO7" s="24">
        <v>749.43</v>
      </c>
      <c r="BP7" s="24">
        <v>630.82000000000005</v>
      </c>
      <c r="BQ7" s="24">
        <v>83.6</v>
      </c>
      <c r="BR7" s="24">
        <v>83.97</v>
      </c>
      <c r="BS7" s="24">
        <v>85.98</v>
      </c>
      <c r="BT7" s="24">
        <v>86.34</v>
      </c>
      <c r="BU7" s="24">
        <v>86.23</v>
      </c>
      <c r="BV7" s="24">
        <v>94.69</v>
      </c>
      <c r="BW7" s="24">
        <v>94.97</v>
      </c>
      <c r="BX7" s="24">
        <v>97.07</v>
      </c>
      <c r="BY7" s="24">
        <v>98.06</v>
      </c>
      <c r="BZ7" s="24">
        <v>98.46</v>
      </c>
      <c r="CA7" s="24">
        <v>97.81</v>
      </c>
      <c r="CB7" s="24">
        <v>156.96</v>
      </c>
      <c r="CC7" s="24">
        <v>155.58000000000001</v>
      </c>
      <c r="CD7" s="24">
        <v>152.34</v>
      </c>
      <c r="CE7" s="24">
        <v>152.19999999999999</v>
      </c>
      <c r="CF7" s="24">
        <v>152.71</v>
      </c>
      <c r="CG7" s="24">
        <v>159.78</v>
      </c>
      <c r="CH7" s="24">
        <v>159.49</v>
      </c>
      <c r="CI7" s="24">
        <v>157.81</v>
      </c>
      <c r="CJ7" s="24">
        <v>157.37</v>
      </c>
      <c r="CK7" s="24">
        <v>157.44999999999999</v>
      </c>
      <c r="CL7" s="24">
        <v>138.75</v>
      </c>
      <c r="CM7" s="24">
        <v>94.17</v>
      </c>
      <c r="CN7" s="24">
        <v>88.65</v>
      </c>
      <c r="CO7" s="24">
        <v>86.08</v>
      </c>
      <c r="CP7" s="24">
        <v>78.66</v>
      </c>
      <c r="CQ7" s="24">
        <v>79.680000000000007</v>
      </c>
      <c r="CR7" s="24">
        <v>68.31</v>
      </c>
      <c r="CS7" s="24">
        <v>65.28</v>
      </c>
      <c r="CT7" s="24">
        <v>64.92</v>
      </c>
      <c r="CU7" s="24">
        <v>64.14</v>
      </c>
      <c r="CV7" s="24">
        <v>63.71</v>
      </c>
      <c r="CW7" s="24">
        <v>58.94</v>
      </c>
      <c r="CX7" s="24">
        <v>80.38</v>
      </c>
      <c r="CY7" s="24">
        <v>80.209999999999994</v>
      </c>
      <c r="CZ7" s="24">
        <v>80.64</v>
      </c>
      <c r="DA7" s="24">
        <v>81.37</v>
      </c>
      <c r="DB7" s="24">
        <v>82.55</v>
      </c>
      <c r="DC7" s="24">
        <v>92.62</v>
      </c>
      <c r="DD7" s="24">
        <v>92.72</v>
      </c>
      <c r="DE7" s="24">
        <v>92.88</v>
      </c>
      <c r="DF7" s="24">
        <v>92.9</v>
      </c>
      <c r="DG7" s="24">
        <v>92.89</v>
      </c>
      <c r="DH7" s="24">
        <v>95.91</v>
      </c>
      <c r="DI7" s="24">
        <v>10.25</v>
      </c>
      <c r="DJ7" s="24">
        <v>13.37</v>
      </c>
      <c r="DK7" s="24">
        <v>16.38</v>
      </c>
      <c r="DL7" s="24">
        <v>19.27</v>
      </c>
      <c r="DM7" s="24">
        <v>22.28</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v>
      </c>
      <c r="EF7" s="24">
        <v>0</v>
      </c>
      <c r="EG7" s="24">
        <v>0</v>
      </c>
      <c r="EH7" s="24">
        <v>0</v>
      </c>
      <c r="EI7" s="24">
        <v>0</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111</v>
      </c>
      <c r="E13" t="s">
        <v>109</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　直彦</cp:lastModifiedBy>
  <dcterms:created xsi:type="dcterms:W3CDTF">2025-01-24T07:01:35Z</dcterms:created>
  <dcterms:modified xsi:type="dcterms:W3CDTF">2025-02-18T08:47:15Z</dcterms:modified>
  <cp:category/>
</cp:coreProperties>
</file>