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lan1\環境建設課\生活環境課\03 管理係\06 庶務\01 照会等\R6\20250124 【依頼：131(金)〆切】公営企業に係る経営比較分析表（令和５年度決算）の分析等について\02 回答\【経営比較分析表】（下水道）\"/>
    </mc:Choice>
  </mc:AlternateContent>
  <workbookProtection workbookAlgorithmName="SHA-512" workbookHashValue="ckbbMG0geizlMjVY0AVXGzn/ErcxRt8Bijy8K4D13Y7c7gxi9T84Cfi7kDzmVq0pRCR+q8iW5SzghYNv/no+Xg==" workbookSaltValue="Zh1AmUeYCZz4r5SGjHJhag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<sst xmlns="http://schemas.openxmlformats.org/spreadsheetml/2006/main" count="271" uniqueCount="116">
  <si>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</si>
  <si>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</si>
  <si>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</si>
  <si>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</si>
  <si>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</si>
  <si>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</si>
  <si>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</si>
  <si>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</si>
  <si>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</si>
  <si>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</si>
  <si>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</si>
  <si>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</si>
  <si>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</si>
  <si>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</si>
  <si>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</si>
  <si>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</si>
  <si>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</si>
  <si>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</si>
  <si>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</si>
  <si>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</si>
  <si>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</si>
  <si>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</si>
  <si>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</si>
  <si>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</si>
  <si>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</si>
  <si>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</si>
  <si>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</si>
  <si>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</si>
  <si>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</si>
  <si>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</si>
  <si>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</si>
  <si>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</si>
  <si>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</si>
  <si>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</si>
  <si>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</si>
  <si>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</si>
  <si>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</si>
  <si>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</si>
  <si>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</si>
  <si>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</si>
  <si>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</si>
  <si>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</si>
  <si>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</si>
  <si>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</si>
  <si>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</si>
  <si>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</si>
  <si>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</si>
  <si>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</si>
  <si>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</si>
  <si>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</si>
  <si>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</si>
  <si>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</si>
  <si>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</si>
  <si>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</si>
  <si>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</si>
  <si>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</si>
  <si>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</si>
  <si>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</si>
  <si>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</si>
  <si>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</si>
  <si>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</si>
  <si>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</si>
  <si>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</si>
  <si>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</si>
  <si>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</si>
  <si>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</si>
  <si>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</si>
  <si>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</si>
  <si>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</si>
  <si>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</si>
  <si>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</si>
  <si>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</si>
  <si>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</si>
  <si>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</si>
  <si>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</si>
  <si>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</si>
  <si>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</si>
  <si>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</si>
  <si>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</si>
  <si>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</si>
  <si>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</si>
  <si>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</si>
  <si>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</si>
  <si>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</si>
  <si>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</si>
  <si>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</si>
  <si>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</si>
  <si>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</si>
  <si>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</si>
  <si>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</si>
  <si>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</si>
  <si>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</si>
  <si>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</si>
  <si>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</si>
  <si>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</si>
  <si>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</si>
  <si>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珠洲市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</si>
  <si>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</si>
  <si>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</si>
  <si>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</si>
  <si>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</si>
  <si>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</si>
  <si>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</si>
  <si>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</si>
  <si>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</si>
  <si>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</si>
  <si>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</si>
  <si>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</si>
  <si>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</si>
  <si>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</si>
  <si>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</si>
  <si>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</si>
  <si>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</si>
  <si>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令和６年能登半島地震により被災した浄化槽は、国庫補助を利用し、復旧を進めていく。
　一般会計からの繰入金のうち、基準外繰入の抑制を図るため、助成制度の活用や浄化槽の普及・啓発を進めることで、料金収入の確保に努める。基準内繰入については、適正に一般会計に負担を求めていく。
　経営や資産等の状況を的確に把握して、経営基盤の計画的な強化と財政マネジメントの向上等に取り組む。</t>
    <phoneticPr fontId="4"/>
  </si>
  <si>
    <t>①経常収支比率が100％を割り込み、下水道使用料で支払利息等の費用を賄い切れておらず、一般会計繰入金に依存している状態である。
②令和６年能登半島地震による収益の減少により、累積欠損金比率が大きくなっている。
③流動比率が低く、1年以内に支払う債務分の現金預金を保有できていない状態である。
④企業債残高対事業規模比率は、令和６年能登半島地震による使用料収入の減少のため、増加した。
⑤経費回収率は、類似団体平均より高いものの、下水道使用料で維持管理費を賄えていない状態である。
⑥令和６年能登半島地震による有収水量の減少により、汚水処理原価が高くなっている。
⑦施設利用率は、１世帯あたり人口の減少により減少傾向にある。
⑧水洗化率は、設置申請業務のため、常時100％である。</t>
    <phoneticPr fontId="4"/>
  </si>
  <si>
    <t>①有形固定資産減価償却率は、令和2年度の企業会計移行から減価償却を開始しているため、低い数値となっている。
　法定検査の実施や定期的な点検により確実に状態を把握し、適切に維持管理することで更新寿命の延伸を図る。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</si>
</sst>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F-49D8-ADCF-0FE1C604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F-49D8-ADCF-0FE1C604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100.75</c:v>
                </c:pt>
                <c:pt idx="2">
                  <c:v>100.9</c:v>
                </c:pt>
                <c:pt idx="3">
                  <c:v>99.15</c:v>
                </c:pt>
                <c:pt idx="4">
                  <c:v>98.14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6-475B-94AB-B2CB0C6E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99.03</c:v>
                </c:pt>
                <c:pt idx="2">
                  <c:v>100.41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6-475B-94AB-B2CB0C6E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4.1100000000000003</c:v>
                </c:pt>
                <c:pt idx="2">
                  <c:v>7.87</c:v>
                </c:pt>
                <c:pt idx="3">
                  <c:v>11.74</c:v>
                </c:pt>
                <c:pt idx="4">
                  <c:v>14.95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767-9F45-3AA8CE10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15.74</c:v>
                </c:pt>
                <c:pt idx="2">
                  <c:v>21.02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9-4767-9F45-3AA8CE10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9-44D5-A90D-2A900047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9-44D5-A90D-2A900047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200.13</c:v>
                </c:pt>
                <c:pt idx="2">
                  <c:v>194.38</c:v>
                </c:pt>
                <c:pt idx="3">
                  <c:v>198.57</c:v>
                </c:pt>
                <c:pt idx="4">
                  <c:v>231.94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7-42AE-887A-78A8EF602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74.239999999999995</c:v>
                </c:pt>
                <c:pt idx="2">
                  <c:v>83.92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7-42AE-887A-78A8EF602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68.900000000000006</c:v>
                </c:pt>
                <c:pt idx="2">
                  <c:v>81.83</c:v>
                </c:pt>
                <c:pt idx="3">
                  <c:v>76.91</c:v>
                </c:pt>
                <c:pt idx="4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E-499F-94FD-E7E8634E5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100.47</c:v>
                </c:pt>
                <c:pt idx="2">
                  <c:v>122.71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E-499F-94FD-E7E8634E5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116.28</c:v>
                </c:pt>
                <c:pt idx="2">
                  <c:v>145.36000000000001</c:v>
                </c:pt>
                <c:pt idx="3">
                  <c:v>163.9</c:v>
                </c:pt>
                <c:pt idx="4">
                  <c:v>212.8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0-46FF-B2BE-20541838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0-46FF-B2BE-20541838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77.95</c:v>
                </c:pt>
                <c:pt idx="2">
                  <c:v>79.75</c:v>
                </c:pt>
                <c:pt idx="3">
                  <c:v>69.7</c:v>
                </c:pt>
                <c:pt idx="4">
                  <c:v>68.98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1-43A3-A3B2-317F07BE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1-43A3-A3B2-317F07BE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220.97</c:v>
                </c:pt>
                <c:pt idx="2">
                  <c:v>220.58</c:v>
                </c:pt>
                <c:pt idx="3">
                  <c:v>256.47000000000003</c:v>
                </c:pt>
                <c:pt idx="4">
                  <c:v>257.89999999999998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4-4BC2-AEF8-BDD8F4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4-4BC2-AEF8-BDD8F4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31.47</c:v>
                </c:pt>
                <c:pt idx="2">
                  <c:v>29.71</c:v>
                </c:pt>
                <c:pt idx="3">
                  <c:v>29.51</c:v>
                </c:pt>
                <c:pt idx="4">
                  <c:v>27.15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F-48D1-956E-063419E3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F-48D1-956E-063419E3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0-4AFF-A6C7-47FF6E0C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AFF-A6C7-47FF6E0C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1" zoomScale="80" zoomScaleNormal="80" workbookViewId="0">
      <selection activeCell="AY36" sqref="AY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石川県　珠洲市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特定地域生活排水処理</v>
      </c>
      <c r="Q8" s="64"/>
      <c r="R8" s="64"/>
      <c r="S8" s="64"/>
      <c r="T8" s="64"/>
      <c r="U8" s="64"/>
      <c r="V8" s="64"/>
      <c r="W8" s="64" t="str">
        <f>データ!L6</f>
        <v>K2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12574</v>
      </c>
      <c r="AM8" s="45"/>
      <c r="AN8" s="45"/>
      <c r="AO8" s="45"/>
      <c r="AP8" s="45"/>
      <c r="AQ8" s="45"/>
      <c r="AR8" s="45"/>
      <c r="AS8" s="45"/>
      <c r="AT8" s="44">
        <f>データ!T6</f>
        <v>247.2</v>
      </c>
      <c r="AU8" s="44"/>
      <c r="AV8" s="44"/>
      <c r="AW8" s="44"/>
      <c r="AX8" s="44"/>
      <c r="AY8" s="44"/>
      <c r="AZ8" s="44"/>
      <c r="BA8" s="44"/>
      <c r="BB8" s="44">
        <f>データ!U6</f>
        <v>50.87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46.73</v>
      </c>
      <c r="J10" s="44"/>
      <c r="K10" s="44"/>
      <c r="L10" s="44"/>
      <c r="M10" s="44"/>
      <c r="N10" s="44"/>
      <c r="O10" s="44"/>
      <c r="P10" s="44">
        <f>データ!P6</f>
        <v>11.95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3520</v>
      </c>
      <c r="AE10" s="45"/>
      <c r="AF10" s="45"/>
      <c r="AG10" s="45"/>
      <c r="AH10" s="45"/>
      <c r="AI10" s="45"/>
      <c r="AJ10" s="45"/>
      <c r="AK10" s="2"/>
      <c r="AL10" s="45">
        <f>データ!V6</f>
        <v>1436</v>
      </c>
      <c r="AM10" s="45"/>
      <c r="AN10" s="45"/>
      <c r="AO10" s="45"/>
      <c r="AP10" s="45"/>
      <c r="AQ10" s="45"/>
      <c r="AR10" s="45"/>
      <c r="AS10" s="45"/>
      <c r="AT10" s="44">
        <f>データ!W6</f>
        <v>1.1499999999999999</v>
      </c>
      <c r="AU10" s="44"/>
      <c r="AV10" s="44"/>
      <c r="AW10" s="44"/>
      <c r="AX10" s="44"/>
      <c r="AY10" s="44"/>
      <c r="AZ10" s="44"/>
      <c r="BA10" s="44"/>
      <c r="BB10" s="44">
        <f>データ!X6</f>
        <v>1248.7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M6fyWqJ990e6tJ5RwyhB89egMpcB3W9dZ500XyLTd2bJtCSwSZdo8Mg4xbh4tZ/0+fdvGg7M8YcfwWL8qyZT8Q==" saltValue="yIipswUm3I6+A3p3+0E5r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172057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石川県　珠洲市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46.73</v>
      </c>
      <c r="P6" s="20">
        <f t="shared" si="3"/>
        <v>11.95</v>
      </c>
      <c r="Q6" s="20">
        <f t="shared" si="3"/>
        <v>100</v>
      </c>
      <c r="R6" s="20">
        <f t="shared" si="3"/>
        <v>3520</v>
      </c>
      <c r="S6" s="20">
        <f t="shared" si="3"/>
        <v>12574</v>
      </c>
      <c r="T6" s="20">
        <f t="shared" si="3"/>
        <v>247.2</v>
      </c>
      <c r="U6" s="20">
        <f t="shared" si="3"/>
        <v>50.87</v>
      </c>
      <c r="V6" s="20">
        <f t="shared" si="3"/>
        <v>1436</v>
      </c>
      <c r="W6" s="20">
        <f t="shared" si="3"/>
        <v>1.1499999999999999</v>
      </c>
      <c r="X6" s="20">
        <f t="shared" si="3"/>
        <v>1248.7</v>
      </c>
      <c r="Y6" s="21" t="str">
        <f>IF(Y7="",NA(),Y7)</f>
        <v>-</v>
      </c>
      <c r="Z6" s="21">
        <f t="shared" ref="Z6:AH6" si="4">IF(Z7="",NA(),Z7)</f>
        <v>100.75</v>
      </c>
      <c r="AA6" s="21">
        <f t="shared" si="4"/>
        <v>100.9</v>
      </c>
      <c r="AB6" s="21">
        <f t="shared" si="4"/>
        <v>99.15</v>
      </c>
      <c r="AC6" s="21">
        <f t="shared" si="4"/>
        <v>98.14</v>
      </c>
      <c r="AD6" s="21" t="str">
        <f t="shared" si="4"/>
        <v>-</v>
      </c>
      <c r="AE6" s="21">
        <f t="shared" si="4"/>
        <v>99.03</v>
      </c>
      <c r="AF6" s="21">
        <f t="shared" si="4"/>
        <v>100.41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1" t="str">
        <f>IF(AJ7="",NA(),AJ7)</f>
        <v>-</v>
      </c>
      <c r="AK6" s="21">
        <f t="shared" ref="AK6:AS6" si="5">IF(AK7="",NA(),AK7)</f>
        <v>200.13</v>
      </c>
      <c r="AL6" s="21">
        <f t="shared" si="5"/>
        <v>194.38</v>
      </c>
      <c r="AM6" s="21">
        <f t="shared" si="5"/>
        <v>198.57</v>
      </c>
      <c r="AN6" s="21">
        <f t="shared" si="5"/>
        <v>231.94</v>
      </c>
      <c r="AO6" s="21" t="str">
        <f t="shared" si="5"/>
        <v>-</v>
      </c>
      <c r="AP6" s="21">
        <f t="shared" si="5"/>
        <v>74.239999999999995</v>
      </c>
      <c r="AQ6" s="21">
        <f t="shared" si="5"/>
        <v>83.92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 t="str">
        <f>IF(AU7="",NA(),AU7)</f>
        <v>-</v>
      </c>
      <c r="AV6" s="21">
        <f t="shared" ref="AV6:BD6" si="6">IF(AV7="",NA(),AV7)</f>
        <v>68.900000000000006</v>
      </c>
      <c r="AW6" s="21">
        <f t="shared" si="6"/>
        <v>81.83</v>
      </c>
      <c r="AX6" s="21">
        <f t="shared" si="6"/>
        <v>76.91</v>
      </c>
      <c r="AY6" s="21">
        <f t="shared" si="6"/>
        <v>86.1</v>
      </c>
      <c r="AZ6" s="21" t="str">
        <f t="shared" si="6"/>
        <v>-</v>
      </c>
      <c r="BA6" s="21">
        <f t="shared" si="6"/>
        <v>100.47</v>
      </c>
      <c r="BB6" s="21">
        <f t="shared" si="6"/>
        <v>122.71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 t="str">
        <f>IF(BF7="",NA(),BF7)</f>
        <v>-</v>
      </c>
      <c r="BG6" s="21">
        <f t="shared" ref="BG6:BO6" si="7">IF(BG7="",NA(),BG7)</f>
        <v>116.28</v>
      </c>
      <c r="BH6" s="21">
        <f t="shared" si="7"/>
        <v>145.36000000000001</v>
      </c>
      <c r="BI6" s="21">
        <f t="shared" si="7"/>
        <v>163.9</v>
      </c>
      <c r="BJ6" s="21">
        <f t="shared" si="7"/>
        <v>212.8</v>
      </c>
      <c r="BK6" s="21" t="str">
        <f t="shared" si="7"/>
        <v>-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 t="str">
        <f>IF(BQ7="",NA(),BQ7)</f>
        <v>-</v>
      </c>
      <c r="BR6" s="21">
        <f t="shared" ref="BR6:BZ6" si="8">IF(BR7="",NA(),BR7)</f>
        <v>77.95</v>
      </c>
      <c r="BS6" s="21">
        <f t="shared" si="8"/>
        <v>79.75</v>
      </c>
      <c r="BT6" s="21">
        <f t="shared" si="8"/>
        <v>69.7</v>
      </c>
      <c r="BU6" s="21">
        <f t="shared" si="8"/>
        <v>68.98</v>
      </c>
      <c r="BV6" s="21" t="str">
        <f t="shared" si="8"/>
        <v>-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 t="str">
        <f>IF(CB7="",NA(),CB7)</f>
        <v>-</v>
      </c>
      <c r="CC6" s="21">
        <f t="shared" ref="CC6:CK6" si="9">IF(CC7="",NA(),CC7)</f>
        <v>220.97</v>
      </c>
      <c r="CD6" s="21">
        <f t="shared" si="9"/>
        <v>220.58</v>
      </c>
      <c r="CE6" s="21">
        <f t="shared" si="9"/>
        <v>256.47000000000003</v>
      </c>
      <c r="CF6" s="21">
        <f t="shared" si="9"/>
        <v>257.89999999999998</v>
      </c>
      <c r="CG6" s="21" t="str">
        <f t="shared" si="9"/>
        <v>-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 t="str">
        <f>IF(CM7="",NA(),CM7)</f>
        <v>-</v>
      </c>
      <c r="CN6" s="21">
        <f t="shared" ref="CN6:CV6" si="10">IF(CN7="",NA(),CN7)</f>
        <v>31.47</v>
      </c>
      <c r="CO6" s="21">
        <f t="shared" si="10"/>
        <v>29.71</v>
      </c>
      <c r="CP6" s="21">
        <f t="shared" si="10"/>
        <v>29.51</v>
      </c>
      <c r="CQ6" s="21">
        <f t="shared" si="10"/>
        <v>27.15</v>
      </c>
      <c r="CR6" s="21" t="str">
        <f t="shared" si="10"/>
        <v>-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 t="str">
        <f>IF(DI7="",NA(),DI7)</f>
        <v>-</v>
      </c>
      <c r="DJ6" s="21">
        <f t="shared" ref="DJ6:DR6" si="12">IF(DJ7="",NA(),DJ7)</f>
        <v>4.1100000000000003</v>
      </c>
      <c r="DK6" s="21">
        <f t="shared" si="12"/>
        <v>7.87</v>
      </c>
      <c r="DL6" s="21">
        <f t="shared" si="12"/>
        <v>11.74</v>
      </c>
      <c r="DM6" s="21">
        <f t="shared" si="12"/>
        <v>14.95</v>
      </c>
      <c r="DN6" s="21" t="str">
        <f t="shared" si="12"/>
        <v>-</v>
      </c>
      <c r="DO6" s="21">
        <f t="shared" si="12"/>
        <v>15.74</v>
      </c>
      <c r="DP6" s="21">
        <f t="shared" si="12"/>
        <v>21.02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172057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46.73</v>
      </c>
      <c r="P7" s="24">
        <v>11.95</v>
      </c>
      <c r="Q7" s="24">
        <v>100</v>
      </c>
      <c r="R7" s="24">
        <v>3520</v>
      </c>
      <c r="S7" s="24">
        <v>12574</v>
      </c>
      <c r="T7" s="24">
        <v>247.2</v>
      </c>
      <c r="U7" s="24">
        <v>50.87</v>
      </c>
      <c r="V7" s="24">
        <v>1436</v>
      </c>
      <c r="W7" s="24">
        <v>1.1499999999999999</v>
      </c>
      <c r="X7" s="24">
        <v>1248.7</v>
      </c>
      <c r="Y7" s="24" t="s">
        <v>102</v>
      </c>
      <c r="Z7" s="24">
        <v>100.75</v>
      </c>
      <c r="AA7" s="24">
        <v>100.9</v>
      </c>
      <c r="AB7" s="24">
        <v>99.15</v>
      </c>
      <c r="AC7" s="24">
        <v>98.14</v>
      </c>
      <c r="AD7" s="24" t="s">
        <v>102</v>
      </c>
      <c r="AE7" s="24">
        <v>99.03</v>
      </c>
      <c r="AF7" s="24">
        <v>100.41</v>
      </c>
      <c r="AG7" s="24">
        <v>100.17</v>
      </c>
      <c r="AH7" s="24">
        <v>96.95</v>
      </c>
      <c r="AI7" s="24">
        <v>96.62</v>
      </c>
      <c r="AJ7" s="24" t="s">
        <v>102</v>
      </c>
      <c r="AK7" s="24">
        <v>200.13</v>
      </c>
      <c r="AL7" s="24">
        <v>194.38</v>
      </c>
      <c r="AM7" s="24">
        <v>198.57</v>
      </c>
      <c r="AN7" s="24">
        <v>231.94</v>
      </c>
      <c r="AO7" s="24" t="s">
        <v>102</v>
      </c>
      <c r="AP7" s="24">
        <v>74.239999999999995</v>
      </c>
      <c r="AQ7" s="24">
        <v>83.92</v>
      </c>
      <c r="AR7" s="24">
        <v>89.31</v>
      </c>
      <c r="AS7" s="24">
        <v>91.33</v>
      </c>
      <c r="AT7" s="24">
        <v>111.69</v>
      </c>
      <c r="AU7" s="24" t="s">
        <v>102</v>
      </c>
      <c r="AV7" s="24">
        <v>68.900000000000006</v>
      </c>
      <c r="AW7" s="24">
        <v>81.83</v>
      </c>
      <c r="AX7" s="24">
        <v>76.91</v>
      </c>
      <c r="AY7" s="24">
        <v>86.1</v>
      </c>
      <c r="AZ7" s="24" t="s">
        <v>102</v>
      </c>
      <c r="BA7" s="24">
        <v>100.47</v>
      </c>
      <c r="BB7" s="24">
        <v>122.71</v>
      </c>
      <c r="BC7" s="24">
        <v>138.19999999999999</v>
      </c>
      <c r="BD7" s="24">
        <v>126.97</v>
      </c>
      <c r="BE7" s="24">
        <v>111.29</v>
      </c>
      <c r="BF7" s="24" t="s">
        <v>102</v>
      </c>
      <c r="BG7" s="24">
        <v>116.28</v>
      </c>
      <c r="BH7" s="24">
        <v>145.36000000000001</v>
      </c>
      <c r="BI7" s="24">
        <v>163.9</v>
      </c>
      <c r="BJ7" s="24">
        <v>212.8</v>
      </c>
      <c r="BK7" s="24" t="s">
        <v>102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 t="s">
        <v>102</v>
      </c>
      <c r="BR7" s="24">
        <v>77.95</v>
      </c>
      <c r="BS7" s="24">
        <v>79.75</v>
      </c>
      <c r="BT7" s="24">
        <v>69.7</v>
      </c>
      <c r="BU7" s="24">
        <v>68.98</v>
      </c>
      <c r="BV7" s="24" t="s">
        <v>102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 t="s">
        <v>102</v>
      </c>
      <c r="CC7" s="24">
        <v>220.97</v>
      </c>
      <c r="CD7" s="24">
        <v>220.58</v>
      </c>
      <c r="CE7" s="24">
        <v>256.47000000000003</v>
      </c>
      <c r="CF7" s="24">
        <v>257.89999999999998</v>
      </c>
      <c r="CG7" s="24" t="s">
        <v>102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 t="s">
        <v>102</v>
      </c>
      <c r="CN7" s="24">
        <v>31.47</v>
      </c>
      <c r="CO7" s="24">
        <v>29.71</v>
      </c>
      <c r="CP7" s="24">
        <v>29.51</v>
      </c>
      <c r="CQ7" s="24">
        <v>27.15</v>
      </c>
      <c r="CR7" s="24" t="s">
        <v>102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 t="s">
        <v>102</v>
      </c>
      <c r="DJ7" s="24">
        <v>4.1100000000000003</v>
      </c>
      <c r="DK7" s="24">
        <v>7.87</v>
      </c>
      <c r="DL7" s="24">
        <v>11.74</v>
      </c>
      <c r="DM7" s="24">
        <v>14.95</v>
      </c>
      <c r="DN7" s="24" t="s">
        <v>102</v>
      </c>
      <c r="DO7" s="24">
        <v>15.74</v>
      </c>
      <c r="DP7" s="24">
        <v>21.02</v>
      </c>
      <c r="DQ7" s="24">
        <v>24.31</v>
      </c>
      <c r="DR7" s="24">
        <v>26.92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saka</cp:lastModifiedBy>
  <dcterms:created xsi:type="dcterms:W3CDTF">2025-01-24T07:24:22Z</dcterms:created>
  <dcterms:modified xsi:type="dcterms:W3CDTF">2025-01-31T09:43:03Z</dcterms:modified>
  <cp:category/>
</cp:coreProperties>
</file>