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lan1\環境建設課\生活環境課\03 管理係\06 庶務\01 照会等\R6\20250124 【依頼：131(金)〆切】公営企業に係る経営比較分析表（令和５年度決算）の分析等について\02 回答\【経営比較分析表】（下水道）\"/>
    </mc:Choice>
  </mc:AlternateContent>
  <workbookProtection workbookAlgorithmName="SHA-512" workbookHashValue="E4SUkHaXB2NS4aoZ8HdJQ/5hDCOKSuTnyMW+o2j6xp+ZzkxkMgWAZeRBVAZdxF+9jMnFVqxURUXMsoHLhvvRWw==" workbookSaltValue="8MTTZ53xhb+/fAKdZ+O6fA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<sst xmlns="http://schemas.openxmlformats.org/spreadsheetml/2006/main" count="253" uniqueCount="117">
  <si>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</si>
  <si>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</si>
  <si>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</si>
  <si>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</si>
  <si>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</si>
  <si>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</si>
  <si>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</si>
  <si>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</si>
  <si>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</si>
  <si>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</si>
  <si>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</si>
  <si>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</si>
  <si>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</si>
  <si>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</si>
  <si>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</si>
  <si>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</si>
  <si>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</si>
  <si>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</si>
  <si>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</si>
  <si>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</si>
  <si>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</si>
  <si>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</si>
  <si>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</si>
  <si>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</si>
  <si>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</si>
  <si>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</si>
  <si>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</si>
  <si>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</si>
  <si>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</si>
  <si>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</si>
  <si>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</si>
  <si>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</si>
  <si>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</si>
  <si>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</si>
  <si>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</si>
  <si>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</si>
  <si>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</si>
  <si>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</si>
  <si>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</si>
  <si>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</si>
  <si>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</si>
  <si>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</si>
  <si>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</si>
  <si>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</si>
  <si>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</si>
  <si>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</si>
  <si>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</si>
  <si>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</si>
  <si>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</si>
  <si>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</si>
  <si>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</si>
  <si>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</si>
  <si>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</si>
  <si>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</si>
  <si>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</si>
  <si>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</si>
  <si>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</si>
  <si>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</si>
  <si>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</si>
  <si>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</si>
  <si>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</si>
  <si>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</si>
  <si>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</si>
  <si>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</si>
  <si>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</si>
  <si>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</si>
  <si>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</si>
  <si>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</si>
  <si>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</si>
  <si>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</si>
  <si>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</si>
  <si>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</si>
  <si>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</si>
  <si>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</si>
  <si>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</si>
  <si>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</si>
  <si>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</si>
  <si>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</si>
  <si>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</si>
  <si>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</si>
  <si>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</si>
  <si>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</si>
  <si>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</si>
  <si>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</si>
  <si>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</si>
  <si>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</si>
  <si>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</si>
  <si>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</si>
  <si>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</si>
  <si>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</si>
  <si>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</si>
  <si>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</si>
  <si>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</si>
  <si>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</si>
  <si>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</si>
  <si>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</si>
  <si>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珠洲市</t>
  </si>
  <si>
    <t>法適用</t>
  </si>
  <si>
    <t>下水道事業</t>
  </si>
  <si>
    <t>公共下水道</t>
  </si>
  <si>
    <t>Cd1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</si>
  <si>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</si>
  <si>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</si>
  <si>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</si>
  <si>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</si>
  <si>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</si>
  <si>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</si>
  <si>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</si>
  <si>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</si>
  <si>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</si>
  <si>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</si>
  <si>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</si>
  <si>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</si>
  <si>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</si>
  <si>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令和６年能登半島地震による大きな被害があったが、被災状況を確認し、復旧方針を定めた上で、復旧を進めていく。
　一般会計からの繰入金のうち、基準外繰入の抑制を図るため、助成制度の活用や、生活排水対策の普及・啓発を進めることで、水洗化率の向上・料金収入の確保に努める。基準内繰入については、適正に一般会計に負担を求めていく。
　経営や資産等の状況を的確に把握して、経営基盤の計画的な強化と財政マネジメントの向上等に取り組む。</t>
    <phoneticPr fontId="4"/>
  </si>
  <si>
    <t>①経常収支比率が100％を超えているものの、下水道使用料で支払利息等の費用を賄い切れておらず、一般会計繰入金に依存している状態である。
②令和６年能登半島地震による収益の減少により、累積欠損金比率が大きくなっている。
③流動比率が低く、1年以内に支払う債務分の現金預金を保有できていない状態である。
④企業債残高対事業規模比率は、企業債の償還の進行により減少した。
⑤経費回収率は、類似団体平均より低く、下水道使用料で維持管理費を賄えていない状態である。
⑥令和６年能登半島地震による有収水量の減少により、汚水処理原価が高くなっている。
⑦施設利用率は、類似団体平均を下回っており、処理能力に余裕が生じている。
⑧水洗化率は、類似団体平均より低く、供用開始済の地区において後継者不在の高齢世帯が多いため、未接続者が多い状態である。</t>
    <phoneticPr fontId="4"/>
  </si>
  <si>
    <t xml:space="preserve">①有形固定資産減価償却率は、令和2年度の企業会計移行から減価償却を開始しているため、低い数値となっている。
②法定耐用年数を超えた管渠の更新状況は昨年のままとなっている。
③管渠の更新は行っていないが、巡回点検や、カメラ調査等により適宜修繕や清掃を実施していく。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</si>
</sst>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1-4D82-AD42-B4AD1AB35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0.32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1-4D82-AD42-B4AD1AB35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32.58</c:v>
                </c:pt>
                <c:pt idx="2">
                  <c:v>31.69</c:v>
                </c:pt>
                <c:pt idx="3">
                  <c:v>33.729999999999997</c:v>
                </c:pt>
                <c:pt idx="4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2-4D16-8B4F-08948EDE0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49.47</c:v>
                </c:pt>
                <c:pt idx="2">
                  <c:v>55.78</c:v>
                </c:pt>
                <c:pt idx="3">
                  <c:v>54.86</c:v>
                </c:pt>
                <c:pt idx="4">
                  <c:v>55.04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2-4D16-8B4F-08948EDE0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68.790000000000006</c:v>
                </c:pt>
                <c:pt idx="2">
                  <c:v>69.069999999999993</c:v>
                </c:pt>
                <c:pt idx="3">
                  <c:v>68.459999999999994</c:v>
                </c:pt>
                <c:pt idx="4">
                  <c:v>70.86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A-4248-A0F1-3531AB5D3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82.06</c:v>
                </c:pt>
                <c:pt idx="2">
                  <c:v>91.78</c:v>
                </c:pt>
                <c:pt idx="3">
                  <c:v>91.37</c:v>
                </c:pt>
                <c:pt idx="4">
                  <c:v>91.92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A-4248-A0F1-3531AB5D3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101.85</c:v>
                </c:pt>
                <c:pt idx="2">
                  <c:v>100.07</c:v>
                </c:pt>
                <c:pt idx="3">
                  <c:v>102.1</c:v>
                </c:pt>
                <c:pt idx="4">
                  <c:v>95.74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E-49CB-B10B-A20DA3E4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107.81</c:v>
                </c:pt>
                <c:pt idx="2">
                  <c:v>104.64</c:v>
                </c:pt>
                <c:pt idx="3">
                  <c:v>105.35</c:v>
                </c:pt>
                <c:pt idx="4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E-49CB-B10B-A20DA3E4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4.55</c:v>
                </c:pt>
                <c:pt idx="2">
                  <c:v>8.89</c:v>
                </c:pt>
                <c:pt idx="3">
                  <c:v>12.63</c:v>
                </c:pt>
                <c:pt idx="4">
                  <c:v>16.510000000000002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B-4293-A1C3-2607D572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19.93</c:v>
                </c:pt>
                <c:pt idx="2">
                  <c:v>26.89</c:v>
                </c:pt>
                <c:pt idx="3">
                  <c:v>29.42</c:v>
                </c:pt>
                <c:pt idx="4">
                  <c:v>31.14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3B-4293-A1C3-2607D572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1.08</c:v>
                </c:pt>
                <c:pt idx="4" formatCode="#,##0.00;&quot;△&quot;#,##0.00;&quot;-&quot;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B-4F0A-954B-39DB92222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0.75</c:v>
                </c:pt>
                <c:pt idx="3" formatCode="#,##0.00;&quot;△&quot;#,##0.00;&quot;-&quot;">
                  <c:v>0.74</c:v>
                </c:pt>
                <c:pt idx="4" formatCode="#,##0.00;&quot;△&quot;#,##0.00;&quot;-&quot;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B-4F0A-954B-39DB92222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303.64999999999998</c:v>
                </c:pt>
                <c:pt idx="2">
                  <c:v>308.85000000000002</c:v>
                </c:pt>
                <c:pt idx="3">
                  <c:v>300.86</c:v>
                </c:pt>
                <c:pt idx="4">
                  <c:v>389.32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D-419C-B1BF-244221EDF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18.2</c:v>
                </c:pt>
                <c:pt idx="2">
                  <c:v>25.76</c:v>
                </c:pt>
                <c:pt idx="3">
                  <c:v>26.07</c:v>
                </c:pt>
                <c:pt idx="4">
                  <c:v>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19C-B1BF-244221EDF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25.44</c:v>
                </c:pt>
                <c:pt idx="2">
                  <c:v>24.35</c:v>
                </c:pt>
                <c:pt idx="3">
                  <c:v>23.48</c:v>
                </c:pt>
                <c:pt idx="4">
                  <c:v>39.44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0-44DC-A01D-C4E5BD2E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48.56</c:v>
                </c:pt>
                <c:pt idx="2">
                  <c:v>65.56</c:v>
                </c:pt>
                <c:pt idx="3">
                  <c:v>65.87</c:v>
                </c:pt>
                <c:pt idx="4">
                  <c:v>77.260000000000005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0-44DC-A01D-C4E5BD2E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520.16</c:v>
                </c:pt>
                <c:pt idx="2">
                  <c:v>247.49</c:v>
                </c:pt>
                <c:pt idx="3">
                  <c:v>723.66</c:v>
                </c:pt>
                <c:pt idx="4">
                  <c:v>692.26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8-4F7A-ABD8-EDFE6E4B5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1245.0999999999999</c:v>
                </c:pt>
                <c:pt idx="2">
                  <c:v>765.48</c:v>
                </c:pt>
                <c:pt idx="3">
                  <c:v>742.08</c:v>
                </c:pt>
                <c:pt idx="4">
                  <c:v>730.84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8-4F7A-ABD8-EDFE6E4B5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91.32</c:v>
                </c:pt>
                <c:pt idx="2">
                  <c:v>92.34</c:v>
                </c:pt>
                <c:pt idx="3">
                  <c:v>81.96</c:v>
                </c:pt>
                <c:pt idx="4">
                  <c:v>57.94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3-4575-A989-1C3A0AD76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79.77</c:v>
                </c:pt>
                <c:pt idx="2">
                  <c:v>87.8</c:v>
                </c:pt>
                <c:pt idx="3">
                  <c:v>86.51</c:v>
                </c:pt>
                <c:pt idx="4">
                  <c:v>89.17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3-4575-A989-1C3A0AD76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176.48</c:v>
                </c:pt>
                <c:pt idx="2">
                  <c:v>174.08</c:v>
                </c:pt>
                <c:pt idx="3">
                  <c:v>199.86</c:v>
                </c:pt>
                <c:pt idx="4">
                  <c:v>295.31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0-4751-8B6E-CF0DCD9C3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214.56</c:v>
                </c:pt>
                <c:pt idx="2">
                  <c:v>187.69</c:v>
                </c:pt>
                <c:pt idx="3">
                  <c:v>188.24</c:v>
                </c:pt>
                <c:pt idx="4">
                  <c:v>184.85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0-4751-8B6E-CF0DCD9C3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BG57" sqref="BG5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石川県　珠洲市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Cd1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12574</v>
      </c>
      <c r="AM8" s="36"/>
      <c r="AN8" s="36"/>
      <c r="AO8" s="36"/>
      <c r="AP8" s="36"/>
      <c r="AQ8" s="36"/>
      <c r="AR8" s="36"/>
      <c r="AS8" s="36"/>
      <c r="AT8" s="37">
        <f>データ!T6</f>
        <v>247.2</v>
      </c>
      <c r="AU8" s="37"/>
      <c r="AV8" s="37"/>
      <c r="AW8" s="37"/>
      <c r="AX8" s="37"/>
      <c r="AY8" s="37"/>
      <c r="AZ8" s="37"/>
      <c r="BA8" s="37"/>
      <c r="BB8" s="37">
        <f>データ!U6</f>
        <v>50.87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48.78</v>
      </c>
      <c r="J10" s="37"/>
      <c r="K10" s="37"/>
      <c r="L10" s="37"/>
      <c r="M10" s="37"/>
      <c r="N10" s="37"/>
      <c r="O10" s="37"/>
      <c r="P10" s="37">
        <f>データ!P6</f>
        <v>47.04</v>
      </c>
      <c r="Q10" s="37"/>
      <c r="R10" s="37"/>
      <c r="S10" s="37"/>
      <c r="T10" s="37"/>
      <c r="U10" s="37"/>
      <c r="V10" s="37"/>
      <c r="W10" s="37">
        <f>データ!Q6</f>
        <v>75.95</v>
      </c>
      <c r="X10" s="37"/>
      <c r="Y10" s="37"/>
      <c r="Z10" s="37"/>
      <c r="AA10" s="37"/>
      <c r="AB10" s="37"/>
      <c r="AC10" s="37"/>
      <c r="AD10" s="36">
        <f>データ!R6</f>
        <v>3520</v>
      </c>
      <c r="AE10" s="36"/>
      <c r="AF10" s="36"/>
      <c r="AG10" s="36"/>
      <c r="AH10" s="36"/>
      <c r="AI10" s="36"/>
      <c r="AJ10" s="36"/>
      <c r="AK10" s="2"/>
      <c r="AL10" s="36">
        <f>データ!V6</f>
        <v>5655</v>
      </c>
      <c r="AM10" s="36"/>
      <c r="AN10" s="36"/>
      <c r="AO10" s="36"/>
      <c r="AP10" s="36"/>
      <c r="AQ10" s="36"/>
      <c r="AR10" s="36"/>
      <c r="AS10" s="36"/>
      <c r="AT10" s="37">
        <f>データ!W6</f>
        <v>4.05</v>
      </c>
      <c r="AU10" s="37"/>
      <c r="AV10" s="37"/>
      <c r="AW10" s="37"/>
      <c r="AX10" s="37"/>
      <c r="AY10" s="37"/>
      <c r="AZ10" s="37"/>
      <c r="BA10" s="37"/>
      <c r="BB10" s="37">
        <f>データ!X6</f>
        <v>1396.3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115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116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TY7Mp3DJ0kHM10pD+mJLHuc2RJNs4y1a3sSxsZQzTeFtq5/DTqbYDLq5CozBDn/0cICXIJ8zYhbmo5PMZHvnmw==" saltValue="DBPIGIMIWYQOfkw+eQOXe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172057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石川県　珠洲市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Cd1</v>
      </c>
      <c r="M6" s="19" t="str">
        <f t="shared" si="3"/>
        <v>非設置</v>
      </c>
      <c r="N6" s="20" t="str">
        <f t="shared" si="3"/>
        <v>-</v>
      </c>
      <c r="O6" s="20">
        <f t="shared" si="3"/>
        <v>48.78</v>
      </c>
      <c r="P6" s="20">
        <f t="shared" si="3"/>
        <v>47.04</v>
      </c>
      <c r="Q6" s="20">
        <f t="shared" si="3"/>
        <v>75.95</v>
      </c>
      <c r="R6" s="20">
        <f t="shared" si="3"/>
        <v>3520</v>
      </c>
      <c r="S6" s="20">
        <f t="shared" si="3"/>
        <v>12574</v>
      </c>
      <c r="T6" s="20">
        <f t="shared" si="3"/>
        <v>247.2</v>
      </c>
      <c r="U6" s="20">
        <f t="shared" si="3"/>
        <v>50.87</v>
      </c>
      <c r="V6" s="20">
        <f t="shared" si="3"/>
        <v>5655</v>
      </c>
      <c r="W6" s="20">
        <f t="shared" si="3"/>
        <v>4.05</v>
      </c>
      <c r="X6" s="20">
        <f t="shared" si="3"/>
        <v>1396.3</v>
      </c>
      <c r="Y6" s="21" t="str">
        <f>IF(Y7="",NA(),Y7)</f>
        <v>-</v>
      </c>
      <c r="Z6" s="21">
        <f t="shared" ref="Z6:AH6" si="4">IF(Z7="",NA(),Z7)</f>
        <v>101.85</v>
      </c>
      <c r="AA6" s="21">
        <f t="shared" si="4"/>
        <v>100.07</v>
      </c>
      <c r="AB6" s="21">
        <f t="shared" si="4"/>
        <v>102.1</v>
      </c>
      <c r="AC6" s="21">
        <f t="shared" si="4"/>
        <v>95.74</v>
      </c>
      <c r="AD6" s="21" t="str">
        <f t="shared" si="4"/>
        <v>-</v>
      </c>
      <c r="AE6" s="21">
        <f t="shared" si="4"/>
        <v>107.81</v>
      </c>
      <c r="AF6" s="21">
        <f t="shared" si="4"/>
        <v>104.64</v>
      </c>
      <c r="AG6" s="21">
        <f t="shared" si="4"/>
        <v>105.35</v>
      </c>
      <c r="AH6" s="21">
        <f t="shared" si="4"/>
        <v>106.8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1">
        <f t="shared" ref="AK6:AS6" si="5">IF(AK7="",NA(),AK7)</f>
        <v>303.64999999999998</v>
      </c>
      <c r="AL6" s="21">
        <f t="shared" si="5"/>
        <v>308.85000000000002</v>
      </c>
      <c r="AM6" s="21">
        <f t="shared" si="5"/>
        <v>300.86</v>
      </c>
      <c r="AN6" s="21">
        <f t="shared" si="5"/>
        <v>389.32</v>
      </c>
      <c r="AO6" s="21" t="str">
        <f t="shared" si="5"/>
        <v>-</v>
      </c>
      <c r="AP6" s="21">
        <f t="shared" si="5"/>
        <v>18.2</v>
      </c>
      <c r="AQ6" s="21">
        <f t="shared" si="5"/>
        <v>25.76</v>
      </c>
      <c r="AR6" s="21">
        <f t="shared" si="5"/>
        <v>26.07</v>
      </c>
      <c r="AS6" s="21">
        <f t="shared" si="5"/>
        <v>26.89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25.44</v>
      </c>
      <c r="AW6" s="21">
        <f t="shared" si="6"/>
        <v>24.35</v>
      </c>
      <c r="AX6" s="21">
        <f t="shared" si="6"/>
        <v>23.48</v>
      </c>
      <c r="AY6" s="21">
        <f t="shared" si="6"/>
        <v>39.44</v>
      </c>
      <c r="AZ6" s="21" t="str">
        <f t="shared" si="6"/>
        <v>-</v>
      </c>
      <c r="BA6" s="21">
        <f t="shared" si="6"/>
        <v>48.56</v>
      </c>
      <c r="BB6" s="21">
        <f t="shared" si="6"/>
        <v>65.56</v>
      </c>
      <c r="BC6" s="21">
        <f t="shared" si="6"/>
        <v>65.87</v>
      </c>
      <c r="BD6" s="21">
        <f t="shared" si="6"/>
        <v>77.260000000000005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>
        <f t="shared" ref="BG6:BO6" si="7">IF(BG7="",NA(),BG7)</f>
        <v>520.16</v>
      </c>
      <c r="BH6" s="21">
        <f t="shared" si="7"/>
        <v>247.49</v>
      </c>
      <c r="BI6" s="21">
        <f t="shared" si="7"/>
        <v>723.66</v>
      </c>
      <c r="BJ6" s="21">
        <f t="shared" si="7"/>
        <v>692.26</v>
      </c>
      <c r="BK6" s="21" t="str">
        <f t="shared" si="7"/>
        <v>-</v>
      </c>
      <c r="BL6" s="21">
        <f t="shared" si="7"/>
        <v>1245.0999999999999</v>
      </c>
      <c r="BM6" s="21">
        <f t="shared" si="7"/>
        <v>765.48</v>
      </c>
      <c r="BN6" s="21">
        <f t="shared" si="7"/>
        <v>742.08</v>
      </c>
      <c r="BO6" s="21">
        <f t="shared" si="7"/>
        <v>730.84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91.32</v>
      </c>
      <c r="BS6" s="21">
        <f t="shared" si="8"/>
        <v>92.34</v>
      </c>
      <c r="BT6" s="21">
        <f t="shared" si="8"/>
        <v>81.96</v>
      </c>
      <c r="BU6" s="21">
        <f t="shared" si="8"/>
        <v>57.94</v>
      </c>
      <c r="BV6" s="21" t="str">
        <f t="shared" si="8"/>
        <v>-</v>
      </c>
      <c r="BW6" s="21">
        <f t="shared" si="8"/>
        <v>79.77</v>
      </c>
      <c r="BX6" s="21">
        <f t="shared" si="8"/>
        <v>87.8</v>
      </c>
      <c r="BY6" s="21">
        <f t="shared" si="8"/>
        <v>86.51</v>
      </c>
      <c r="BZ6" s="21">
        <f t="shared" si="8"/>
        <v>89.17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176.48</v>
      </c>
      <c r="CD6" s="21">
        <f t="shared" si="9"/>
        <v>174.08</v>
      </c>
      <c r="CE6" s="21">
        <f t="shared" si="9"/>
        <v>199.86</v>
      </c>
      <c r="CF6" s="21">
        <f t="shared" si="9"/>
        <v>295.31</v>
      </c>
      <c r="CG6" s="21" t="str">
        <f t="shared" si="9"/>
        <v>-</v>
      </c>
      <c r="CH6" s="21">
        <f t="shared" si="9"/>
        <v>214.56</v>
      </c>
      <c r="CI6" s="21">
        <f t="shared" si="9"/>
        <v>187.69</v>
      </c>
      <c r="CJ6" s="21">
        <f t="shared" si="9"/>
        <v>188.24</v>
      </c>
      <c r="CK6" s="21">
        <f t="shared" si="9"/>
        <v>184.85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>
        <f t="shared" ref="CN6:CV6" si="10">IF(CN7="",NA(),CN7)</f>
        <v>32.58</v>
      </c>
      <c r="CO6" s="21">
        <f t="shared" si="10"/>
        <v>31.69</v>
      </c>
      <c r="CP6" s="21">
        <f t="shared" si="10"/>
        <v>33.729999999999997</v>
      </c>
      <c r="CQ6" s="21">
        <f t="shared" si="10"/>
        <v>41.4</v>
      </c>
      <c r="CR6" s="21" t="str">
        <f t="shared" si="10"/>
        <v>-</v>
      </c>
      <c r="CS6" s="21">
        <f t="shared" si="10"/>
        <v>49.47</v>
      </c>
      <c r="CT6" s="21">
        <f t="shared" si="10"/>
        <v>55.78</v>
      </c>
      <c r="CU6" s="21">
        <f t="shared" si="10"/>
        <v>54.86</v>
      </c>
      <c r="CV6" s="21">
        <f t="shared" si="10"/>
        <v>55.04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68.790000000000006</v>
      </c>
      <c r="CZ6" s="21">
        <f t="shared" si="11"/>
        <v>69.069999999999993</v>
      </c>
      <c r="DA6" s="21">
        <f t="shared" si="11"/>
        <v>68.459999999999994</v>
      </c>
      <c r="DB6" s="21">
        <f t="shared" si="11"/>
        <v>70.86</v>
      </c>
      <c r="DC6" s="21" t="str">
        <f t="shared" si="11"/>
        <v>-</v>
      </c>
      <c r="DD6" s="21">
        <f t="shared" si="11"/>
        <v>82.06</v>
      </c>
      <c r="DE6" s="21">
        <f t="shared" si="11"/>
        <v>91.78</v>
      </c>
      <c r="DF6" s="21">
        <f t="shared" si="11"/>
        <v>91.37</v>
      </c>
      <c r="DG6" s="21">
        <f t="shared" si="11"/>
        <v>91.92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4.55</v>
      </c>
      <c r="DK6" s="21">
        <f t="shared" si="12"/>
        <v>8.89</v>
      </c>
      <c r="DL6" s="21">
        <f t="shared" si="12"/>
        <v>12.63</v>
      </c>
      <c r="DM6" s="21">
        <f t="shared" si="12"/>
        <v>16.510000000000002</v>
      </c>
      <c r="DN6" s="21" t="str">
        <f t="shared" si="12"/>
        <v>-</v>
      </c>
      <c r="DO6" s="21">
        <f t="shared" si="12"/>
        <v>19.93</v>
      </c>
      <c r="DP6" s="21">
        <f t="shared" si="12"/>
        <v>26.89</v>
      </c>
      <c r="DQ6" s="21">
        <f t="shared" si="12"/>
        <v>29.42</v>
      </c>
      <c r="DR6" s="21">
        <f t="shared" si="12"/>
        <v>31.14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1">
        <f t="shared" si="13"/>
        <v>1.08</v>
      </c>
      <c r="DX6" s="21">
        <f t="shared" si="13"/>
        <v>1.08</v>
      </c>
      <c r="DY6" s="21" t="str">
        <f t="shared" si="13"/>
        <v>-</v>
      </c>
      <c r="DZ6" s="20">
        <f t="shared" si="13"/>
        <v>0</v>
      </c>
      <c r="EA6" s="21">
        <f t="shared" si="13"/>
        <v>0.75</v>
      </c>
      <c r="EB6" s="21">
        <f t="shared" si="13"/>
        <v>0.74</v>
      </c>
      <c r="EC6" s="21">
        <f t="shared" si="13"/>
        <v>0.76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0.32</v>
      </c>
      <c r="EL6" s="21">
        <f t="shared" si="14"/>
        <v>0.1</v>
      </c>
      <c r="EM6" s="21">
        <f t="shared" si="14"/>
        <v>7.0000000000000007E-2</v>
      </c>
      <c r="EN6" s="21">
        <f t="shared" si="14"/>
        <v>0.06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172057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48.78</v>
      </c>
      <c r="P7" s="24">
        <v>47.04</v>
      </c>
      <c r="Q7" s="24">
        <v>75.95</v>
      </c>
      <c r="R7" s="24">
        <v>3520</v>
      </c>
      <c r="S7" s="24">
        <v>12574</v>
      </c>
      <c r="T7" s="24">
        <v>247.2</v>
      </c>
      <c r="U7" s="24">
        <v>50.87</v>
      </c>
      <c r="V7" s="24">
        <v>5655</v>
      </c>
      <c r="W7" s="24">
        <v>4.05</v>
      </c>
      <c r="X7" s="24">
        <v>1396.3</v>
      </c>
      <c r="Y7" s="24" t="s">
        <v>102</v>
      </c>
      <c r="Z7" s="24">
        <v>101.85</v>
      </c>
      <c r="AA7" s="24">
        <v>100.07</v>
      </c>
      <c r="AB7" s="24">
        <v>102.1</v>
      </c>
      <c r="AC7" s="24">
        <v>95.74</v>
      </c>
      <c r="AD7" s="24" t="s">
        <v>102</v>
      </c>
      <c r="AE7" s="24">
        <v>107.81</v>
      </c>
      <c r="AF7" s="24">
        <v>104.64</v>
      </c>
      <c r="AG7" s="24">
        <v>105.35</v>
      </c>
      <c r="AH7" s="24">
        <v>106.8</v>
      </c>
      <c r="AI7" s="24">
        <v>105.91</v>
      </c>
      <c r="AJ7" s="24" t="s">
        <v>102</v>
      </c>
      <c r="AK7" s="24">
        <v>303.64999999999998</v>
      </c>
      <c r="AL7" s="24">
        <v>308.85000000000002</v>
      </c>
      <c r="AM7" s="24">
        <v>300.86</v>
      </c>
      <c r="AN7" s="24">
        <v>389.32</v>
      </c>
      <c r="AO7" s="24" t="s">
        <v>102</v>
      </c>
      <c r="AP7" s="24">
        <v>18.2</v>
      </c>
      <c r="AQ7" s="24">
        <v>25.76</v>
      </c>
      <c r="AR7" s="24">
        <v>26.07</v>
      </c>
      <c r="AS7" s="24">
        <v>26.89</v>
      </c>
      <c r="AT7" s="24">
        <v>3.03</v>
      </c>
      <c r="AU7" s="24" t="s">
        <v>102</v>
      </c>
      <c r="AV7" s="24">
        <v>25.44</v>
      </c>
      <c r="AW7" s="24">
        <v>24.35</v>
      </c>
      <c r="AX7" s="24">
        <v>23.48</v>
      </c>
      <c r="AY7" s="24">
        <v>39.44</v>
      </c>
      <c r="AZ7" s="24" t="s">
        <v>102</v>
      </c>
      <c r="BA7" s="24">
        <v>48.56</v>
      </c>
      <c r="BB7" s="24">
        <v>65.56</v>
      </c>
      <c r="BC7" s="24">
        <v>65.87</v>
      </c>
      <c r="BD7" s="24">
        <v>77.260000000000005</v>
      </c>
      <c r="BE7" s="24">
        <v>78.430000000000007</v>
      </c>
      <c r="BF7" s="24" t="s">
        <v>102</v>
      </c>
      <c r="BG7" s="24">
        <v>520.16</v>
      </c>
      <c r="BH7" s="24">
        <v>247.49</v>
      </c>
      <c r="BI7" s="24">
        <v>723.66</v>
      </c>
      <c r="BJ7" s="24">
        <v>692.26</v>
      </c>
      <c r="BK7" s="24" t="s">
        <v>102</v>
      </c>
      <c r="BL7" s="24">
        <v>1245.0999999999999</v>
      </c>
      <c r="BM7" s="24">
        <v>765.48</v>
      </c>
      <c r="BN7" s="24">
        <v>742.08</v>
      </c>
      <c r="BO7" s="24">
        <v>730.84</v>
      </c>
      <c r="BP7" s="24">
        <v>630.82000000000005</v>
      </c>
      <c r="BQ7" s="24" t="s">
        <v>102</v>
      </c>
      <c r="BR7" s="24">
        <v>91.32</v>
      </c>
      <c r="BS7" s="24">
        <v>92.34</v>
      </c>
      <c r="BT7" s="24">
        <v>81.96</v>
      </c>
      <c r="BU7" s="24">
        <v>57.94</v>
      </c>
      <c r="BV7" s="24" t="s">
        <v>102</v>
      </c>
      <c r="BW7" s="24">
        <v>79.77</v>
      </c>
      <c r="BX7" s="24">
        <v>87.8</v>
      </c>
      <c r="BY7" s="24">
        <v>86.51</v>
      </c>
      <c r="BZ7" s="24">
        <v>89.17</v>
      </c>
      <c r="CA7" s="24">
        <v>97.81</v>
      </c>
      <c r="CB7" s="24" t="s">
        <v>102</v>
      </c>
      <c r="CC7" s="24">
        <v>176.48</v>
      </c>
      <c r="CD7" s="24">
        <v>174.08</v>
      </c>
      <c r="CE7" s="24">
        <v>199.86</v>
      </c>
      <c r="CF7" s="24">
        <v>295.31</v>
      </c>
      <c r="CG7" s="24" t="s">
        <v>102</v>
      </c>
      <c r="CH7" s="24">
        <v>214.56</v>
      </c>
      <c r="CI7" s="24">
        <v>187.69</v>
      </c>
      <c r="CJ7" s="24">
        <v>188.24</v>
      </c>
      <c r="CK7" s="24">
        <v>184.85</v>
      </c>
      <c r="CL7" s="24">
        <v>138.75</v>
      </c>
      <c r="CM7" s="24" t="s">
        <v>102</v>
      </c>
      <c r="CN7" s="24">
        <v>32.58</v>
      </c>
      <c r="CO7" s="24">
        <v>31.69</v>
      </c>
      <c r="CP7" s="24">
        <v>33.729999999999997</v>
      </c>
      <c r="CQ7" s="24">
        <v>41.4</v>
      </c>
      <c r="CR7" s="24" t="s">
        <v>102</v>
      </c>
      <c r="CS7" s="24">
        <v>49.47</v>
      </c>
      <c r="CT7" s="24">
        <v>55.78</v>
      </c>
      <c r="CU7" s="24">
        <v>54.86</v>
      </c>
      <c r="CV7" s="24">
        <v>55.04</v>
      </c>
      <c r="CW7" s="24">
        <v>58.94</v>
      </c>
      <c r="CX7" s="24" t="s">
        <v>102</v>
      </c>
      <c r="CY7" s="24">
        <v>68.790000000000006</v>
      </c>
      <c r="CZ7" s="24">
        <v>69.069999999999993</v>
      </c>
      <c r="DA7" s="24">
        <v>68.459999999999994</v>
      </c>
      <c r="DB7" s="24">
        <v>70.86</v>
      </c>
      <c r="DC7" s="24" t="s">
        <v>102</v>
      </c>
      <c r="DD7" s="24">
        <v>82.06</v>
      </c>
      <c r="DE7" s="24">
        <v>91.78</v>
      </c>
      <c r="DF7" s="24">
        <v>91.37</v>
      </c>
      <c r="DG7" s="24">
        <v>91.92</v>
      </c>
      <c r="DH7" s="24">
        <v>95.91</v>
      </c>
      <c r="DI7" s="24" t="s">
        <v>102</v>
      </c>
      <c r="DJ7" s="24">
        <v>4.55</v>
      </c>
      <c r="DK7" s="24">
        <v>8.89</v>
      </c>
      <c r="DL7" s="24">
        <v>12.63</v>
      </c>
      <c r="DM7" s="24">
        <v>16.510000000000002</v>
      </c>
      <c r="DN7" s="24" t="s">
        <v>102</v>
      </c>
      <c r="DO7" s="24">
        <v>19.93</v>
      </c>
      <c r="DP7" s="24">
        <v>26.89</v>
      </c>
      <c r="DQ7" s="24">
        <v>29.42</v>
      </c>
      <c r="DR7" s="24">
        <v>31.14</v>
      </c>
      <c r="DS7" s="24">
        <v>41.09</v>
      </c>
      <c r="DT7" s="24" t="s">
        <v>102</v>
      </c>
      <c r="DU7" s="24">
        <v>0</v>
      </c>
      <c r="DV7" s="24">
        <v>0</v>
      </c>
      <c r="DW7" s="24">
        <v>1.08</v>
      </c>
      <c r="DX7" s="24">
        <v>1.08</v>
      </c>
      <c r="DY7" s="24" t="s">
        <v>102</v>
      </c>
      <c r="DZ7" s="24">
        <v>0</v>
      </c>
      <c r="EA7" s="24">
        <v>0.75</v>
      </c>
      <c r="EB7" s="24">
        <v>0.74</v>
      </c>
      <c r="EC7" s="24">
        <v>0.76</v>
      </c>
      <c r="ED7" s="24">
        <v>8.68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0.32</v>
      </c>
      <c r="EL7" s="24">
        <v>0.1</v>
      </c>
      <c r="EM7" s="24">
        <v>7.0000000000000007E-2</v>
      </c>
      <c r="EN7" s="24">
        <v>0.06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111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saka</cp:lastModifiedBy>
  <cp:lastPrinted>2025-01-31T09:20:06Z</cp:lastPrinted>
  <dcterms:created xsi:type="dcterms:W3CDTF">2025-01-24T07:01:35Z</dcterms:created>
  <dcterms:modified xsi:type="dcterms:W3CDTF">2025-01-31T09:36:29Z</dcterms:modified>
  <cp:category/>
</cp:coreProperties>
</file>