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22.101.100\sangyou\上下水道局\02_庶務係\15_照会・通知\R6照会\経営比較分析表\"/>
    </mc:Choice>
  </mc:AlternateContent>
  <xr:revisionPtr revIDLastSave="0" documentId="13_ncr:1_{3A3254C1-3166-48DE-AD09-3CC963CF476A}" xr6:coauthVersionLast="47" xr6:coauthVersionMax="47" xr10:uidLastSave="{00000000-0000-0000-0000-000000000000}"/>
  <workbookProtection workbookAlgorithmName="SHA-512" workbookHashValue="CqwkRbPqQQNDPszk6pk+IpQU22QTN4/scYZgb6gnE4SyDt7jPHD9+UI3zDFXBb8INdoge5oKvr/f6KXfAgMrUQ==" workbookSaltValue="xcdvT2lxQKyFG5o3aDHvg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<sst xmlns="http://schemas.openxmlformats.org/spreadsheetml/2006/main" count="253" uniqueCount="115">
  <si>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</si>
  <si>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</si>
  <si>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</si>
  <si>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</si>
  <si>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</si>
  <si>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</si>
  <si>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</si>
  <si>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</si>
  <si>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</si>
  <si>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</si>
  <si>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</si>
  <si>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</si>
  <si>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</si>
  <si>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</si>
  <si>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</si>
  <si>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</si>
  <si>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</si>
  <si>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</si>
  <si>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</si>
  <si>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</si>
  <si>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</si>
  <si>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</si>
  <si>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</si>
  <si>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</si>
  <si>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</si>
  <si>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</si>
  <si>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</si>
  <si>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</si>
  <si>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</si>
  <si>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</si>
  <si>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</si>
  <si>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</si>
  <si>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</si>
  <si>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</si>
  <si>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</si>
  <si>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</si>
  <si>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</si>
  <si>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</si>
  <si>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</si>
  <si>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</si>
  <si>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</si>
  <si>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</si>
  <si>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</si>
  <si>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</si>
  <si>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</si>
  <si>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</si>
  <si>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</si>
  <si>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</si>
  <si>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</si>
  <si>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</si>
  <si>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</si>
  <si>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</si>
  <si>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</si>
  <si>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</si>
  <si>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</si>
  <si>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</si>
  <si>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</si>
  <si>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</si>
  <si>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</si>
  <si>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</si>
  <si>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</si>
  <si>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</si>
  <si>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</si>
  <si>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</si>
  <si>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</si>
  <si>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</si>
  <si>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</si>
  <si>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</si>
  <si>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</si>
  <si>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</si>
  <si>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</si>
  <si>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</si>
  <si>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</si>
  <si>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</si>
  <si>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</si>
  <si>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</si>
  <si>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</si>
  <si>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</si>
  <si>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</si>
  <si>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</si>
  <si>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</si>
  <si>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</si>
  <si>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</si>
  <si>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</si>
  <si>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</si>
  <si>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</si>
  <si>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</si>
  <si>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</si>
  <si>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</si>
  <si>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</si>
  <si>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</si>
  <si>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</si>
  <si>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</si>
  <si>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</si>
  <si>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</si>
  <si>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</si>
  <si>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</si>
  <si>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</si>
  <si>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</si>
  <si>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</si>
  <si>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</si>
  <si>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</si>
  <si>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</si>
  <si>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</si>
  <si>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</si>
  <si>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</si>
  <si>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</si>
  <si>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</si>
  <si>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</si>
  <si>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</si>
  <si>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</si>
  <si>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</si>
  <si>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①経常収支比率は、100%を上回っているものの、一般会計から基準外の繰入れを行っている状況であり、また②累積欠損金比率も類似団体を大きく上回っているなど、非常に厳しい経営状況である。
　さらに、③流動比率は100%を大きく下回っており、1年以内で現金化できる資産で1年以内に支払わなければならない負債を賄えておらず、常に現金不足が課題となっている。
　能登半島地震により、下水道使用料及び有収水量が減少したため、⑤経費回収率は減少し、⑥汚水処理原価は増加した。今後も人口減少等による有収水量の減少及び使用料収入の減少により、これらの数値も悪化していくことが見込まれる。</t>
    <phoneticPr fontId="4"/>
  </si>
  <si>
    <t>　能登半島地震により、多数の浄化槽が被災したため、浄化槽数が大幅に減少することや、設備の更新が多数発生する見込みである。ただ、被災していない設備もあることから、まだ法定耐用年数には達していないものの、計画的な更新が必要であると考える。
　一方で、これら更新費用や維持管理費の増加を踏まえ、個人設置型浄化槽整備支援への切替え又は一部導入も検討していきたい。</t>
    <rPh sb="1" eb="7">
      <t>ノトハントウジシン</t>
    </rPh>
    <rPh sb="11" eb="13">
      <t>タスウ</t>
    </rPh>
    <rPh sb="14" eb="17">
      <t>ジョウカソウ</t>
    </rPh>
    <rPh sb="18" eb="20">
      <t>ヒサイ</t>
    </rPh>
    <rPh sb="25" eb="28">
      <t>ジョウカソウ</t>
    </rPh>
    <rPh sb="28" eb="29">
      <t>スウ</t>
    </rPh>
    <rPh sb="30" eb="32">
      <t>オオハバ</t>
    </rPh>
    <rPh sb="33" eb="35">
      <t>ゲンショウ</t>
    </rPh>
    <rPh sb="41" eb="43">
      <t>セツビ</t>
    </rPh>
    <rPh sb="44" eb="46">
      <t>コウシン</t>
    </rPh>
    <rPh sb="47" eb="49">
      <t>タスウ</t>
    </rPh>
    <rPh sb="49" eb="51">
      <t>ハッセイ</t>
    </rPh>
    <rPh sb="53" eb="55">
      <t>ミコ</t>
    </rPh>
    <rPh sb="63" eb="65">
      <t>ヒサイ</t>
    </rPh>
    <rPh sb="70" eb="72">
      <t>セツビ</t>
    </rPh>
    <phoneticPr fontId="4"/>
  </si>
  <si>
    <t>　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震災からの本復旧が完了しないと、すべての数値がどのあたりを示すことになるのか不透明な状態ではあるものの、震災の影響も含めて人口が減少し使用料収入の減少が見込まれることから経営の効率化が急務となっている。
　このことから、現在の経営状況及び将来推計を詳細に分析するとともに、使用料の適正化に向けた検討を実施し、持続可能な事業運営に努めたい。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</si>
</sst>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43-4440-9891-5AB161A74A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43-4440-9891-5AB161A74A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92.15</c:v>
                </c:pt>
                <c:pt idx="1">
                  <c:v>85.78</c:v>
                </c:pt>
                <c:pt idx="2">
                  <c:v>100.53</c:v>
                </c:pt>
                <c:pt idx="3">
                  <c:v>101.06</c:v>
                </c:pt>
                <c:pt idx="4">
                  <c:v>124.67</c:v>
                </c:pt>
              </c:numCache>
            </c:numRef>
          </c:val>
          <c:extLst>
            <c:ext xmlns:c16="http://schemas.microsoft.com/office/drawing/2014/chart" uri="{C3380CC4-5D6E-409C-BE32-E72D297353CC}">
              <c16:uniqueId val="{00000000-FB4D-45C7-A6F5-96758CE40F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FB4D-45C7-A6F5-96758CE40F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14.73</c:v>
                </c:pt>
                <c:pt idx="1">
                  <c:v>17.59</c:v>
                </c:pt>
                <c:pt idx="2">
                  <c:v>20.97</c:v>
                </c:pt>
                <c:pt idx="3">
                  <c:v>23.84</c:v>
                </c:pt>
                <c:pt idx="4">
                  <c:v>24.35</c:v>
                </c:pt>
              </c:numCache>
            </c:numRef>
          </c:val>
          <c:extLst>
            <c:ext xmlns:c16="http://schemas.microsoft.com/office/drawing/2014/chart" uri="{C3380CC4-5D6E-409C-BE32-E72D297353CC}">
              <c16:uniqueId val="{00000000-8968-44E1-B504-B0EB24A357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8968-44E1-B504-B0EB24A357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8-4B24-81E8-3F79CA9213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68-4B24-81E8-3F79CA9213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775.52</c:v>
                </c:pt>
                <c:pt idx="1">
                  <c:v>784.46</c:v>
                </c:pt>
                <c:pt idx="2">
                  <c:v>759.63</c:v>
                </c:pt>
                <c:pt idx="3">
                  <c:v>744.01</c:v>
                </c:pt>
                <c:pt idx="4">
                  <c:v>810.12</c:v>
                </c:pt>
              </c:numCache>
            </c:numRef>
          </c:val>
          <c:extLst>
            <c:ext xmlns:c16="http://schemas.microsoft.com/office/drawing/2014/chart" uri="{C3380CC4-5D6E-409C-BE32-E72D297353CC}">
              <c16:uniqueId val="{00000000-5DF9-453D-ADF5-58902A331C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5DF9-453D-ADF5-58902A331C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47.94</c:v>
                </c:pt>
                <c:pt idx="1">
                  <c:v>46.49</c:v>
                </c:pt>
                <c:pt idx="2">
                  <c:v>30.47</c:v>
                </c:pt>
                <c:pt idx="3">
                  <c:v>39.11</c:v>
                </c:pt>
                <c:pt idx="4">
                  <c:v>41.68</c:v>
                </c:pt>
              </c:numCache>
            </c:numRef>
          </c:val>
          <c:extLst>
            <c:ext xmlns:c16="http://schemas.microsoft.com/office/drawing/2014/chart" uri="{C3380CC4-5D6E-409C-BE32-E72D297353CC}">
              <c16:uniqueId val="{00000000-1AEC-4785-831F-0AF50CF761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1AEC-4785-831F-0AF50CF761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807.19</c:v>
                </c:pt>
                <c:pt idx="1">
                  <c:v>1371.58</c:v>
                </c:pt>
                <c:pt idx="2">
                  <c:v>1535.7</c:v>
                </c:pt>
                <c:pt idx="3">
                  <c:v>1527.33</c:v>
                </c:pt>
                <c:pt idx="4">
                  <c:v>1836.81</c:v>
                </c:pt>
              </c:numCache>
            </c:numRef>
          </c:val>
          <c:extLst>
            <c:ext xmlns:c16="http://schemas.microsoft.com/office/drawing/2014/chart" uri="{C3380CC4-5D6E-409C-BE32-E72D297353CC}">
              <c16:uniqueId val="{00000000-9DD3-4A55-A274-C474C22540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9DD3-4A55-A274-C474C22540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54.48</c:v>
                </c:pt>
                <c:pt idx="1">
                  <c:v>50.07</c:v>
                </c:pt>
                <c:pt idx="2">
                  <c:v>67.239999999999995</c:v>
                </c:pt>
                <c:pt idx="3">
                  <c:v>69.760000000000005</c:v>
                </c:pt>
                <c:pt idx="4">
                  <c:v>56.19</c:v>
                </c:pt>
              </c:numCache>
            </c:numRef>
          </c:val>
          <c:extLst>
            <c:ext xmlns:c16="http://schemas.microsoft.com/office/drawing/2014/chart" uri="{C3380CC4-5D6E-409C-BE32-E72D297353CC}">
              <c16:uniqueId val="{00000000-D99B-47AD-AF87-E6C122193A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D99B-47AD-AF87-E6C122193A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287.94</c:v>
                </c:pt>
                <c:pt idx="1">
                  <c:v>311.45999999999998</c:v>
                </c:pt>
                <c:pt idx="2">
                  <c:v>241.08</c:v>
                </c:pt>
                <c:pt idx="3">
                  <c:v>241.21</c:v>
                </c:pt>
                <c:pt idx="4">
                  <c:v>304.97000000000003</c:v>
                </c:pt>
              </c:numCache>
            </c:numRef>
          </c:val>
          <c:extLst>
            <c:ext xmlns:c16="http://schemas.microsoft.com/office/drawing/2014/chart" uri="{C3380CC4-5D6E-409C-BE32-E72D297353CC}">
              <c16:uniqueId val="{00000000-CCF4-4F83-B129-097B4D1BB8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CF4-4F83-B129-097B4D1BB8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52.56</c:v>
                </c:pt>
                <c:pt idx="1">
                  <c:v>53.13</c:v>
                </c:pt>
                <c:pt idx="2">
                  <c:v>51.15</c:v>
                </c:pt>
                <c:pt idx="3">
                  <c:v>49.64</c:v>
                </c:pt>
                <c:pt idx="4">
                  <c:v>40.200000000000003</c:v>
                </c:pt>
              </c:numCache>
            </c:numRef>
          </c:val>
          <c:extLst>
            <c:ext xmlns:c16="http://schemas.microsoft.com/office/drawing/2014/chart" uri="{C3380CC4-5D6E-409C-BE32-E72D297353CC}">
              <c16:uniqueId val="{00000000-2047-4B0E-9FA9-1227ACD09C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2047-4B0E-9FA9-1227ACD09C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3DC-408A-BAE8-06C688A902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73DC-408A-BAE8-06C688A902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8" zoomScaleNormal="100" workbookViewId="0">
      <selection activeCell="BO86" sqref="BO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輪島市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23119</v>
      </c>
      <c r="AM8" s="36"/>
      <c r="AN8" s="36"/>
      <c r="AO8" s="36"/>
      <c r="AP8" s="36"/>
      <c r="AQ8" s="36"/>
      <c r="AR8" s="36"/>
      <c r="AS8" s="36"/>
      <c r="AT8" s="37">
        <f>データ!T6</f>
        <v>426.35</v>
      </c>
      <c r="AU8" s="37"/>
      <c r="AV8" s="37"/>
      <c r="AW8" s="37"/>
      <c r="AX8" s="37"/>
      <c r="AY8" s="37"/>
      <c r="AZ8" s="37"/>
      <c r="BA8" s="37"/>
      <c r="BB8" s="37">
        <f>データ!U6</f>
        <v>54.23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3.46</v>
      </c>
      <c r="J10" s="37"/>
      <c r="K10" s="37"/>
      <c r="L10" s="37"/>
      <c r="M10" s="37"/>
      <c r="N10" s="37"/>
      <c r="O10" s="37"/>
      <c r="P10" s="37">
        <f>データ!P6</f>
        <v>7</v>
      </c>
      <c r="Q10" s="37"/>
      <c r="R10" s="37"/>
      <c r="S10" s="37"/>
      <c r="T10" s="37"/>
      <c r="U10" s="37"/>
      <c r="V10" s="37"/>
      <c r="W10" s="37">
        <f>データ!Q6</f>
        <v>100</v>
      </c>
      <c r="X10" s="37"/>
      <c r="Y10" s="37"/>
      <c r="Z10" s="37"/>
      <c r="AA10" s="37"/>
      <c r="AB10" s="37"/>
      <c r="AC10" s="37"/>
      <c r="AD10" s="36">
        <f>データ!R6</f>
        <v>3030</v>
      </c>
      <c r="AE10" s="36"/>
      <c r="AF10" s="36"/>
      <c r="AG10" s="36"/>
      <c r="AH10" s="36"/>
      <c r="AI10" s="36"/>
      <c r="AJ10" s="36"/>
      <c r="AK10" s="2"/>
      <c r="AL10" s="36">
        <f>データ!V6</f>
        <v>1545</v>
      </c>
      <c r="AM10" s="36"/>
      <c r="AN10" s="36"/>
      <c r="AO10" s="36"/>
      <c r="AP10" s="36"/>
      <c r="AQ10" s="36"/>
      <c r="AR10" s="36"/>
      <c r="AS10" s="36"/>
      <c r="AT10" s="37">
        <f>データ!W6</f>
        <v>16.8</v>
      </c>
      <c r="AU10" s="37"/>
      <c r="AV10" s="37"/>
      <c r="AW10" s="37"/>
      <c r="AX10" s="37"/>
      <c r="AY10" s="37"/>
      <c r="AZ10" s="37"/>
      <c r="BA10" s="37"/>
      <c r="BB10" s="37">
        <f>データ!X6</f>
        <v>91.96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gSWfRWvuVRIAnOFFFNmEFGyXXV/+zJQGhQjE17q/JJ5DkkwTfGLEjUVlAQkCWHsFGMmHFyK/zMPG2Pg3/uh6jQ==" saltValue="fuhumr5QFsYVM7TGU5gz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172049</v>
      </c>
      <c r="D6" s="19">
        <f t="shared" si="3"/>
        <v>46</v>
      </c>
      <c r="E6" s="19">
        <f t="shared" si="3"/>
        <v>18</v>
      </c>
      <c r="F6" s="19">
        <f t="shared" si="3"/>
        <v>0</v>
      </c>
      <c r="G6" s="19">
        <f t="shared" si="3"/>
        <v>0</v>
      </c>
      <c r="H6" s="19" t="str">
        <f t="shared" si="3"/>
        <v>石川県　輪島市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3.46</v>
      </c>
      <c r="P6" s="20">
        <f t="shared" si="3"/>
        <v>7</v>
      </c>
      <c r="Q6" s="20">
        <f t="shared" si="3"/>
        <v>100</v>
      </c>
      <c r="R6" s="20">
        <f t="shared" si="3"/>
        <v>3030</v>
      </c>
      <c r="S6" s="20">
        <f t="shared" si="3"/>
        <v>23119</v>
      </c>
      <c r="T6" s="20">
        <f t="shared" si="3"/>
        <v>426.35</v>
      </c>
      <c r="U6" s="20">
        <f t="shared" si="3"/>
        <v>54.23</v>
      </c>
      <c r="V6" s="20">
        <f t="shared" si="3"/>
        <v>1545</v>
      </c>
      <c r="W6" s="20">
        <f t="shared" si="3"/>
        <v>16.8</v>
      </c>
      <c r="X6" s="20">
        <f t="shared" si="3"/>
        <v>91.96</v>
      </c>
      <c r="Y6" s="21">
        <f>IF(Y7="",NA(),Y7)</f>
        <v>92.15</v>
      </c>
      <c r="Z6" s="21">
        <f t="shared" ref="Z6:AH6" si="4">IF(Z7="",NA(),Z7)</f>
        <v>85.78</v>
      </c>
      <c r="AA6" s="21">
        <f t="shared" si="4"/>
        <v>100.53</v>
      </c>
      <c r="AB6" s="21">
        <f t="shared" si="4"/>
        <v>101.06</v>
      </c>
      <c r="AC6" s="21">
        <f t="shared" si="4"/>
        <v>124.67</v>
      </c>
      <c r="AD6" s="21">
        <f t="shared" si="4"/>
        <v>96.05</v>
      </c>
      <c r="AE6" s="21">
        <f t="shared" si="4"/>
        <v>99.03</v>
      </c>
      <c r="AF6" s="21">
        <f t="shared" si="4"/>
        <v>100.41</v>
      </c>
      <c r="AG6" s="21">
        <f t="shared" si="4"/>
        <v>100.17</v>
      </c>
      <c r="AH6" s="21">
        <f t="shared" si="4"/>
        <v>96.95</v>
      </c>
      <c r="AI6" s="20" t="str">
        <f>IF(AI7="","",IF(AI7="-","【-】","【"&amp;SUBSTITUTE(TEXT(AI7,"#,##0.00"),"-","△")&amp;"】"))</f>
        <v>【96.62】</v>
      </c>
      <c r="AJ6" s="21">
        <f>IF(AJ7="",NA(),AJ7)</f>
        <v>775.52</v>
      </c>
      <c r="AK6" s="21">
        <f t="shared" ref="AK6:AS6" si="5">IF(AK7="",NA(),AK7)</f>
        <v>784.46</v>
      </c>
      <c r="AL6" s="21">
        <f t="shared" si="5"/>
        <v>759.63</v>
      </c>
      <c r="AM6" s="21">
        <f t="shared" si="5"/>
        <v>744.01</v>
      </c>
      <c r="AN6" s="21">
        <f t="shared" si="5"/>
        <v>810.12</v>
      </c>
      <c r="AO6" s="21">
        <f t="shared" si="5"/>
        <v>123.82</v>
      </c>
      <c r="AP6" s="21">
        <f t="shared" si="5"/>
        <v>74.239999999999995</v>
      </c>
      <c r="AQ6" s="21">
        <f t="shared" si="5"/>
        <v>83.92</v>
      </c>
      <c r="AR6" s="21">
        <f t="shared" si="5"/>
        <v>89.31</v>
      </c>
      <c r="AS6" s="21">
        <f t="shared" si="5"/>
        <v>91.33</v>
      </c>
      <c r="AT6" s="20" t="str">
        <f>IF(AT7="","",IF(AT7="-","【-】","【"&amp;SUBSTITUTE(TEXT(AT7,"#,##0.00"),"-","△")&amp;"】"))</f>
        <v>【111.69】</v>
      </c>
      <c r="AU6" s="21">
        <f>IF(AU7="",NA(),AU7)</f>
        <v>47.94</v>
      </c>
      <c r="AV6" s="21">
        <f t="shared" ref="AV6:BD6" si="6">IF(AV7="",NA(),AV7)</f>
        <v>46.49</v>
      </c>
      <c r="AW6" s="21">
        <f t="shared" si="6"/>
        <v>30.47</v>
      </c>
      <c r="AX6" s="21">
        <f t="shared" si="6"/>
        <v>39.11</v>
      </c>
      <c r="AY6" s="21">
        <f t="shared" si="6"/>
        <v>41.68</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807.19</v>
      </c>
      <c r="BG6" s="21">
        <f t="shared" ref="BG6:BO6" si="7">IF(BG7="",NA(),BG7)</f>
        <v>1371.58</v>
      </c>
      <c r="BH6" s="21">
        <f t="shared" si="7"/>
        <v>1535.7</v>
      </c>
      <c r="BI6" s="21">
        <f t="shared" si="7"/>
        <v>1527.33</v>
      </c>
      <c r="BJ6" s="21">
        <f t="shared" si="7"/>
        <v>1836.81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54.48</v>
      </c>
      <c r="BR6" s="21">
        <f t="shared" ref="BR6:BZ6" si="8">IF(BR7="",NA(),BR7)</f>
        <v>50.07</v>
      </c>
      <c r="BS6" s="21">
        <f t="shared" si="8"/>
        <v>67.239999999999995</v>
      </c>
      <c r="BT6" s="21">
        <f t="shared" si="8"/>
        <v>69.760000000000005</v>
      </c>
      <c r="BU6" s="21">
        <f t="shared" si="8"/>
        <v>56.19</v>
      </c>
      <c r="BV6" s="21">
        <f t="shared" si="8"/>
        <v>62.5</v>
      </c>
      <c r="BW6" s="21">
        <f t="shared" si="8"/>
        <v>60.59</v>
      </c>
      <c r="BX6" s="21">
        <f t="shared" si="8"/>
        <v>60</v>
      </c>
      <c r="BY6" s="21">
        <f t="shared" si="8"/>
        <v>59.01</v>
      </c>
      <c r="BZ6" s="21">
        <f t="shared" si="8"/>
        <v>56.06</v>
      </c>
      <c r="CA6" s="20" t="str">
        <f>IF(CA7="","",IF(CA7="-","【-】","【"&amp;SUBSTITUTE(TEXT(CA7,"#,##0.00"),"-","△")&amp;"】"))</f>
        <v>【53.65】</v>
      </c>
      <c r="CB6" s="21">
        <f>IF(CB7="",NA(),CB7)</f>
        <v>287.94</v>
      </c>
      <c r="CC6" s="21">
        <f t="shared" ref="CC6:CK6" si="9">IF(CC7="",NA(),CC7)</f>
        <v>311.45999999999998</v>
      </c>
      <c r="CD6" s="21">
        <f t="shared" si="9"/>
        <v>241.08</v>
      </c>
      <c r="CE6" s="21">
        <f t="shared" si="9"/>
        <v>241.21</v>
      </c>
      <c r="CF6" s="21">
        <f t="shared" si="9"/>
        <v>304.97000000000003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52.56</v>
      </c>
      <c r="CN6" s="21">
        <f t="shared" ref="CN6:CV6" si="10">IF(CN7="",NA(),CN7)</f>
        <v>53.13</v>
      </c>
      <c r="CO6" s="21">
        <f t="shared" si="10"/>
        <v>51.15</v>
      </c>
      <c r="CP6" s="21">
        <f t="shared" si="10"/>
        <v>49.64</v>
      </c>
      <c r="CQ6" s="21">
        <f t="shared" si="10"/>
        <v>40.200000000000003</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14.73</v>
      </c>
      <c r="DJ6" s="21">
        <f t="shared" ref="DJ6:DR6" si="12">IF(DJ7="",NA(),DJ7)</f>
        <v>17.59</v>
      </c>
      <c r="DK6" s="21">
        <f t="shared" si="12"/>
        <v>20.97</v>
      </c>
      <c r="DL6" s="21">
        <f t="shared" si="12"/>
        <v>23.84</v>
      </c>
      <c r="DM6" s="21">
        <f t="shared" si="12"/>
        <v>24.35</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172049</v>
      </c>
      <c r="D7" s="23">
        <v>46</v>
      </c>
      <c r="E7" s="23">
        <v>18</v>
      </c>
      <c r="F7" s="23">
        <v>0</v>
      </c>
      <c r="G7" s="23">
        <v>0</v>
      </c>
      <c r="H7" s="23" t="s">
        <v>96</v>
      </c>
      <c r="I7" s="23" t="s">
        <v>97</v>
      </c>
      <c r="J7" s="23" t="s">
        <v>98</v>
      </c>
      <c r="K7" s="23" t="s">
        <v>99</v>
      </c>
      <c r="L7" s="23" t="s">
        <v>100</v>
      </c>
      <c r="M7" s="23" t="s">
        <v>101</v>
      </c>
      <c r="N7" s="24" t="s">
        <v>102</v>
      </c>
      <c r="O7" s="24">
        <v>3.46</v>
      </c>
      <c r="P7" s="24">
        <v>7</v>
      </c>
      <c r="Q7" s="24">
        <v>100</v>
      </c>
      <c r="R7" s="24">
        <v>3030</v>
      </c>
      <c r="S7" s="24">
        <v>23119</v>
      </c>
      <c r="T7" s="24">
        <v>426.35</v>
      </c>
      <c r="U7" s="24">
        <v>54.23</v>
      </c>
      <c r="V7" s="24">
        <v>1545</v>
      </c>
      <c r="W7" s="24">
        <v>16.8</v>
      </c>
      <c r="X7" s="24">
        <v>91.96</v>
      </c>
      <c r="Y7" s="24">
        <v>92.15</v>
      </c>
      <c r="Z7" s="24">
        <v>85.78</v>
      </c>
      <c r="AA7" s="24">
        <v>100.53</v>
      </c>
      <c r="AB7" s="24">
        <v>101.06</v>
      </c>
      <c r="AC7" s="24">
        <v>124.67</v>
      </c>
      <c r="AD7" s="24">
        <v>96.05</v>
      </c>
      <c r="AE7" s="24">
        <v>99.03</v>
      </c>
      <c r="AF7" s="24">
        <v>100.41</v>
      </c>
      <c r="AG7" s="24">
        <v>100.17</v>
      </c>
      <c r="AH7" s="24">
        <v>96.95</v>
      </c>
      <c r="AI7" s="24">
        <v>96.62</v>
      </c>
      <c r="AJ7" s="24">
        <v>775.52</v>
      </c>
      <c r="AK7" s="24">
        <v>784.46</v>
      </c>
      <c r="AL7" s="24">
        <v>759.63</v>
      </c>
      <c r="AM7" s="24">
        <v>744.01</v>
      </c>
      <c r="AN7" s="24">
        <v>810.12</v>
      </c>
      <c r="AO7" s="24">
        <v>123.82</v>
      </c>
      <c r="AP7" s="24">
        <v>74.239999999999995</v>
      </c>
      <c r="AQ7" s="24">
        <v>83.92</v>
      </c>
      <c r="AR7" s="24">
        <v>89.31</v>
      </c>
      <c r="AS7" s="24">
        <v>91.33</v>
      </c>
      <c r="AT7" s="24">
        <v>111.69</v>
      </c>
      <c r="AU7" s="24">
        <v>47.94</v>
      </c>
      <c r="AV7" s="24">
        <v>46.49</v>
      </c>
      <c r="AW7" s="24">
        <v>30.47</v>
      </c>
      <c r="AX7" s="24">
        <v>39.11</v>
      </c>
      <c r="AY7" s="24">
        <v>41.68</v>
      </c>
      <c r="AZ7" s="24">
        <v>89.72</v>
      </c>
      <c r="BA7" s="24">
        <v>100.47</v>
      </c>
      <c r="BB7" s="24">
        <v>122.71</v>
      </c>
      <c r="BC7" s="24">
        <v>138.19999999999999</v>
      </c>
      <c r="BD7" s="24">
        <v>126.97</v>
      </c>
      <c r="BE7" s="24">
        <v>111.29</v>
      </c>
      <c r="BF7" s="24">
        <v>807.19</v>
      </c>
      <c r="BG7" s="24">
        <v>1371.58</v>
      </c>
      <c r="BH7" s="24">
        <v>1535.7</v>
      </c>
      <c r="BI7" s="24">
        <v>1527.33</v>
      </c>
      <c r="BJ7" s="24">
        <v>1836.81</v>
      </c>
      <c r="BK7" s="24">
        <v>270.57</v>
      </c>
      <c r="BL7" s="24">
        <v>294.27</v>
      </c>
      <c r="BM7" s="24">
        <v>294.08999999999997</v>
      </c>
      <c r="BN7" s="24">
        <v>294.08999999999997</v>
      </c>
      <c r="BO7" s="24">
        <v>338.47</v>
      </c>
      <c r="BP7" s="24">
        <v>349.83</v>
      </c>
      <c r="BQ7" s="24">
        <v>54.48</v>
      </c>
      <c r="BR7" s="24">
        <v>50.07</v>
      </c>
      <c r="BS7" s="24">
        <v>67.239999999999995</v>
      </c>
      <c r="BT7" s="24">
        <v>69.760000000000005</v>
      </c>
      <c r="BU7" s="24">
        <v>56.19</v>
      </c>
      <c r="BV7" s="24">
        <v>62.5</v>
      </c>
      <c r="BW7" s="24">
        <v>60.59</v>
      </c>
      <c r="BX7" s="24">
        <v>60</v>
      </c>
      <c r="BY7" s="24">
        <v>59.01</v>
      </c>
      <c r="BZ7" s="24">
        <v>56.06</v>
      </c>
      <c r="CA7" s="24">
        <v>53.65</v>
      </c>
      <c r="CB7" s="24">
        <v>287.94</v>
      </c>
      <c r="CC7" s="24">
        <v>311.45999999999998</v>
      </c>
      <c r="CD7" s="24">
        <v>241.08</v>
      </c>
      <c r="CE7" s="24">
        <v>241.21</v>
      </c>
      <c r="CF7" s="24">
        <v>304.97000000000003</v>
      </c>
      <c r="CG7" s="24">
        <v>269.33</v>
      </c>
      <c r="CH7" s="24">
        <v>280.23</v>
      </c>
      <c r="CI7" s="24">
        <v>282.70999999999998</v>
      </c>
      <c r="CJ7" s="24">
        <v>291.82</v>
      </c>
      <c r="CK7" s="24">
        <v>304.36</v>
      </c>
      <c r="CL7" s="24">
        <v>307.86</v>
      </c>
      <c r="CM7" s="24">
        <v>52.56</v>
      </c>
      <c r="CN7" s="24">
        <v>53.13</v>
      </c>
      <c r="CO7" s="24">
        <v>51.15</v>
      </c>
      <c r="CP7" s="24">
        <v>49.64</v>
      </c>
      <c r="CQ7" s="24">
        <v>40.200000000000003</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14.73</v>
      </c>
      <c r="DJ7" s="24">
        <v>17.59</v>
      </c>
      <c r="DK7" s="24">
        <v>20.97</v>
      </c>
      <c r="DL7" s="24">
        <v>23.84</v>
      </c>
      <c r="DM7" s="24">
        <v>24.35</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萬亀　明好</cp:lastModifiedBy>
  <dcterms:created xsi:type="dcterms:W3CDTF">2025-01-24T07:24:21Z</dcterms:created>
  <dcterms:modified xsi:type="dcterms:W3CDTF">2025-02-02T00:29:01Z</dcterms:modified>
  <cp:category/>
</cp:coreProperties>
</file>