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>
    <mc:Choice Requires="x15">
      <x15ac:absPath xmlns:x15ac="http://schemas.microsoft.com/office/spreadsheetml/2010/11/ac" url="\\192.168.1.245\Share\★★経営担当★★\★調査・回答\★石川県市町支援課関係\経営比較分析表\R06（R05決算）\"/>
    </mc:Choice>
  </mc:AlternateContent>
  <xr:revisionPtr revIDLastSave="0" documentId="13_ncr:1_{F64D3341-628C-44AF-892A-D3BE019BB181}" xr6:coauthVersionLast="47" xr6:coauthVersionMax="47" xr10:uidLastSave="{00000000-0000-0000-0000-000000000000}"/>
  <workbookProtection workbookAlgorithmName="SHA-512" workbookHashValue="EMI4uI10I/oKAwUjR9RqvAtj/ejB8rt6SmjHtDefYfxQtrmvQuWygOqL6ukjWaSEwQaI5fqbj+as1PmMszJQ6w==" workbookSaltValue="0bCvaRx0qt1evxiL7ZNZiw==" workbookSpinCount="100000" lockStructure="1"/>
  <bookViews>
    <workbookView xWindow="-12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KV80" i="4" s="1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Z79" i="4" s="1"/>
  <c r="EF7" i="5"/>
  <c r="EE7" i="5"/>
  <c r="ED7" i="5"/>
  <c r="EB7" i="5"/>
  <c r="BX80" i="4" s="1"/>
  <c r="EA7" i="5"/>
  <c r="DZ7" i="5"/>
  <c r="DY7" i="5"/>
  <c r="DX7" i="5"/>
  <c r="P80" i="4" s="1"/>
  <c r="DW7" i="5"/>
  <c r="BX79" i="4" s="1"/>
  <c r="DV7" i="5"/>
  <c r="DU7" i="5"/>
  <c r="DT7" i="5"/>
  <c r="DS7" i="5"/>
  <c r="P79" i="4" s="1"/>
  <c r="DQ7" i="5"/>
  <c r="DP7" i="5"/>
  <c r="DO7" i="5"/>
  <c r="DN7" i="5"/>
  <c r="KU56" i="4" s="1"/>
  <c r="DM7" i="5"/>
  <c r="DL7" i="5"/>
  <c r="DK7" i="5"/>
  <c r="DJ7" i="5"/>
  <c r="LJ55" i="4" s="1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BX55" i="4" s="1"/>
  <c r="CD7" i="5"/>
  <c r="CC7" i="5"/>
  <c r="CB7" i="5"/>
  <c r="CA7" i="5"/>
  <c r="P55" i="4" s="1"/>
  <c r="BY7" i="5"/>
  <c r="BX7" i="5"/>
  <c r="BW7" i="5"/>
  <c r="BV7" i="5"/>
  <c r="KU34" i="4" s="1"/>
  <c r="BU7" i="5"/>
  <c r="BT7" i="5"/>
  <c r="BS7" i="5"/>
  <c r="BR7" i="5"/>
  <c r="BQ7" i="5"/>
  <c r="BP7" i="5"/>
  <c r="BN7" i="5"/>
  <c r="BM7" i="5"/>
  <c r="BL7" i="5"/>
  <c r="BK7" i="5"/>
  <c r="BJ7" i="5"/>
  <c r="BI7" i="5"/>
  <c r="IZ33" i="4" s="1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AU7" i="5"/>
  <c r="AT7" i="5"/>
  <c r="AR7" i="5"/>
  <c r="BX34" i="4" s="1"/>
  <c r="AQ7" i="5"/>
  <c r="AP7" i="5"/>
  <c r="AO7" i="5"/>
  <c r="AN7" i="5"/>
  <c r="P34" i="4" s="1"/>
  <c r="AM7" i="5"/>
  <c r="BX33" i="4" s="1"/>
  <c r="AL7" i="5"/>
  <c r="AK7" i="5"/>
  <c r="AJ7" i="5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JW10" i="4" s="1"/>
  <c r="AC6" i="5"/>
  <c r="ID10" i="4" s="1"/>
  <c r="AB6" i="5"/>
  <c r="LP8" i="4" s="1"/>
  <c r="AA6" i="5"/>
  <c r="Z6" i="5"/>
  <c r="Y6" i="5"/>
  <c r="FZ12" i="4" s="1"/>
  <c r="X6" i="5"/>
  <c r="EG12" i="4" s="1"/>
  <c r="W6" i="5"/>
  <c r="V6" i="5"/>
  <c r="AU12" i="4" s="1"/>
  <c r="U6" i="5"/>
  <c r="B12" i="4" s="1"/>
  <c r="T6" i="5"/>
  <c r="FZ10" i="4" s="1"/>
  <c r="S6" i="5"/>
  <c r="EG10" i="4" s="1"/>
  <c r="R6" i="5"/>
  <c r="Q6" i="5"/>
  <c r="P6" i="5"/>
  <c r="B10" i="4" s="1"/>
  <c r="O6" i="5"/>
  <c r="N6" i="5"/>
  <c r="M6" i="5"/>
  <c r="CN8" i="4" s="1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O80" i="4"/>
  <c r="LZ80" i="4"/>
  <c r="LK80" i="4"/>
  <c r="KG80" i="4"/>
  <c r="JB80" i="4"/>
  <c r="IM80" i="4"/>
  <c r="HX80" i="4"/>
  <c r="HI80" i="4"/>
  <c r="GT80" i="4"/>
  <c r="FO80" i="4"/>
  <c r="EZ80" i="4"/>
  <c r="EK80" i="4"/>
  <c r="DV80" i="4"/>
  <c r="DG80" i="4"/>
  <c r="BI80" i="4"/>
  <c r="AT80" i="4"/>
  <c r="AE80" i="4"/>
  <c r="MO79" i="4"/>
  <c r="LZ79" i="4"/>
  <c r="LK79" i="4"/>
  <c r="KV79" i="4"/>
  <c r="KG79" i="4"/>
  <c r="JB79" i="4"/>
  <c r="IM79" i="4"/>
  <c r="HX79" i="4"/>
  <c r="HI79" i="4"/>
  <c r="GT79" i="4"/>
  <c r="FO79" i="4"/>
  <c r="EK79" i="4"/>
  <c r="DV79" i="4"/>
  <c r="DG79" i="4"/>
  <c r="BI79" i="4"/>
  <c r="AT79" i="4"/>
  <c r="AE79" i="4"/>
  <c r="MN56" i="4"/>
  <c r="LY56" i="4"/>
  <c r="LJ56" i="4"/>
  <c r="KF56" i="4"/>
  <c r="IZ56" i="4"/>
  <c r="IK56" i="4"/>
  <c r="HV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KU55" i="4"/>
  <c r="KF55" i="4"/>
  <c r="IZ55" i="4"/>
  <c r="IK55" i="4"/>
  <c r="HV55" i="4"/>
  <c r="HG55" i="4"/>
  <c r="GR55" i="4"/>
  <c r="FL55" i="4"/>
  <c r="EH55" i="4"/>
  <c r="DS55" i="4"/>
  <c r="DD55" i="4"/>
  <c r="BI55" i="4"/>
  <c r="AT55" i="4"/>
  <c r="AE55" i="4"/>
  <c r="MN34" i="4"/>
  <c r="LY34" i="4"/>
  <c r="LJ34" i="4"/>
  <c r="KF34" i="4"/>
  <c r="IZ34" i="4"/>
  <c r="IK34" i="4"/>
  <c r="HV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U33" i="4"/>
  <c r="KF33" i="4"/>
  <c r="IK33" i="4"/>
  <c r="HV33" i="4"/>
  <c r="HG33" i="4"/>
  <c r="GR33" i="4"/>
  <c r="FL33" i="4"/>
  <c r="EH33" i="4"/>
  <c r="DS33" i="4"/>
  <c r="DD33" i="4"/>
  <c r="BI33" i="4"/>
  <c r="AT33" i="4"/>
  <c r="AE33" i="4"/>
  <c r="LP12" i="4"/>
  <c r="JW12" i="4"/>
  <c r="ID12" i="4"/>
  <c r="CN12" i="4"/>
  <c r="CN10" i="4"/>
  <c r="AU10" i="4"/>
  <c r="JW8" i="4"/>
  <c r="ID8" i="4"/>
  <c r="EG8" i="4"/>
  <c r="AU8" i="4"/>
  <c r="B8" i="4"/>
  <c r="B6" i="4"/>
  <c r="IZ32" i="4" l="1"/>
  <c r="BX78" i="4"/>
  <c r="BX54" i="4"/>
  <c r="BX32" i="4"/>
  <c r="MO78" i="4"/>
  <c r="MN54" i="4"/>
  <c r="MN32" i="4"/>
  <c r="JB78" i="4"/>
  <c r="IZ54" i="4"/>
  <c r="FO78" i="4"/>
  <c r="FL54" i="4"/>
  <c r="FL32" i="4"/>
  <c r="C11" i="5"/>
  <c r="D11" i="5"/>
  <c r="E11" i="5"/>
  <c r="B11" i="5"/>
  <c r="P78" i="4" l="1"/>
  <c r="P54" i="4"/>
  <c r="P32" i="4"/>
  <c r="KG78" i="4"/>
  <c r="KF54" i="4"/>
  <c r="KF32" i="4"/>
  <c r="GT78" i="4"/>
  <c r="GR54" i="4"/>
  <c r="GR32" i="4"/>
  <c r="DG78" i="4"/>
  <c r="DD54" i="4"/>
  <c r="DD32" i="4"/>
  <c r="IK54" i="4"/>
  <c r="EZ78" i="4"/>
  <c r="EW54" i="4"/>
  <c r="EW32" i="4"/>
  <c r="BI78" i="4"/>
  <c r="BI54" i="4"/>
  <c r="BI32" i="4"/>
  <c r="LZ78" i="4"/>
  <c r="LY54" i="4"/>
  <c r="LY32" i="4"/>
  <c r="IM78" i="4"/>
  <c r="IK32" i="4"/>
  <c r="HX78" i="4"/>
  <c r="HV54" i="4"/>
  <c r="HV32" i="4"/>
  <c r="EK78" i="4"/>
  <c r="EH54" i="4"/>
  <c r="EH32" i="4"/>
  <c r="AT78" i="4"/>
  <c r="AT54" i="4"/>
  <c r="AT32" i="4"/>
  <c r="LK78" i="4"/>
  <c r="LJ54" i="4"/>
  <c r="LJ32" i="4"/>
  <c r="AE78" i="4"/>
  <c r="KV78" i="4"/>
  <c r="KU54" i="4"/>
  <c r="KU32" i="4"/>
  <c r="HI78" i="4"/>
  <c r="HG54" i="4"/>
  <c r="HG32" i="4"/>
  <c r="DV78" i="4"/>
  <c r="DS32" i="4"/>
  <c r="AE54" i="4"/>
  <c r="DS54" i="4"/>
  <c r="AE32" i="4"/>
</calcChain>
</file>

<file path=xl/sharedStrings.xml><?xml version="1.0" encoding="utf-8"?>
<sst xmlns="http://schemas.openxmlformats.org/spreadsheetml/2006/main" count="341" uniqueCount="187">
  <si>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</si>
  <si>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</si>
  <si>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</si>
  <si>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</si>
  <si>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</si>
  <si>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</si>
  <si>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</si>
  <si>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</si>
  <si>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</si>
  <si>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</si>
  <si>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</si>
  <si>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</si>
  <si>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</si>
  <si>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</si>
  <si>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</si>
  <si>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</si>
  <si>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</si>
  <si>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</si>
  <si>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</si>
  <si>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</si>
  <si>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</si>
  <si>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</si>
  <si>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</si>
  <si>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</si>
  <si>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</si>
  <si>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</si>
  <si>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</si>
  <si>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</si>
  <si>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</si>
  <si>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</si>
  <si>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</si>
  <si>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</si>
  <si>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</si>
  <si>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</si>
  <si>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</si>
  <si>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</si>
  <si>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</si>
  <si>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</si>
  <si>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</si>
  <si>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</si>
  <si>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</si>
  <si>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</si>
  <si>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</si>
  <si>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</si>
  <si>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</si>
  <si>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</si>
  <si>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</si>
  <si>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</si>
  <si>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</si>
  <si>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</si>
  <si>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</si>
  <si>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</si>
  <si>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</si>
  <si>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</si>
  <si>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</si>
  <si>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</si>
  <si>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</si>
  <si>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</si>
  <si>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</si>
  <si>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</si>
  <si>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</si>
  <si>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</si>
  <si>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</si>
  <si>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</si>
  <si>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</si>
  <si>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</si>
  <si>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</si>
  <si>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</si>
  <si>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</si>
  <si>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</si>
  <si>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</si>
  <si>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</si>
  <si>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</si>
  <si>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</si>
  <si>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</si>
  <si>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</si>
  <si>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</si>
  <si>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</si>
  <si>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</si>
  <si>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</si>
  <si>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</si>
  <si>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</si>
  <si>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</si>
  <si>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</si>
  <si>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</si>
  <si>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</si>
  <si>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</si>
  <si>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</si>
  <si>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</si>
  <si>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</si>
  <si>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</si>
  <si>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</si>
  <si>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</si>
  <si>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</si>
  <si>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</si>
  <si>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</si>
  <si>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</si>
  <si>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</si>
  <si>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</si>
  <si>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</si>
  <si>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</si>
  <si>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</si>
  <si>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</si>
  <si>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</si>
  <si>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</si>
  <si>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</si>
  <si>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</si>
  <si>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</si>
  <si>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</si>
  <si>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</si>
  <si>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</si>
  <si>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</si>
  <si>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</si>
  <si>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</si>
  <si>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</si>
  <si>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</si>
  <si>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</si>
  <si>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</si>
  <si>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</si>
  <si>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</si>
  <si>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</si>
  <si>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</si>
  <si>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</si>
  <si>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</si>
  <si>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</si>
  <si>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</si>
  <si>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</si>
  <si>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</si>
  <si>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</si>
  <si>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</si>
  <si>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</si>
  <si>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</si>
  <si>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</si>
  <si>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</si>
  <si>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</si>
  <si>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</si>
  <si>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</si>
  <si>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</si>
  <si>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</si>
  <si>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</si>
  <si>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</si>
  <si>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</si>
  <si>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</si>
  <si>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</si>
  <si>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</si>
  <si>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</si>
  <si>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</si>
  <si>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</si>
  <si>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</si>
  <si>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</si>
  <si>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</si>
  <si>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</si>
  <si>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</si>
  <si>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</si>
  <si>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</si>
  <si>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</si>
  <si>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</si>
  <si>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</si>
  <si>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</si>
  <si>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</si>
  <si>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</si>
  <si>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</si>
  <si>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</si>
  <si>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</si>
  <si>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石川県</t>
  </si>
  <si>
    <t>小松市</t>
  </si>
  <si>
    <t>小松市民病院</t>
  </si>
  <si>
    <t>当然財務</t>
  </si>
  <si>
    <t>病院事業</t>
  </si>
  <si>
    <t>一般病院</t>
  </si>
  <si>
    <t>300床以上～400床未満</t>
  </si>
  <si>
    <t>非設置</t>
  </si>
  <si>
    <t>直営</t>
  </si>
  <si>
    <t>対象</t>
  </si>
  <si>
    <t>ド 透 I 未 訓 ガ</t>
  </si>
  <si>
    <t>救 臨 が 感 災 地 輪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</si>
  <si>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</si>
  <si>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</si>
  <si>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</si>
  <si>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</si>
  <si>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</si>
  <si>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</si>
  <si>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</si>
  <si>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院は南加賀医療圏における急性期医療の中核病院として、がん医療、救急医療、生活習慣病を中心に質の高い医療を提供しています。また、小児医療、合併疾患を有する妊婦に対する産科医療、急性期精神医療にも重点を置いているほか、災害拠点病院や臨床研修指定病院など、様々な機能を担っています。
　さらに、南加賀医療圏において唯一の感染症指定病院として、新型コロナウイルス感染症対策にも重要な役割を担っています。</t>
    <phoneticPr fontId="5"/>
  </si>
  <si>
    <t>①建設より30年余りを経過し、法定耐用年数に近づいている資産も増えつつありますが、建物設備については、大規模リニューアルを順次実施し、設備の更新を行っている所です。
②医療器械についても、計画的に更新しており、割合は横ばいとなっています。
③類似病院平均とほぼ同水準になっています。</t>
    <phoneticPr fontId="5"/>
  </si>
  <si>
    <t>①新型コロナウイルス感染症補助金等の縮小により、黒字幅が減少しているが100%は超えている。
②100％を下回っていますが、前年度に比べ改善傾向にある。
④新型コロナウイルス感染症の５類移行に伴い、病床利用率は上昇してきています。
⑤⑥類似病院平均よりも高い水準となりました。
⑧高額抗がん剤の影響等で類似病院平均よりも高い水準にあるため、価格交渉等に取り組んでいる所です。
⑨累積欠損金の解消には至っていないものの、類似病院平均より低く、着実に改善傾向にあります。</t>
    <rPh sb="62" eb="65">
      <t>ゼンネンド</t>
    </rPh>
    <rPh sb="66" eb="67">
      <t>クラ</t>
    </rPh>
    <rPh sb="68" eb="70">
      <t>カイゼン</t>
    </rPh>
    <rPh sb="70" eb="72">
      <t>ケイコウ</t>
    </rPh>
    <rPh sb="92" eb="93">
      <t>ルイ</t>
    </rPh>
    <rPh sb="93" eb="95">
      <t>イコウ</t>
    </rPh>
    <rPh sb="96" eb="97">
      <t>トモナ</t>
    </rPh>
    <rPh sb="105" eb="107">
      <t>ジョウショウ</t>
    </rPh>
    <rPh sb="127" eb="128">
      <t>タカ</t>
    </rPh>
    <rPh sb="129" eb="131">
      <t>スイジュン</t>
    </rPh>
    <phoneticPr fontId="5"/>
  </si>
  <si>
    <t>公立病院として、また、南加賀医療圏の中核病院として、結核・小児・感染など、不採算部門を抱えながらも黒字決算を継続しており、経営状況はおおむね健全です。
　今後も企業債残高の削減や累積欠損額の減少など、さらなる経営健全化に取り組んでいくこととしています。
　新型コロナウイルス感染症の５類移行に伴い、医業収益が回復しつつありますが、コロナ禍以前の水準までは戻ってはおらず、補助金などにより、経常収支は黒字となりましたが、人件費や物価高の影響を考えると、より一層の経営努力が必要と感じている。
　今後も、経営の健全化に努めていくこととしています。</t>
    <rPh sb="209" eb="212">
      <t>ジンケンヒ</t>
    </rPh>
    <rPh sb="213" eb="216">
      <t>ブッカダカ</t>
    </rPh>
    <rPh sb="217" eb="219">
      <t>エイキョウ</t>
    </rPh>
    <rPh sb="220" eb="221">
      <t>カンガ</t>
    </rPh>
    <rPh sb="227" eb="229">
      <t>イッソウ</t>
    </rPh>
    <rPh sb="230" eb="234">
      <t>ケイエイドリョク</t>
    </rPh>
    <rPh sb="235" eb="237">
      <t>ヒツヨウ</t>
    </rPh>
    <rPh sb="238" eb="239">
      <t>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</si>
</sst>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73.400000000000006</c:v>
                </c:pt>
                <c:pt idx="1">
                  <c:v>61.8</c:v>
                </c:pt>
                <c:pt idx="2">
                  <c:v>58.1</c:v>
                </c:pt>
                <c:pt idx="3">
                  <c:v>60.4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8-4E34-93CA-57C07378C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74.400000000000006</c:v>
                </c:pt>
                <c:pt idx="1">
                  <c:v>66.5</c:v>
                </c:pt>
                <c:pt idx="2">
                  <c:v>66.8</c:v>
                </c:pt>
                <c:pt idx="3">
                  <c:v>66.599999999999994</c:v>
                </c:pt>
                <c:pt idx="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8-4E34-93CA-57C07378C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14646</c:v>
                </c:pt>
                <c:pt idx="1">
                  <c:v>16463</c:v>
                </c:pt>
                <c:pt idx="2">
                  <c:v>17513</c:v>
                </c:pt>
                <c:pt idx="3">
                  <c:v>19107</c:v>
                </c:pt>
                <c:pt idx="4">
                  <c:v>21097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B55-B8F6-5EADF02B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15111</c:v>
                </c:pt>
                <c:pt idx="1">
                  <c:v>15986</c:v>
                </c:pt>
                <c:pt idx="2">
                  <c:v>16421</c:v>
                </c:pt>
                <c:pt idx="3">
                  <c:v>17279</c:v>
                </c:pt>
                <c:pt idx="4">
                  <c:v>17851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0-4B55-B8F6-5EADF02B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51630</c:v>
                </c:pt>
                <c:pt idx="1">
                  <c:v>57157</c:v>
                </c:pt>
                <c:pt idx="2">
                  <c:v>58728</c:v>
                </c:pt>
                <c:pt idx="3">
                  <c:v>62050</c:v>
                </c:pt>
                <c:pt idx="4">
                  <c:v>69323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8-4640-802D-DF01DD58B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53523</c:v>
                </c:pt>
                <c:pt idx="1">
                  <c:v>57368</c:v>
                </c:pt>
                <c:pt idx="2">
                  <c:v>59838</c:v>
                </c:pt>
                <c:pt idx="3">
                  <c:v>62697</c:v>
                </c:pt>
                <c:pt idx="4">
                  <c:v>62059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88-4640-802D-DF01DD58B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30.8</c:v>
                </c:pt>
                <c:pt idx="1">
                  <c:v>26.9</c:v>
                </c:pt>
                <c:pt idx="2">
                  <c:v>13.5</c:v>
                </c:pt>
                <c:pt idx="3">
                  <c:v>1.9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9-4D13-BFC2-0BABFC3C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75.099999999999994</c:v>
                </c:pt>
                <c:pt idx="1">
                  <c:v>83.2</c:v>
                </c:pt>
                <c:pt idx="2">
                  <c:v>84.6</c:v>
                </c:pt>
                <c:pt idx="3">
                  <c:v>67.8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9-4D13-BFC2-0BABFC3C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94.8</c:v>
                </c:pt>
                <c:pt idx="1">
                  <c:v>80.7</c:v>
                </c:pt>
                <c:pt idx="2">
                  <c:v>82.8</c:v>
                </c:pt>
                <c:pt idx="3">
                  <c:v>87.3</c:v>
                </c:pt>
                <c:pt idx="4">
                  <c:v>94.1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4-4166-BD94-65B851320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81.400000000000006</c:v>
                </c:pt>
                <c:pt idx="2">
                  <c:v>83.7</c:v>
                </c:pt>
                <c:pt idx="3">
                  <c:v>84</c:v>
                </c:pt>
                <c:pt idx="4">
                  <c:v>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4-4166-BD94-65B851320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95.5</c:v>
                </c:pt>
                <c:pt idx="1">
                  <c:v>81.5</c:v>
                </c:pt>
                <c:pt idx="2">
                  <c:v>83.5</c:v>
                </c:pt>
                <c:pt idx="3">
                  <c:v>88.4</c:v>
                </c:pt>
                <c:pt idx="4">
                  <c:v>95.2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9-41FC-9FFD-0F6C5D313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89.3</c:v>
                </c:pt>
                <c:pt idx="1">
                  <c:v>84.1</c:v>
                </c:pt>
                <c:pt idx="2">
                  <c:v>86.3</c:v>
                </c:pt>
                <c:pt idx="3">
                  <c:v>86.6</c:v>
                </c:pt>
                <c:pt idx="4">
                  <c:v>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9-41FC-9FFD-0F6C5D313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105.1</c:v>
                </c:pt>
                <c:pt idx="2">
                  <c:v>110.8</c:v>
                </c:pt>
                <c:pt idx="3">
                  <c:v>108.6</c:v>
                </c:pt>
                <c:pt idx="4">
                  <c:v>100.5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D-4B10-9106-605D3CB2C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102.4</c:v>
                </c:pt>
                <c:pt idx="2">
                  <c:v>107.2</c:v>
                </c:pt>
                <c:pt idx="3">
                  <c:v>104.8</c:v>
                </c:pt>
                <c:pt idx="4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D-4B10-9106-605D3CB2C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63.8</c:v>
                </c:pt>
                <c:pt idx="1">
                  <c:v>62.3</c:v>
                </c:pt>
                <c:pt idx="2">
                  <c:v>64.3</c:v>
                </c:pt>
                <c:pt idx="3">
                  <c:v>66</c:v>
                </c:pt>
                <c:pt idx="4">
                  <c:v>66.099999999999994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2-43CB-B34D-DE2A68447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52.9</c:v>
                </c:pt>
                <c:pt idx="1">
                  <c:v>54.3</c:v>
                </c:pt>
                <c:pt idx="2">
                  <c:v>54.9</c:v>
                </c:pt>
                <c:pt idx="3">
                  <c:v>56.1</c:v>
                </c:pt>
                <c:pt idx="4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2-43CB-B34D-DE2A68447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76.7</c:v>
                </c:pt>
                <c:pt idx="1">
                  <c:v>65.3</c:v>
                </c:pt>
                <c:pt idx="2">
                  <c:v>67.400000000000006</c:v>
                </c:pt>
                <c:pt idx="3">
                  <c:v>71.099999999999994</c:v>
                </c:pt>
                <c:pt idx="4">
                  <c:v>67.400000000000006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6-4220-A2B2-026B65CC2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69.400000000000006</c:v>
                </c:pt>
                <c:pt idx="1">
                  <c:v>69.900000000000006</c:v>
                </c:pt>
                <c:pt idx="2">
                  <c:v>68.8</c:v>
                </c:pt>
                <c:pt idx="3">
                  <c:v>69.7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6-4220-A2B2-026B65CC2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50859588</c:v>
                </c:pt>
                <c:pt idx="1">
                  <c:v>50887406</c:v>
                </c:pt>
                <c:pt idx="2">
                  <c:v>50377132</c:v>
                </c:pt>
                <c:pt idx="3">
                  <c:v>51106032</c:v>
                </c:pt>
                <c:pt idx="4">
                  <c:v>51807053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8-4886-B3AF-31A90F5F4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49696718</c:v>
                </c:pt>
                <c:pt idx="1">
                  <c:v>50234873</c:v>
                </c:pt>
                <c:pt idx="2">
                  <c:v>50294422</c:v>
                </c:pt>
                <c:pt idx="3">
                  <c:v>49693831</c:v>
                </c:pt>
                <c:pt idx="4">
                  <c:v>50513249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8-4886-B3AF-31A90F5F4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26.6</c:v>
                </c:pt>
                <c:pt idx="1">
                  <c:v>28.3</c:v>
                </c:pt>
                <c:pt idx="2">
                  <c:v>29.6</c:v>
                </c:pt>
                <c:pt idx="3">
                  <c:v>31.2</c:v>
                </c:pt>
                <c:pt idx="4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5-43B4-A2D4-A08B5B00F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24.1</c:v>
                </c:pt>
                <c:pt idx="2">
                  <c:v>23.9</c:v>
                </c:pt>
                <c:pt idx="3">
                  <c:v>24.4</c:v>
                </c:pt>
                <c:pt idx="4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3B4-A2D4-A08B5B00F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54.6</c:v>
                </c:pt>
                <c:pt idx="1">
                  <c:v>61.4</c:v>
                </c:pt>
                <c:pt idx="2">
                  <c:v>61.2</c:v>
                </c:pt>
                <c:pt idx="3">
                  <c:v>55.4</c:v>
                </c:pt>
                <c:pt idx="4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4-4D9A-9995-D248776FA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56.2</c:v>
                </c:pt>
                <c:pt idx="1">
                  <c:v>60.8</c:v>
                </c:pt>
                <c:pt idx="2">
                  <c:v>57.4</c:v>
                </c:pt>
                <c:pt idx="3">
                  <c:v>55.7</c:v>
                </c:pt>
                <c:pt idx="4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4-4D9A-9995-D248776FA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DO1" zoomScaleNormal="100" zoomScaleSheetLayoutView="70" workbookViewId="0">
      <selection activeCell="NJ85" sqref="NJ85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  <c r="IR2" s="145"/>
      <c r="IS2" s="145"/>
      <c r="IT2" s="145"/>
      <c r="IU2" s="145"/>
      <c r="IV2" s="145"/>
      <c r="IW2" s="145"/>
      <c r="IX2" s="145"/>
      <c r="IY2" s="145"/>
      <c r="IZ2" s="145"/>
      <c r="JA2" s="145"/>
      <c r="JB2" s="145"/>
      <c r="JC2" s="145"/>
      <c r="JD2" s="145"/>
      <c r="JE2" s="145"/>
      <c r="JF2" s="145"/>
      <c r="JG2" s="145"/>
      <c r="JH2" s="145"/>
      <c r="JI2" s="145"/>
      <c r="JJ2" s="145"/>
      <c r="JK2" s="145"/>
      <c r="JL2" s="145"/>
      <c r="JM2" s="145"/>
      <c r="JN2" s="145"/>
      <c r="JO2" s="145"/>
      <c r="JP2" s="145"/>
      <c r="JQ2" s="145"/>
      <c r="JR2" s="145"/>
      <c r="JS2" s="145"/>
      <c r="JT2" s="145"/>
      <c r="JU2" s="145"/>
      <c r="JV2" s="145"/>
      <c r="JW2" s="145"/>
      <c r="JX2" s="145"/>
      <c r="JY2" s="145"/>
      <c r="JZ2" s="145"/>
      <c r="KA2" s="145"/>
      <c r="KB2" s="145"/>
      <c r="KC2" s="145"/>
      <c r="KD2" s="145"/>
      <c r="KE2" s="145"/>
      <c r="KF2" s="145"/>
      <c r="KG2" s="145"/>
      <c r="KH2" s="145"/>
      <c r="KI2" s="145"/>
      <c r="KJ2" s="145"/>
      <c r="KK2" s="145"/>
      <c r="KL2" s="145"/>
      <c r="KM2" s="145"/>
      <c r="KN2" s="145"/>
      <c r="KO2" s="145"/>
      <c r="KP2" s="145"/>
      <c r="KQ2" s="145"/>
      <c r="KR2" s="145"/>
      <c r="KS2" s="145"/>
      <c r="KT2" s="145"/>
      <c r="KU2" s="145"/>
      <c r="KV2" s="145"/>
      <c r="KW2" s="145"/>
      <c r="KX2" s="145"/>
      <c r="KY2" s="145"/>
      <c r="KZ2" s="145"/>
      <c r="LA2" s="145"/>
      <c r="LB2" s="145"/>
      <c r="LC2" s="145"/>
      <c r="LD2" s="145"/>
      <c r="LE2" s="145"/>
      <c r="LF2" s="145"/>
      <c r="LG2" s="145"/>
      <c r="LH2" s="145"/>
      <c r="LI2" s="145"/>
      <c r="LJ2" s="145"/>
      <c r="LK2" s="145"/>
      <c r="LL2" s="145"/>
      <c r="LM2" s="145"/>
      <c r="LN2" s="145"/>
      <c r="LO2" s="145"/>
      <c r="LP2" s="145"/>
      <c r="LQ2" s="145"/>
      <c r="LR2" s="145"/>
      <c r="LS2" s="145"/>
      <c r="LT2" s="145"/>
      <c r="LU2" s="145"/>
      <c r="LV2" s="145"/>
      <c r="LW2" s="145"/>
      <c r="LX2" s="145"/>
      <c r="LY2" s="145"/>
      <c r="LZ2" s="145"/>
      <c r="MA2" s="145"/>
      <c r="MB2" s="145"/>
      <c r="MC2" s="145"/>
      <c r="MD2" s="145"/>
      <c r="ME2" s="145"/>
      <c r="MF2" s="145"/>
      <c r="MG2" s="145"/>
      <c r="MH2" s="145"/>
      <c r="MI2" s="145"/>
      <c r="MJ2" s="145"/>
      <c r="MK2" s="145"/>
      <c r="ML2" s="145"/>
      <c r="MM2" s="145"/>
      <c r="MN2" s="145"/>
      <c r="MO2" s="145"/>
      <c r="MP2" s="145"/>
      <c r="MQ2" s="145"/>
      <c r="MR2" s="145"/>
      <c r="MS2" s="145"/>
      <c r="MT2" s="145"/>
      <c r="MU2" s="145"/>
      <c r="MV2" s="145"/>
      <c r="MW2" s="145"/>
      <c r="MX2" s="145"/>
      <c r="MY2" s="145"/>
      <c r="MZ2" s="145"/>
      <c r="NA2" s="145"/>
      <c r="NB2" s="145"/>
      <c r="NC2" s="145"/>
      <c r="ND2" s="145"/>
      <c r="NE2" s="145"/>
      <c r="NF2" s="145"/>
      <c r="NG2" s="145"/>
      <c r="NH2" s="145"/>
      <c r="NI2" s="145"/>
      <c r="NJ2" s="145"/>
      <c r="NK2" s="145"/>
      <c r="NL2" s="145"/>
      <c r="NM2" s="145"/>
      <c r="NN2" s="145"/>
      <c r="NO2" s="145"/>
      <c r="NP2" s="145"/>
      <c r="NQ2" s="145"/>
      <c r="NR2" s="145"/>
      <c r="NS2" s="145"/>
      <c r="NT2" s="145"/>
      <c r="NU2" s="145"/>
      <c r="NV2" s="145"/>
      <c r="NW2" s="145"/>
      <c r="NX2" s="145"/>
    </row>
    <row r="3" spans="1:388" ht="9.75" customHeight="1" x14ac:dyDescent="0.15">
      <c r="A3" s="2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5"/>
      <c r="KC3" s="145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5"/>
      <c r="LC3" s="145"/>
      <c r="LD3" s="145"/>
      <c r="LE3" s="145"/>
      <c r="LF3" s="145"/>
      <c r="LG3" s="145"/>
      <c r="LH3" s="145"/>
      <c r="LI3" s="145"/>
      <c r="LJ3" s="145"/>
      <c r="LK3" s="145"/>
      <c r="LL3" s="145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5"/>
      <c r="ML3" s="145"/>
      <c r="MM3" s="145"/>
      <c r="MN3" s="145"/>
      <c r="MO3" s="145"/>
      <c r="MP3" s="145"/>
      <c r="MQ3" s="145"/>
      <c r="MR3" s="145"/>
      <c r="MS3" s="145"/>
      <c r="MT3" s="145"/>
      <c r="MU3" s="145"/>
      <c r="MV3" s="145"/>
      <c r="MW3" s="145"/>
      <c r="MX3" s="145"/>
      <c r="MY3" s="145"/>
      <c r="MZ3" s="145"/>
      <c r="NA3" s="145"/>
      <c r="NB3" s="145"/>
      <c r="NC3" s="145"/>
      <c r="ND3" s="145"/>
      <c r="NE3" s="145"/>
      <c r="NF3" s="145"/>
      <c r="NG3" s="145"/>
      <c r="NH3" s="145"/>
      <c r="NI3" s="145"/>
      <c r="NJ3" s="145"/>
      <c r="NK3" s="145"/>
      <c r="NL3" s="145"/>
      <c r="NM3" s="145"/>
      <c r="NN3" s="145"/>
      <c r="NO3" s="145"/>
      <c r="NP3" s="145"/>
      <c r="NQ3" s="145"/>
      <c r="NR3" s="145"/>
      <c r="NS3" s="145"/>
      <c r="NT3" s="145"/>
      <c r="NU3" s="145"/>
      <c r="NV3" s="145"/>
      <c r="NW3" s="145"/>
      <c r="NX3" s="145"/>
    </row>
    <row r="4" spans="1:388" ht="9.75" customHeight="1" x14ac:dyDescent="0.15">
      <c r="A4" s="2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  <c r="IV4" s="145"/>
      <c r="IW4" s="145"/>
      <c r="IX4" s="145"/>
      <c r="IY4" s="145"/>
      <c r="IZ4" s="145"/>
      <c r="JA4" s="145"/>
      <c r="JB4" s="145"/>
      <c r="JC4" s="145"/>
      <c r="JD4" s="145"/>
      <c r="JE4" s="145"/>
      <c r="JF4" s="145"/>
      <c r="JG4" s="145"/>
      <c r="JH4" s="145"/>
      <c r="JI4" s="145"/>
      <c r="JJ4" s="145"/>
      <c r="JK4" s="145"/>
      <c r="JL4" s="145"/>
      <c r="JM4" s="145"/>
      <c r="JN4" s="145"/>
      <c r="JO4" s="145"/>
      <c r="JP4" s="145"/>
      <c r="JQ4" s="145"/>
      <c r="JR4" s="145"/>
      <c r="JS4" s="145"/>
      <c r="JT4" s="145"/>
      <c r="JU4" s="145"/>
      <c r="JV4" s="145"/>
      <c r="JW4" s="145"/>
      <c r="JX4" s="145"/>
      <c r="JY4" s="145"/>
      <c r="JZ4" s="145"/>
      <c r="KA4" s="145"/>
      <c r="KB4" s="145"/>
      <c r="KC4" s="145"/>
      <c r="KD4" s="145"/>
      <c r="KE4" s="145"/>
      <c r="KF4" s="145"/>
      <c r="KG4" s="145"/>
      <c r="KH4" s="145"/>
      <c r="KI4" s="145"/>
      <c r="KJ4" s="145"/>
      <c r="KK4" s="145"/>
      <c r="KL4" s="145"/>
      <c r="KM4" s="145"/>
      <c r="KN4" s="145"/>
      <c r="KO4" s="145"/>
      <c r="KP4" s="145"/>
      <c r="KQ4" s="145"/>
      <c r="KR4" s="145"/>
      <c r="KS4" s="145"/>
      <c r="KT4" s="145"/>
      <c r="KU4" s="145"/>
      <c r="KV4" s="145"/>
      <c r="KW4" s="145"/>
      <c r="KX4" s="145"/>
      <c r="KY4" s="145"/>
      <c r="KZ4" s="145"/>
      <c r="LA4" s="145"/>
      <c r="LB4" s="145"/>
      <c r="LC4" s="145"/>
      <c r="LD4" s="145"/>
      <c r="LE4" s="145"/>
      <c r="LF4" s="145"/>
      <c r="LG4" s="145"/>
      <c r="LH4" s="145"/>
      <c r="LI4" s="145"/>
      <c r="LJ4" s="145"/>
      <c r="LK4" s="145"/>
      <c r="LL4" s="145"/>
      <c r="LM4" s="145"/>
      <c r="LN4" s="145"/>
      <c r="LO4" s="145"/>
      <c r="LP4" s="145"/>
      <c r="LQ4" s="145"/>
      <c r="LR4" s="145"/>
      <c r="LS4" s="145"/>
      <c r="LT4" s="145"/>
      <c r="LU4" s="145"/>
      <c r="LV4" s="145"/>
      <c r="LW4" s="145"/>
      <c r="LX4" s="145"/>
      <c r="LY4" s="145"/>
      <c r="LZ4" s="145"/>
      <c r="MA4" s="145"/>
      <c r="MB4" s="145"/>
      <c r="MC4" s="145"/>
      <c r="MD4" s="145"/>
      <c r="ME4" s="145"/>
      <c r="MF4" s="145"/>
      <c r="MG4" s="145"/>
      <c r="MH4" s="145"/>
      <c r="MI4" s="145"/>
      <c r="MJ4" s="145"/>
      <c r="MK4" s="145"/>
      <c r="ML4" s="145"/>
      <c r="MM4" s="145"/>
      <c r="MN4" s="145"/>
      <c r="MO4" s="145"/>
      <c r="MP4" s="145"/>
      <c r="MQ4" s="145"/>
      <c r="MR4" s="145"/>
      <c r="MS4" s="145"/>
      <c r="MT4" s="145"/>
      <c r="MU4" s="145"/>
      <c r="MV4" s="145"/>
      <c r="MW4" s="145"/>
      <c r="MX4" s="145"/>
      <c r="MY4" s="145"/>
      <c r="MZ4" s="145"/>
      <c r="NA4" s="145"/>
      <c r="NB4" s="145"/>
      <c r="NC4" s="145"/>
      <c r="ND4" s="145"/>
      <c r="NE4" s="145"/>
      <c r="NF4" s="145"/>
      <c r="NG4" s="145"/>
      <c r="NH4" s="145"/>
      <c r="NI4" s="145"/>
      <c r="NJ4" s="145"/>
      <c r="NK4" s="145"/>
      <c r="NL4" s="145"/>
      <c r="NM4" s="145"/>
      <c r="NN4" s="145"/>
      <c r="NO4" s="145"/>
      <c r="NP4" s="145"/>
      <c r="NQ4" s="145"/>
      <c r="NR4" s="145"/>
      <c r="NS4" s="145"/>
      <c r="NT4" s="145"/>
      <c r="NU4" s="145"/>
      <c r="NV4" s="145"/>
      <c r="NW4" s="145"/>
      <c r="NX4" s="145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6" t="str">
        <f>データ!H6</f>
        <v>石川県小松市　小松市民病院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0" t="s">
        <v>9</v>
      </c>
      <c r="NK7" s="141"/>
      <c r="NL7" s="141"/>
      <c r="NM7" s="141"/>
      <c r="NN7" s="141"/>
      <c r="NO7" s="141"/>
      <c r="NP7" s="141"/>
      <c r="NQ7" s="141"/>
      <c r="NR7" s="141"/>
      <c r="NS7" s="141"/>
      <c r="NT7" s="141"/>
      <c r="NU7" s="141"/>
      <c r="NV7" s="141"/>
      <c r="NW7" s="142"/>
      <c r="NX7" s="3"/>
    </row>
    <row r="8" spans="1:388" ht="18.75" customHeight="1" x14ac:dyDescent="0.15">
      <c r="A8" s="2"/>
      <c r="B8" s="124" t="str">
        <f>データ!K6</f>
        <v>当然財務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300床以上～400床未満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非設置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300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>
        <f>データ!AB6</f>
        <v>10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3" t="s">
        <v>10</v>
      </c>
      <c r="NK8" s="144"/>
      <c r="NL8" s="136" t="s">
        <v>11</v>
      </c>
      <c r="NM8" s="136"/>
      <c r="NN8" s="136"/>
      <c r="NO8" s="136"/>
      <c r="NP8" s="136"/>
      <c r="NQ8" s="136"/>
      <c r="NR8" s="136"/>
      <c r="NS8" s="136"/>
      <c r="NT8" s="136"/>
      <c r="NU8" s="136"/>
      <c r="NV8" s="136"/>
      <c r="NW8" s="137"/>
      <c r="NX8" s="3"/>
    </row>
    <row r="9" spans="1:388" ht="18.75" customHeight="1" x14ac:dyDescent="0.15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8" t="s">
        <v>20</v>
      </c>
      <c r="NK9" s="139"/>
      <c r="NL9" s="132" t="s">
        <v>21</v>
      </c>
      <c r="NM9" s="132"/>
      <c r="NN9" s="132"/>
      <c r="NO9" s="132"/>
      <c r="NP9" s="132"/>
      <c r="NQ9" s="132"/>
      <c r="NR9" s="132"/>
      <c r="NS9" s="132"/>
      <c r="NT9" s="132"/>
      <c r="NU9" s="132"/>
      <c r="NV9" s="132"/>
      <c r="NW9" s="133"/>
      <c r="NX9" s="3"/>
    </row>
    <row r="10" spans="1:388" ht="18.75" customHeight="1" x14ac:dyDescent="0.15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28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対象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ド 透 I 未 訓 ガ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臨 が 感 災 地 輪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>
        <f>データ!AC6</f>
        <v>26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>
        <f>データ!AD6</f>
        <v>4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340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4" t="s">
        <v>22</v>
      </c>
      <c r="NK10" s="135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15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08">
        <f>データ!U6</f>
        <v>106104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31219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-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第２種該当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７：１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260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260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15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8"/>
      <c r="NJ14" s="95" t="s">
        <v>34</v>
      </c>
      <c r="NK14" s="95"/>
      <c r="NL14" s="95"/>
      <c r="NM14" s="95"/>
      <c r="NN14" s="95"/>
      <c r="NO14" s="95"/>
      <c r="NP14" s="95"/>
      <c r="NQ14" s="95"/>
      <c r="NR14" s="95"/>
      <c r="NS14" s="95"/>
      <c r="NT14" s="95"/>
      <c r="NU14" s="95"/>
      <c r="NV14" s="95"/>
      <c r="NW14" s="95"/>
      <c r="NX14" s="9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</row>
    <row r="16" spans="1:388" ht="13.5" customHeight="1" x14ac:dyDescent="0.15">
      <c r="A16" s="10"/>
      <c r="B16" s="5"/>
      <c r="C16" s="6"/>
      <c r="D16" s="6"/>
      <c r="E16" s="6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6"/>
      <c r="NF16" s="6"/>
      <c r="NG16" s="6"/>
      <c r="NH16" s="7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5" t="s">
        <v>44</v>
      </c>
      <c r="NK20" s="95"/>
      <c r="NL20" s="95"/>
      <c r="NM20" s="95"/>
      <c r="NN20" s="95"/>
      <c r="NO20" s="95"/>
      <c r="NP20" s="95"/>
      <c r="NQ20" s="95"/>
      <c r="NR20" s="95"/>
      <c r="NS20" s="95"/>
      <c r="NT20" s="95"/>
      <c r="NU20" s="95"/>
      <c r="NV20" s="95"/>
      <c r="NW20" s="95"/>
      <c r="NX20" s="95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6"/>
      <c r="NK21" s="96"/>
      <c r="NL21" s="96"/>
      <c r="NM21" s="96"/>
      <c r="NN21" s="96"/>
      <c r="NO21" s="96"/>
      <c r="NP21" s="96"/>
      <c r="NQ21" s="96"/>
      <c r="NR21" s="96"/>
      <c r="NS21" s="96"/>
      <c r="NT21" s="96"/>
      <c r="NU21" s="96"/>
      <c r="NV21" s="96"/>
      <c r="NW21" s="96"/>
      <c r="NX21" s="96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183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89"/>
      <c r="NK23" s="90"/>
      <c r="NL23" s="90"/>
      <c r="NM23" s="90"/>
      <c r="NN23" s="90"/>
      <c r="NO23" s="90"/>
      <c r="NP23" s="90"/>
      <c r="NQ23" s="90"/>
      <c r="NR23" s="90"/>
      <c r="NS23" s="90"/>
      <c r="NT23" s="90"/>
      <c r="NU23" s="90"/>
      <c r="NV23" s="90"/>
      <c r="NW23" s="90"/>
      <c r="NX23" s="91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89"/>
      <c r="NK24" s="90"/>
      <c r="NL24" s="90"/>
      <c r="NM24" s="90"/>
      <c r="NN24" s="90"/>
      <c r="NO24" s="90"/>
      <c r="NP24" s="90"/>
      <c r="NQ24" s="90"/>
      <c r="NR24" s="90"/>
      <c r="NS24" s="90"/>
      <c r="NT24" s="90"/>
      <c r="NU24" s="90"/>
      <c r="NV24" s="90"/>
      <c r="NW24" s="90"/>
      <c r="NX24" s="91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89"/>
      <c r="NK25" s="90"/>
      <c r="NL25" s="90"/>
      <c r="NM25" s="90"/>
      <c r="NN25" s="90"/>
      <c r="NO25" s="90"/>
      <c r="NP25" s="90"/>
      <c r="NQ25" s="90"/>
      <c r="NR25" s="90"/>
      <c r="NS25" s="90"/>
      <c r="NT25" s="90"/>
      <c r="NU25" s="90"/>
      <c r="NV25" s="90"/>
      <c r="NW25" s="90"/>
      <c r="NX25" s="91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89"/>
      <c r="NK26" s="90"/>
      <c r="NL26" s="90"/>
      <c r="NM26" s="90"/>
      <c r="NN26" s="90"/>
      <c r="NO26" s="90"/>
      <c r="NP26" s="90"/>
      <c r="NQ26" s="90"/>
      <c r="NR26" s="90"/>
      <c r="NS26" s="90"/>
      <c r="NT26" s="90"/>
      <c r="NU26" s="90"/>
      <c r="NV26" s="90"/>
      <c r="NW26" s="90"/>
      <c r="NX26" s="91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89"/>
      <c r="NK27" s="90"/>
      <c r="NL27" s="90"/>
      <c r="NM27" s="90"/>
      <c r="NN27" s="90"/>
      <c r="NO27" s="90"/>
      <c r="NP27" s="90"/>
      <c r="NQ27" s="90"/>
      <c r="NR27" s="90"/>
      <c r="NS27" s="90"/>
      <c r="NT27" s="90"/>
      <c r="NU27" s="90"/>
      <c r="NV27" s="90"/>
      <c r="NW27" s="90"/>
      <c r="NX27" s="91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89"/>
      <c r="NK28" s="90"/>
      <c r="NL28" s="90"/>
      <c r="NM28" s="90"/>
      <c r="NN28" s="90"/>
      <c r="NO28" s="90"/>
      <c r="NP28" s="90"/>
      <c r="NQ28" s="90"/>
      <c r="NR28" s="90"/>
      <c r="NS28" s="90"/>
      <c r="NT28" s="90"/>
      <c r="NU28" s="90"/>
      <c r="NV28" s="90"/>
      <c r="NW28" s="90"/>
      <c r="NX28" s="91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89"/>
      <c r="NK29" s="90"/>
      <c r="NL29" s="90"/>
      <c r="NM29" s="90"/>
      <c r="NN29" s="90"/>
      <c r="NO29" s="90"/>
      <c r="NP29" s="90"/>
      <c r="NQ29" s="90"/>
      <c r="NR29" s="90"/>
      <c r="NS29" s="90"/>
      <c r="NT29" s="90"/>
      <c r="NU29" s="90"/>
      <c r="NV29" s="90"/>
      <c r="NW29" s="90"/>
      <c r="NX29" s="91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89"/>
      <c r="NK30" s="90"/>
      <c r="NL30" s="90"/>
      <c r="NM30" s="90"/>
      <c r="NN30" s="90"/>
      <c r="NO30" s="90"/>
      <c r="NP30" s="90"/>
      <c r="NQ30" s="90"/>
      <c r="NR30" s="90"/>
      <c r="NS30" s="90"/>
      <c r="NT30" s="90"/>
      <c r="NU30" s="90"/>
      <c r="NV30" s="90"/>
      <c r="NW30" s="90"/>
      <c r="NX30" s="91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89"/>
      <c r="NK31" s="90"/>
      <c r="NL31" s="90"/>
      <c r="NM31" s="90"/>
      <c r="NN31" s="90"/>
      <c r="NO31" s="90"/>
      <c r="NP31" s="90"/>
      <c r="NQ31" s="90"/>
      <c r="NR31" s="90"/>
      <c r="NS31" s="90"/>
      <c r="NT31" s="90"/>
      <c r="NU31" s="90"/>
      <c r="NV31" s="90"/>
      <c r="NW31" s="90"/>
      <c r="NX31" s="91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R01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R02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R03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R04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R05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R01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R02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R03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R04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R05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R01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R02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R03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R04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R05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R01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R02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R03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R04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R05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89"/>
      <c r="NK32" s="90"/>
      <c r="NL32" s="90"/>
      <c r="NM32" s="90"/>
      <c r="NN32" s="90"/>
      <c r="NO32" s="90"/>
      <c r="NP32" s="90"/>
      <c r="NQ32" s="90"/>
      <c r="NR32" s="90"/>
      <c r="NS32" s="90"/>
      <c r="NT32" s="90"/>
      <c r="NU32" s="90"/>
      <c r="NV32" s="90"/>
      <c r="NW32" s="90"/>
      <c r="NX32" s="91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100.1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105.1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110.8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108.6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100.5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95.5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81.5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83.5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88.4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95.2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94.8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80.7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82.8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87.3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94.1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73.400000000000006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61.8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58.1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60.4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64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89"/>
      <c r="NK33" s="90"/>
      <c r="NL33" s="90"/>
      <c r="NM33" s="90"/>
      <c r="NN33" s="90"/>
      <c r="NO33" s="90"/>
      <c r="NP33" s="90"/>
      <c r="NQ33" s="90"/>
      <c r="NR33" s="90"/>
      <c r="NS33" s="90"/>
      <c r="NT33" s="90"/>
      <c r="NU33" s="90"/>
      <c r="NV33" s="90"/>
      <c r="NW33" s="90"/>
      <c r="NX33" s="91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102.4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107.2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104.8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95.8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89.3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84.1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86.3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86.6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86.2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86.5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81.400000000000006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83.7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84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83.4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74.400000000000006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66.5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66.8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66.599999999999994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68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2"/>
      <c r="NK34" s="93"/>
      <c r="NL34" s="93"/>
      <c r="NM34" s="93"/>
      <c r="NN34" s="93"/>
      <c r="NO34" s="93"/>
      <c r="NP34" s="93"/>
      <c r="NQ34" s="93"/>
      <c r="NR34" s="93"/>
      <c r="NS34" s="93"/>
      <c r="NT34" s="93"/>
      <c r="NU34" s="93"/>
      <c r="NV34" s="93"/>
      <c r="NW34" s="93"/>
      <c r="NX34" s="94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5" t="s">
        <v>62</v>
      </c>
      <c r="NK35" s="95"/>
      <c r="NL35" s="95"/>
      <c r="NM35" s="95"/>
      <c r="NN35" s="95"/>
      <c r="NO35" s="95"/>
      <c r="NP35" s="95"/>
      <c r="NQ35" s="95"/>
      <c r="NR35" s="95"/>
      <c r="NS35" s="95"/>
      <c r="NT35" s="95"/>
      <c r="NU35" s="95"/>
      <c r="NV35" s="95"/>
      <c r="NW35" s="95"/>
      <c r="NX35" s="95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6"/>
      <c r="NK36" s="96"/>
      <c r="NL36" s="96"/>
      <c r="NM36" s="96"/>
      <c r="NN36" s="96"/>
      <c r="NO36" s="96"/>
      <c r="NP36" s="96"/>
      <c r="NQ36" s="96"/>
      <c r="NR36" s="96"/>
      <c r="NS36" s="96"/>
      <c r="NT36" s="96"/>
      <c r="NU36" s="96"/>
      <c r="NV36" s="96"/>
      <c r="NW36" s="96"/>
      <c r="NX36" s="96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89" t="s">
        <v>185</v>
      </c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1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89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1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89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1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89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1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89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1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89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1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89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1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89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1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89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1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89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1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89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0"/>
      <c r="NX49" s="91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89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1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2"/>
      <c r="NK51" s="93"/>
      <c r="NL51" s="93"/>
      <c r="NM51" s="93"/>
      <c r="NN51" s="93"/>
      <c r="NO51" s="93"/>
      <c r="NP51" s="93"/>
      <c r="NQ51" s="93"/>
      <c r="NR51" s="93"/>
      <c r="NS51" s="93"/>
      <c r="NT51" s="93"/>
      <c r="NU51" s="93"/>
      <c r="NV51" s="93"/>
      <c r="NW51" s="93"/>
      <c r="NX51" s="94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R01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R02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R03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R04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R05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R01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R02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R03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R04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R05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R01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R02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R03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R04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R05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R01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R02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R03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R04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R05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89" t="s">
        <v>184</v>
      </c>
      <c r="NK54" s="90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90"/>
      <c r="NW54" s="90"/>
      <c r="NX54" s="91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51630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57157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58728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62050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69323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14646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16463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17513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19107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21097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54.6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61.4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61.2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55.4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47.7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26.6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28.3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29.6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31.2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32.5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89"/>
      <c r="NK55" s="90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90"/>
      <c r="NW55" s="90"/>
      <c r="NX55" s="91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53523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57368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59838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62697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62059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15111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15986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16421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17279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17851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56.2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60.8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57.4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55.7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57.2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24.2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24.1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23.9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24.4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25.7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89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0"/>
      <c r="NX56" s="91"/>
      <c r="OC56" s="16" t="s">
        <v>86</v>
      </c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89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0"/>
      <c r="NX57" s="91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89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0"/>
      <c r="NX58" s="91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89"/>
      <c r="NK59" s="90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90"/>
      <c r="NW59" s="90"/>
      <c r="NX59" s="91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89"/>
      <c r="NK60" s="90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90"/>
      <c r="NW60" s="90"/>
      <c r="NX60" s="91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89"/>
      <c r="NK61" s="90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90"/>
      <c r="NW61" s="90"/>
      <c r="NX61" s="91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5"/>
      <c r="CT62" s="6"/>
      <c r="CU62" s="6"/>
      <c r="CV62" s="75" t="s">
        <v>87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89"/>
      <c r="NK62" s="90"/>
      <c r="NL62" s="90"/>
      <c r="NM62" s="90"/>
      <c r="NN62" s="90"/>
      <c r="NO62" s="90"/>
      <c r="NP62" s="90"/>
      <c r="NQ62" s="90"/>
      <c r="NR62" s="90"/>
      <c r="NS62" s="90"/>
      <c r="NT62" s="90"/>
      <c r="NU62" s="90"/>
      <c r="NV62" s="90"/>
      <c r="NW62" s="90"/>
      <c r="NX62" s="91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89"/>
      <c r="NK63" s="90"/>
      <c r="NL63" s="90"/>
      <c r="NM63" s="90"/>
      <c r="NN63" s="90"/>
      <c r="NO63" s="90"/>
      <c r="NP63" s="90"/>
      <c r="NQ63" s="90"/>
      <c r="NR63" s="90"/>
      <c r="NS63" s="90"/>
      <c r="NT63" s="90"/>
      <c r="NU63" s="90"/>
      <c r="NV63" s="90"/>
      <c r="NW63" s="90"/>
      <c r="NX63" s="91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89"/>
      <c r="NK64" s="90"/>
      <c r="NL64" s="90"/>
      <c r="NM64" s="90"/>
      <c r="NN64" s="90"/>
      <c r="NO64" s="90"/>
      <c r="NP64" s="90"/>
      <c r="NQ64" s="90"/>
      <c r="NR64" s="90"/>
      <c r="NS64" s="90"/>
      <c r="NT64" s="90"/>
      <c r="NU64" s="90"/>
      <c r="NV64" s="90"/>
      <c r="NW64" s="90"/>
      <c r="NX64" s="91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89"/>
      <c r="NK65" s="90"/>
      <c r="NL65" s="90"/>
      <c r="NM65" s="90"/>
      <c r="NN65" s="90"/>
      <c r="NO65" s="90"/>
      <c r="NP65" s="90"/>
      <c r="NQ65" s="90"/>
      <c r="NR65" s="90"/>
      <c r="NS65" s="90"/>
      <c r="NT65" s="90"/>
      <c r="NU65" s="90"/>
      <c r="NV65" s="90"/>
      <c r="NW65" s="90"/>
      <c r="NX65" s="91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89"/>
      <c r="NK66" s="90"/>
      <c r="NL66" s="90"/>
      <c r="NM66" s="90"/>
      <c r="NN66" s="90"/>
      <c r="NO66" s="90"/>
      <c r="NP66" s="90"/>
      <c r="NQ66" s="90"/>
      <c r="NR66" s="90"/>
      <c r="NS66" s="90"/>
      <c r="NT66" s="90"/>
      <c r="NU66" s="90"/>
      <c r="NV66" s="90"/>
      <c r="NW66" s="90"/>
      <c r="NX66" s="91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2"/>
      <c r="NK67" s="93"/>
      <c r="NL67" s="93"/>
      <c r="NM67" s="93"/>
      <c r="NN67" s="93"/>
      <c r="NO67" s="93"/>
      <c r="NP67" s="93"/>
      <c r="NQ67" s="93"/>
      <c r="NR67" s="93"/>
      <c r="NS67" s="93"/>
      <c r="NT67" s="93"/>
      <c r="NU67" s="93"/>
      <c r="NV67" s="93"/>
      <c r="NW67" s="93"/>
      <c r="NX67" s="94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88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186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R01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R02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R03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R04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R05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R01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R02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R03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R04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R05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R01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R02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R03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R04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R05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R01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R02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R03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R04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R05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30.8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26.9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13.5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1.9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0.9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63.8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62.3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64.3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66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66.099999999999994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76.7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65.3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67.400000000000006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71.099999999999994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67.400000000000006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50859588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50887406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50377132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51106032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51807053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75.099999999999994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83.2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84.6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67.8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61.8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52.9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54.3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54.9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56.1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57.5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69.400000000000006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69.900000000000006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68.8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69.7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70.400000000000006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49696718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50234873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50294422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49693831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50513249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89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lI8/FqLoM3lvbLj/JyJSu1Kr3i5nvBS6mTUTI0vaUyh/IucvGywrtBVYpaWVRujtbBjTQX5gMPPHLWwxDNWRWQ==" saltValue="TDgPnTt4sl6zTaCHlVlm0Q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disablePrompts="1"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111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112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113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114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115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116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117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118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119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120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121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122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15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147</v>
      </c>
      <c r="AU5" s="49" t="s">
        <v>148</v>
      </c>
      <c r="AV5" s="49" t="s">
        <v>149</v>
      </c>
      <c r="AW5" s="49" t="s">
        <v>150</v>
      </c>
      <c r="AX5" s="49" t="s">
        <v>151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147</v>
      </c>
      <c r="BF5" s="49" t="s">
        <v>158</v>
      </c>
      <c r="BG5" s="49" t="s">
        <v>149</v>
      </c>
      <c r="BH5" s="49" t="s">
        <v>159</v>
      </c>
      <c r="BI5" s="49" t="s">
        <v>160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147</v>
      </c>
      <c r="BQ5" s="49" t="s">
        <v>148</v>
      </c>
      <c r="BR5" s="49" t="s">
        <v>149</v>
      </c>
      <c r="BS5" s="49" t="s">
        <v>150</v>
      </c>
      <c r="BT5" s="49" t="s">
        <v>151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147</v>
      </c>
      <c r="CB5" s="49" t="s">
        <v>148</v>
      </c>
      <c r="CC5" s="49" t="s">
        <v>149</v>
      </c>
      <c r="CD5" s="49" t="s">
        <v>150</v>
      </c>
      <c r="CE5" s="49" t="s">
        <v>151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147</v>
      </c>
      <c r="CM5" s="49" t="s">
        <v>148</v>
      </c>
      <c r="CN5" s="49" t="s">
        <v>149</v>
      </c>
      <c r="CO5" s="49" t="s">
        <v>150</v>
      </c>
      <c r="CP5" s="49" t="s">
        <v>151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147</v>
      </c>
      <c r="CX5" s="49" t="s">
        <v>148</v>
      </c>
      <c r="CY5" s="49" t="s">
        <v>149</v>
      </c>
      <c r="CZ5" s="49" t="s">
        <v>159</v>
      </c>
      <c r="DA5" s="49" t="s">
        <v>151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147</v>
      </c>
      <c r="DI5" s="49" t="s">
        <v>148</v>
      </c>
      <c r="DJ5" s="49" t="s">
        <v>149</v>
      </c>
      <c r="DK5" s="49" t="s">
        <v>150</v>
      </c>
      <c r="DL5" s="49" t="s">
        <v>151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147</v>
      </c>
      <c r="DT5" s="49" t="s">
        <v>148</v>
      </c>
      <c r="DU5" s="49" t="s">
        <v>149</v>
      </c>
      <c r="DV5" s="49" t="s">
        <v>150</v>
      </c>
      <c r="DW5" s="49" t="s">
        <v>151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147</v>
      </c>
      <c r="EE5" s="49" t="s">
        <v>148</v>
      </c>
      <c r="EF5" s="49" t="s">
        <v>149</v>
      </c>
      <c r="EG5" s="49" t="s">
        <v>150</v>
      </c>
      <c r="EH5" s="49" t="s">
        <v>151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147</v>
      </c>
      <c r="EP5" s="49" t="s">
        <v>158</v>
      </c>
      <c r="EQ5" s="49" t="s">
        <v>149</v>
      </c>
      <c r="ER5" s="49" t="s">
        <v>150</v>
      </c>
      <c r="ES5" s="49" t="s">
        <v>160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161</v>
      </c>
      <c r="EZ5" s="49" t="s">
        <v>147</v>
      </c>
      <c r="FA5" s="49" t="s">
        <v>148</v>
      </c>
      <c r="FB5" s="49" t="s">
        <v>149</v>
      </c>
      <c r="FC5" s="49" t="s">
        <v>150</v>
      </c>
      <c r="FD5" s="49" t="s">
        <v>151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 x14ac:dyDescent="0.15">
      <c r="A6" s="35" t="s">
        <v>162</v>
      </c>
      <c r="B6" s="50">
        <f>B8</f>
        <v>2023</v>
      </c>
      <c r="C6" s="50">
        <f t="shared" ref="C6:M6" si="2">C8</f>
        <v>172031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47" t="str">
        <f>IF(H8&lt;&gt;I8,H8,"")&amp;IF(I8&lt;&gt;J8,I8,"")&amp;"　"&amp;J8</f>
        <v>石川県小松市　小松市民病院</v>
      </c>
      <c r="I6" s="148"/>
      <c r="J6" s="149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300床以上～400床未満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28</v>
      </c>
      <c r="R6" s="50" t="str">
        <f t="shared" si="3"/>
        <v>対象</v>
      </c>
      <c r="S6" s="50" t="str">
        <f t="shared" si="3"/>
        <v>ド 透 I 未 訓 ガ</v>
      </c>
      <c r="T6" s="50" t="str">
        <f t="shared" si="3"/>
        <v>救 臨 が 感 災 地 輪</v>
      </c>
      <c r="U6" s="51">
        <f>U8</f>
        <v>106104</v>
      </c>
      <c r="V6" s="51">
        <f>V8</f>
        <v>31219</v>
      </c>
      <c r="W6" s="50" t="str">
        <f>W8</f>
        <v>-</v>
      </c>
      <c r="X6" s="50" t="str">
        <f t="shared" ref="X6" si="4">X8</f>
        <v>第２種該当</v>
      </c>
      <c r="Y6" s="50" t="str">
        <f t="shared" si="3"/>
        <v>７：１</v>
      </c>
      <c r="Z6" s="51">
        <f t="shared" si="3"/>
        <v>300</v>
      </c>
      <c r="AA6" s="51" t="str">
        <f t="shared" si="3"/>
        <v>-</v>
      </c>
      <c r="AB6" s="51">
        <f t="shared" si="3"/>
        <v>10</v>
      </c>
      <c r="AC6" s="51">
        <f t="shared" si="3"/>
        <v>26</v>
      </c>
      <c r="AD6" s="51">
        <f t="shared" si="3"/>
        <v>4</v>
      </c>
      <c r="AE6" s="51">
        <f t="shared" si="3"/>
        <v>340</v>
      </c>
      <c r="AF6" s="51">
        <f t="shared" si="3"/>
        <v>260</v>
      </c>
      <c r="AG6" s="51" t="str">
        <f t="shared" si="3"/>
        <v>-</v>
      </c>
      <c r="AH6" s="51">
        <f t="shared" si="3"/>
        <v>260</v>
      </c>
      <c r="AI6" s="52">
        <f>IF(AI8="-",NA(),AI8)</f>
        <v>100.1</v>
      </c>
      <c r="AJ6" s="52">
        <f t="shared" ref="AJ6:AR6" si="5">IF(AJ8="-",NA(),AJ8)</f>
        <v>105.1</v>
      </c>
      <c r="AK6" s="52">
        <f t="shared" si="5"/>
        <v>110.8</v>
      </c>
      <c r="AL6" s="52">
        <f t="shared" si="5"/>
        <v>108.6</v>
      </c>
      <c r="AM6" s="52">
        <f t="shared" si="5"/>
        <v>100.5</v>
      </c>
      <c r="AN6" s="52">
        <f t="shared" si="5"/>
        <v>97</v>
      </c>
      <c r="AO6" s="52">
        <f t="shared" si="5"/>
        <v>102.4</v>
      </c>
      <c r="AP6" s="52">
        <f t="shared" si="5"/>
        <v>107.2</v>
      </c>
      <c r="AQ6" s="52">
        <f t="shared" si="5"/>
        <v>104.8</v>
      </c>
      <c r="AR6" s="52">
        <f t="shared" si="5"/>
        <v>95.8</v>
      </c>
      <c r="AS6" s="52" t="str">
        <f>IF(AS8="-","【-】","【"&amp;SUBSTITUTE(TEXT(AS8,"#,##0.0"),"-","△")&amp;"】")</f>
        <v>【96.6】</v>
      </c>
      <c r="AT6" s="52">
        <f>IF(AT8="-",NA(),AT8)</f>
        <v>95.5</v>
      </c>
      <c r="AU6" s="52">
        <f t="shared" ref="AU6:BC6" si="6">IF(AU8="-",NA(),AU8)</f>
        <v>81.5</v>
      </c>
      <c r="AV6" s="52">
        <f t="shared" si="6"/>
        <v>83.5</v>
      </c>
      <c r="AW6" s="52">
        <f t="shared" si="6"/>
        <v>88.4</v>
      </c>
      <c r="AX6" s="52">
        <f t="shared" si="6"/>
        <v>95.2</v>
      </c>
      <c r="AY6" s="52">
        <f t="shared" si="6"/>
        <v>89.3</v>
      </c>
      <c r="AZ6" s="52">
        <f t="shared" si="6"/>
        <v>84.1</v>
      </c>
      <c r="BA6" s="52">
        <f t="shared" si="6"/>
        <v>86.3</v>
      </c>
      <c r="BB6" s="52">
        <f t="shared" si="6"/>
        <v>86.6</v>
      </c>
      <c r="BC6" s="52">
        <f t="shared" si="6"/>
        <v>86.2</v>
      </c>
      <c r="BD6" s="52" t="str">
        <f>IF(BD8="-","【-】","【"&amp;SUBSTITUTE(TEXT(BD8,"#,##0.0"),"-","△")&amp;"】")</f>
        <v>【86.6】</v>
      </c>
      <c r="BE6" s="52">
        <f>IF(BE8="-",NA(),BE8)</f>
        <v>94.8</v>
      </c>
      <c r="BF6" s="52">
        <f t="shared" ref="BF6:BN6" si="7">IF(BF8="-",NA(),BF8)</f>
        <v>80.7</v>
      </c>
      <c r="BG6" s="52">
        <f t="shared" si="7"/>
        <v>82.8</v>
      </c>
      <c r="BH6" s="52">
        <f t="shared" si="7"/>
        <v>87.3</v>
      </c>
      <c r="BI6" s="52">
        <f t="shared" si="7"/>
        <v>94.1</v>
      </c>
      <c r="BJ6" s="52">
        <f t="shared" si="7"/>
        <v>86.5</v>
      </c>
      <c r="BK6" s="52">
        <f t="shared" si="7"/>
        <v>81.400000000000006</v>
      </c>
      <c r="BL6" s="52">
        <f t="shared" si="7"/>
        <v>83.7</v>
      </c>
      <c r="BM6" s="52">
        <f t="shared" si="7"/>
        <v>84</v>
      </c>
      <c r="BN6" s="52">
        <f t="shared" si="7"/>
        <v>83.4</v>
      </c>
      <c r="BO6" s="52" t="str">
        <f>IF(BO8="-","【-】","【"&amp;SUBSTITUTE(TEXT(BO8,"#,##0.0"),"-","△")&amp;"】")</f>
        <v>【83.9】</v>
      </c>
      <c r="BP6" s="52">
        <f>IF(BP8="-",NA(),BP8)</f>
        <v>73.400000000000006</v>
      </c>
      <c r="BQ6" s="52">
        <f t="shared" ref="BQ6:BY6" si="8">IF(BQ8="-",NA(),BQ8)</f>
        <v>61.8</v>
      </c>
      <c r="BR6" s="52">
        <f t="shared" si="8"/>
        <v>58.1</v>
      </c>
      <c r="BS6" s="52">
        <f t="shared" si="8"/>
        <v>60.4</v>
      </c>
      <c r="BT6" s="52">
        <f t="shared" si="8"/>
        <v>64</v>
      </c>
      <c r="BU6" s="52">
        <f t="shared" si="8"/>
        <v>74.400000000000006</v>
      </c>
      <c r="BV6" s="52">
        <f t="shared" si="8"/>
        <v>66.5</v>
      </c>
      <c r="BW6" s="52">
        <f t="shared" si="8"/>
        <v>66.8</v>
      </c>
      <c r="BX6" s="52">
        <f t="shared" si="8"/>
        <v>66.599999999999994</v>
      </c>
      <c r="BY6" s="52">
        <f t="shared" si="8"/>
        <v>68</v>
      </c>
      <c r="BZ6" s="52" t="str">
        <f>IF(BZ8="-","【-】","【"&amp;SUBSTITUTE(TEXT(BZ8,"#,##0.0"),"-","△")&amp;"】")</f>
        <v>【68.7】</v>
      </c>
      <c r="CA6" s="53">
        <f>IF(CA8="-",NA(),CA8)</f>
        <v>51630</v>
      </c>
      <c r="CB6" s="53">
        <f t="shared" ref="CB6:CJ6" si="9">IF(CB8="-",NA(),CB8)</f>
        <v>57157</v>
      </c>
      <c r="CC6" s="53">
        <f t="shared" si="9"/>
        <v>58728</v>
      </c>
      <c r="CD6" s="53">
        <f t="shared" si="9"/>
        <v>62050</v>
      </c>
      <c r="CE6" s="53">
        <f t="shared" si="9"/>
        <v>69323</v>
      </c>
      <c r="CF6" s="53">
        <f t="shared" si="9"/>
        <v>53523</v>
      </c>
      <c r="CG6" s="53">
        <f t="shared" si="9"/>
        <v>57368</v>
      </c>
      <c r="CH6" s="53">
        <f t="shared" si="9"/>
        <v>59838</v>
      </c>
      <c r="CI6" s="53">
        <f t="shared" si="9"/>
        <v>62697</v>
      </c>
      <c r="CJ6" s="53">
        <f t="shared" si="9"/>
        <v>62059</v>
      </c>
      <c r="CK6" s="52" t="str">
        <f>IF(CK8="-","【-】","【"&amp;SUBSTITUTE(TEXT(CK8,"#,##0"),"-","△")&amp;"】")</f>
        <v>【62,428】</v>
      </c>
      <c r="CL6" s="53">
        <f>IF(CL8="-",NA(),CL8)</f>
        <v>14646</v>
      </c>
      <c r="CM6" s="53">
        <f t="shared" ref="CM6:CU6" si="10">IF(CM8="-",NA(),CM8)</f>
        <v>16463</v>
      </c>
      <c r="CN6" s="53">
        <f t="shared" si="10"/>
        <v>17513</v>
      </c>
      <c r="CO6" s="53">
        <f t="shared" si="10"/>
        <v>19107</v>
      </c>
      <c r="CP6" s="53">
        <f t="shared" si="10"/>
        <v>21097</v>
      </c>
      <c r="CQ6" s="53">
        <f t="shared" si="10"/>
        <v>15111</v>
      </c>
      <c r="CR6" s="53">
        <f t="shared" si="10"/>
        <v>15986</v>
      </c>
      <c r="CS6" s="53">
        <f t="shared" si="10"/>
        <v>16421</v>
      </c>
      <c r="CT6" s="53">
        <f t="shared" si="10"/>
        <v>17279</v>
      </c>
      <c r="CU6" s="53">
        <f t="shared" si="10"/>
        <v>17851</v>
      </c>
      <c r="CV6" s="52" t="str">
        <f>IF(CV8="-","【-】","【"&amp;SUBSTITUTE(TEXT(CV8,"#,##0"),"-","△")&amp;"】")</f>
        <v>【18,236】</v>
      </c>
      <c r="CW6" s="52">
        <f>IF(CW8="-",NA(),CW8)</f>
        <v>54.6</v>
      </c>
      <c r="CX6" s="52">
        <f t="shared" ref="CX6:DF6" si="11">IF(CX8="-",NA(),CX8)</f>
        <v>61.4</v>
      </c>
      <c r="CY6" s="52">
        <f t="shared" si="11"/>
        <v>61.2</v>
      </c>
      <c r="CZ6" s="52">
        <f t="shared" si="11"/>
        <v>55.4</v>
      </c>
      <c r="DA6" s="52">
        <f t="shared" si="11"/>
        <v>47.7</v>
      </c>
      <c r="DB6" s="52">
        <f t="shared" si="11"/>
        <v>56.2</v>
      </c>
      <c r="DC6" s="52">
        <f t="shared" si="11"/>
        <v>60.8</v>
      </c>
      <c r="DD6" s="52">
        <f t="shared" si="11"/>
        <v>57.4</v>
      </c>
      <c r="DE6" s="52">
        <f t="shared" si="11"/>
        <v>55.7</v>
      </c>
      <c r="DF6" s="52">
        <f t="shared" si="11"/>
        <v>57.2</v>
      </c>
      <c r="DG6" s="52" t="str">
        <f>IF(DG8="-","【-】","【"&amp;SUBSTITUTE(TEXT(DG8,"#,##0.0"),"-","△")&amp;"】")</f>
        <v>【56.1】</v>
      </c>
      <c r="DH6" s="52">
        <f>IF(DH8="-",NA(),DH8)</f>
        <v>26.6</v>
      </c>
      <c r="DI6" s="52">
        <f t="shared" ref="DI6:DQ6" si="12">IF(DI8="-",NA(),DI8)</f>
        <v>28.3</v>
      </c>
      <c r="DJ6" s="52">
        <f t="shared" si="12"/>
        <v>29.6</v>
      </c>
      <c r="DK6" s="52">
        <f t="shared" si="12"/>
        <v>31.2</v>
      </c>
      <c r="DL6" s="52">
        <f t="shared" si="12"/>
        <v>32.5</v>
      </c>
      <c r="DM6" s="52">
        <f t="shared" si="12"/>
        <v>24.2</v>
      </c>
      <c r="DN6" s="52">
        <f t="shared" si="12"/>
        <v>24.1</v>
      </c>
      <c r="DO6" s="52">
        <f t="shared" si="12"/>
        <v>23.9</v>
      </c>
      <c r="DP6" s="52">
        <f t="shared" si="12"/>
        <v>24.4</v>
      </c>
      <c r="DQ6" s="52">
        <f t="shared" si="12"/>
        <v>25.7</v>
      </c>
      <c r="DR6" s="52" t="str">
        <f>IF(DR8="-","【-】","【"&amp;SUBSTITUTE(TEXT(DR8,"#,##0.0"),"-","△")&amp;"】")</f>
        <v>【26.4】</v>
      </c>
      <c r="DS6" s="52">
        <f>IF(DS8="-",NA(),DS8)</f>
        <v>30.8</v>
      </c>
      <c r="DT6" s="52">
        <f t="shared" ref="DT6:EB6" si="13">IF(DT8="-",NA(),DT8)</f>
        <v>26.9</v>
      </c>
      <c r="DU6" s="52">
        <f t="shared" si="13"/>
        <v>13.5</v>
      </c>
      <c r="DV6" s="52">
        <f t="shared" si="13"/>
        <v>1.9</v>
      </c>
      <c r="DW6" s="52">
        <f t="shared" si="13"/>
        <v>0.9</v>
      </c>
      <c r="DX6" s="52">
        <f t="shared" si="13"/>
        <v>75.099999999999994</v>
      </c>
      <c r="DY6" s="52">
        <f t="shared" si="13"/>
        <v>83.2</v>
      </c>
      <c r="DZ6" s="52">
        <f t="shared" si="13"/>
        <v>84.6</v>
      </c>
      <c r="EA6" s="52">
        <f t="shared" si="13"/>
        <v>67.8</v>
      </c>
      <c r="EB6" s="52">
        <f t="shared" si="13"/>
        <v>61.8</v>
      </c>
      <c r="EC6" s="52" t="str">
        <f>IF(EC8="-","【-】","【"&amp;SUBSTITUTE(TEXT(EC8,"#,##0.0"),"-","△")&amp;"】")</f>
        <v>【54.5】</v>
      </c>
      <c r="ED6" s="52">
        <f>IF(ED8="-",NA(),ED8)</f>
        <v>63.8</v>
      </c>
      <c r="EE6" s="52">
        <f t="shared" ref="EE6:EM6" si="14">IF(EE8="-",NA(),EE8)</f>
        <v>62.3</v>
      </c>
      <c r="EF6" s="52">
        <f t="shared" si="14"/>
        <v>64.3</v>
      </c>
      <c r="EG6" s="52">
        <f t="shared" si="14"/>
        <v>66</v>
      </c>
      <c r="EH6" s="52">
        <f t="shared" si="14"/>
        <v>66.099999999999994</v>
      </c>
      <c r="EI6" s="52">
        <f t="shared" si="14"/>
        <v>52.9</v>
      </c>
      <c r="EJ6" s="52">
        <f t="shared" si="14"/>
        <v>54.3</v>
      </c>
      <c r="EK6" s="52">
        <f t="shared" si="14"/>
        <v>54.9</v>
      </c>
      <c r="EL6" s="52">
        <f t="shared" si="14"/>
        <v>56.1</v>
      </c>
      <c r="EM6" s="52">
        <f t="shared" si="14"/>
        <v>57.5</v>
      </c>
      <c r="EN6" s="52" t="str">
        <f>IF(EN8="-","【-】","【"&amp;SUBSTITUTE(TEXT(EN8,"#,##0.0"),"-","△")&amp;"】")</f>
        <v>【57.0】</v>
      </c>
      <c r="EO6" s="52">
        <f>IF(EO8="-",NA(),EO8)</f>
        <v>76.7</v>
      </c>
      <c r="EP6" s="52">
        <f t="shared" ref="EP6:EX6" si="15">IF(EP8="-",NA(),EP8)</f>
        <v>65.3</v>
      </c>
      <c r="EQ6" s="52">
        <f t="shared" si="15"/>
        <v>67.400000000000006</v>
      </c>
      <c r="ER6" s="52">
        <f t="shared" si="15"/>
        <v>71.099999999999994</v>
      </c>
      <c r="ES6" s="52">
        <f t="shared" si="15"/>
        <v>67.400000000000006</v>
      </c>
      <c r="ET6" s="52">
        <f t="shared" si="15"/>
        <v>69.400000000000006</v>
      </c>
      <c r="EU6" s="52">
        <f t="shared" si="15"/>
        <v>69.900000000000006</v>
      </c>
      <c r="EV6" s="52">
        <f t="shared" si="15"/>
        <v>68.8</v>
      </c>
      <c r="EW6" s="52">
        <f t="shared" si="15"/>
        <v>69.7</v>
      </c>
      <c r="EX6" s="52">
        <f t="shared" si="15"/>
        <v>70.400000000000006</v>
      </c>
      <c r="EY6" s="52" t="str">
        <f>IF(EY8="-","【-】","【"&amp;SUBSTITUTE(TEXT(EY8,"#,##0.0"),"-","△")&amp;"】")</f>
        <v>【70.4】</v>
      </c>
      <c r="EZ6" s="53">
        <f>IF(EZ8="-",NA(),EZ8)</f>
        <v>50859588</v>
      </c>
      <c r="FA6" s="53">
        <f t="shared" ref="FA6:FI6" si="16">IF(FA8="-",NA(),FA8)</f>
        <v>50887406</v>
      </c>
      <c r="FB6" s="53">
        <f t="shared" si="16"/>
        <v>50377132</v>
      </c>
      <c r="FC6" s="53">
        <f t="shared" si="16"/>
        <v>51106032</v>
      </c>
      <c r="FD6" s="53">
        <f t="shared" si="16"/>
        <v>51807053</v>
      </c>
      <c r="FE6" s="53">
        <f t="shared" si="16"/>
        <v>49696718</v>
      </c>
      <c r="FF6" s="53">
        <f t="shared" si="16"/>
        <v>50234873</v>
      </c>
      <c r="FG6" s="53">
        <f t="shared" si="16"/>
        <v>50294422</v>
      </c>
      <c r="FH6" s="53">
        <f t="shared" si="16"/>
        <v>49693831</v>
      </c>
      <c r="FI6" s="53">
        <f t="shared" si="16"/>
        <v>50513249</v>
      </c>
      <c r="FJ6" s="53" t="str">
        <f>IF(FJ8="-","【-】","【"&amp;SUBSTITUTE(TEXT(FJ8,"#,##0"),"-","△")&amp;"】")</f>
        <v>【50,999,060】</v>
      </c>
    </row>
    <row r="7" spans="1:166" s="54" customFormat="1" x14ac:dyDescent="0.15">
      <c r="A7" s="35" t="s">
        <v>163</v>
      </c>
      <c r="B7" s="50">
        <f t="shared" ref="B7:AH7" si="17">B8</f>
        <v>2023</v>
      </c>
      <c r="C7" s="50">
        <f t="shared" si="17"/>
        <v>172031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300床以上～400床未満</v>
      </c>
      <c r="O7" s="50" t="str">
        <f>O8</f>
        <v>非設置</v>
      </c>
      <c r="P7" s="50" t="str">
        <f>P8</f>
        <v>直営</v>
      </c>
      <c r="Q7" s="51">
        <f t="shared" si="17"/>
        <v>28</v>
      </c>
      <c r="R7" s="50" t="str">
        <f t="shared" si="17"/>
        <v>対象</v>
      </c>
      <c r="S7" s="50" t="str">
        <f t="shared" si="17"/>
        <v>ド 透 I 未 訓 ガ</v>
      </c>
      <c r="T7" s="50" t="str">
        <f t="shared" si="17"/>
        <v>救 臨 が 感 災 地 輪</v>
      </c>
      <c r="U7" s="51">
        <f>U8</f>
        <v>106104</v>
      </c>
      <c r="V7" s="51">
        <f>V8</f>
        <v>31219</v>
      </c>
      <c r="W7" s="50" t="str">
        <f>W8</f>
        <v>-</v>
      </c>
      <c r="X7" s="50" t="str">
        <f t="shared" si="17"/>
        <v>第２種該当</v>
      </c>
      <c r="Y7" s="50" t="str">
        <f t="shared" si="17"/>
        <v>７：１</v>
      </c>
      <c r="Z7" s="51">
        <f t="shared" si="17"/>
        <v>300</v>
      </c>
      <c r="AA7" s="51" t="str">
        <f t="shared" si="17"/>
        <v>-</v>
      </c>
      <c r="AB7" s="51">
        <f t="shared" si="17"/>
        <v>10</v>
      </c>
      <c r="AC7" s="51">
        <f t="shared" si="17"/>
        <v>26</v>
      </c>
      <c r="AD7" s="51">
        <f t="shared" si="17"/>
        <v>4</v>
      </c>
      <c r="AE7" s="51">
        <f t="shared" si="17"/>
        <v>340</v>
      </c>
      <c r="AF7" s="51">
        <f t="shared" si="17"/>
        <v>260</v>
      </c>
      <c r="AG7" s="51" t="str">
        <f t="shared" si="17"/>
        <v>-</v>
      </c>
      <c r="AH7" s="51">
        <f t="shared" si="17"/>
        <v>260</v>
      </c>
      <c r="AI7" s="52">
        <f>AI8</f>
        <v>100.1</v>
      </c>
      <c r="AJ7" s="52">
        <f t="shared" ref="AJ7:AR7" si="18">AJ8</f>
        <v>105.1</v>
      </c>
      <c r="AK7" s="52">
        <f t="shared" si="18"/>
        <v>110.8</v>
      </c>
      <c r="AL7" s="52">
        <f t="shared" si="18"/>
        <v>108.6</v>
      </c>
      <c r="AM7" s="52">
        <f t="shared" si="18"/>
        <v>100.5</v>
      </c>
      <c r="AN7" s="52">
        <f t="shared" si="18"/>
        <v>97</v>
      </c>
      <c r="AO7" s="52">
        <f t="shared" si="18"/>
        <v>102.4</v>
      </c>
      <c r="AP7" s="52">
        <f t="shared" si="18"/>
        <v>107.2</v>
      </c>
      <c r="AQ7" s="52">
        <f t="shared" si="18"/>
        <v>104.8</v>
      </c>
      <c r="AR7" s="52">
        <f t="shared" si="18"/>
        <v>95.8</v>
      </c>
      <c r="AS7" s="52"/>
      <c r="AT7" s="52">
        <f>AT8</f>
        <v>95.5</v>
      </c>
      <c r="AU7" s="52">
        <f t="shared" ref="AU7:BC7" si="19">AU8</f>
        <v>81.5</v>
      </c>
      <c r="AV7" s="52">
        <f t="shared" si="19"/>
        <v>83.5</v>
      </c>
      <c r="AW7" s="52">
        <f t="shared" si="19"/>
        <v>88.4</v>
      </c>
      <c r="AX7" s="52">
        <f t="shared" si="19"/>
        <v>95.2</v>
      </c>
      <c r="AY7" s="52">
        <f t="shared" si="19"/>
        <v>89.3</v>
      </c>
      <c r="AZ7" s="52">
        <f t="shared" si="19"/>
        <v>84.1</v>
      </c>
      <c r="BA7" s="52">
        <f t="shared" si="19"/>
        <v>86.3</v>
      </c>
      <c r="BB7" s="52">
        <f t="shared" si="19"/>
        <v>86.6</v>
      </c>
      <c r="BC7" s="52">
        <f t="shared" si="19"/>
        <v>86.2</v>
      </c>
      <c r="BD7" s="52"/>
      <c r="BE7" s="52">
        <f>BE8</f>
        <v>94.8</v>
      </c>
      <c r="BF7" s="52">
        <f t="shared" ref="BF7:BN7" si="20">BF8</f>
        <v>80.7</v>
      </c>
      <c r="BG7" s="52">
        <f t="shared" si="20"/>
        <v>82.8</v>
      </c>
      <c r="BH7" s="52">
        <f t="shared" si="20"/>
        <v>87.3</v>
      </c>
      <c r="BI7" s="52">
        <f t="shared" si="20"/>
        <v>94.1</v>
      </c>
      <c r="BJ7" s="52">
        <f t="shared" si="20"/>
        <v>86.5</v>
      </c>
      <c r="BK7" s="52">
        <f t="shared" si="20"/>
        <v>81.400000000000006</v>
      </c>
      <c r="BL7" s="52">
        <f t="shared" si="20"/>
        <v>83.7</v>
      </c>
      <c r="BM7" s="52">
        <f t="shared" si="20"/>
        <v>84</v>
      </c>
      <c r="BN7" s="52">
        <f t="shared" si="20"/>
        <v>83.4</v>
      </c>
      <c r="BO7" s="52"/>
      <c r="BP7" s="52">
        <f>BP8</f>
        <v>73.400000000000006</v>
      </c>
      <c r="BQ7" s="52">
        <f t="shared" ref="BQ7:BY7" si="21">BQ8</f>
        <v>61.8</v>
      </c>
      <c r="BR7" s="52">
        <f t="shared" si="21"/>
        <v>58.1</v>
      </c>
      <c r="BS7" s="52">
        <f t="shared" si="21"/>
        <v>60.4</v>
      </c>
      <c r="BT7" s="52">
        <f t="shared" si="21"/>
        <v>64</v>
      </c>
      <c r="BU7" s="52">
        <f t="shared" si="21"/>
        <v>74.400000000000006</v>
      </c>
      <c r="BV7" s="52">
        <f t="shared" si="21"/>
        <v>66.5</v>
      </c>
      <c r="BW7" s="52">
        <f t="shared" si="21"/>
        <v>66.8</v>
      </c>
      <c r="BX7" s="52">
        <f t="shared" si="21"/>
        <v>66.599999999999994</v>
      </c>
      <c r="BY7" s="52">
        <f t="shared" si="21"/>
        <v>68</v>
      </c>
      <c r="BZ7" s="52"/>
      <c r="CA7" s="53">
        <f>CA8</f>
        <v>51630</v>
      </c>
      <c r="CB7" s="53">
        <f t="shared" ref="CB7:CJ7" si="22">CB8</f>
        <v>57157</v>
      </c>
      <c r="CC7" s="53">
        <f t="shared" si="22"/>
        <v>58728</v>
      </c>
      <c r="CD7" s="53">
        <f t="shared" si="22"/>
        <v>62050</v>
      </c>
      <c r="CE7" s="53">
        <f t="shared" si="22"/>
        <v>69323</v>
      </c>
      <c r="CF7" s="53">
        <f t="shared" si="22"/>
        <v>53523</v>
      </c>
      <c r="CG7" s="53">
        <f t="shared" si="22"/>
        <v>57368</v>
      </c>
      <c r="CH7" s="53">
        <f t="shared" si="22"/>
        <v>59838</v>
      </c>
      <c r="CI7" s="53">
        <f t="shared" si="22"/>
        <v>62697</v>
      </c>
      <c r="CJ7" s="53">
        <f t="shared" si="22"/>
        <v>62059</v>
      </c>
      <c r="CK7" s="52"/>
      <c r="CL7" s="53">
        <f>CL8</f>
        <v>14646</v>
      </c>
      <c r="CM7" s="53">
        <f t="shared" ref="CM7:CU7" si="23">CM8</f>
        <v>16463</v>
      </c>
      <c r="CN7" s="53">
        <f t="shared" si="23"/>
        <v>17513</v>
      </c>
      <c r="CO7" s="53">
        <f t="shared" si="23"/>
        <v>19107</v>
      </c>
      <c r="CP7" s="53">
        <f t="shared" si="23"/>
        <v>21097</v>
      </c>
      <c r="CQ7" s="53">
        <f t="shared" si="23"/>
        <v>15111</v>
      </c>
      <c r="CR7" s="53">
        <f t="shared" si="23"/>
        <v>15986</v>
      </c>
      <c r="CS7" s="53">
        <f t="shared" si="23"/>
        <v>16421</v>
      </c>
      <c r="CT7" s="53">
        <f t="shared" si="23"/>
        <v>17279</v>
      </c>
      <c r="CU7" s="53">
        <f t="shared" si="23"/>
        <v>17851</v>
      </c>
      <c r="CV7" s="52"/>
      <c r="CW7" s="52">
        <f>CW8</f>
        <v>54.6</v>
      </c>
      <c r="CX7" s="52">
        <f t="shared" ref="CX7:DF7" si="24">CX8</f>
        <v>61.4</v>
      </c>
      <c r="CY7" s="52">
        <f t="shared" si="24"/>
        <v>61.2</v>
      </c>
      <c r="CZ7" s="52">
        <f t="shared" si="24"/>
        <v>55.4</v>
      </c>
      <c r="DA7" s="52">
        <f t="shared" si="24"/>
        <v>47.7</v>
      </c>
      <c r="DB7" s="52">
        <f t="shared" si="24"/>
        <v>56.2</v>
      </c>
      <c r="DC7" s="52">
        <f t="shared" si="24"/>
        <v>60.8</v>
      </c>
      <c r="DD7" s="52">
        <f t="shared" si="24"/>
        <v>57.4</v>
      </c>
      <c r="DE7" s="52">
        <f t="shared" si="24"/>
        <v>55.7</v>
      </c>
      <c r="DF7" s="52">
        <f t="shared" si="24"/>
        <v>57.2</v>
      </c>
      <c r="DG7" s="52"/>
      <c r="DH7" s="52">
        <f>DH8</f>
        <v>26.6</v>
      </c>
      <c r="DI7" s="52">
        <f t="shared" ref="DI7:DQ7" si="25">DI8</f>
        <v>28.3</v>
      </c>
      <c r="DJ7" s="52">
        <f t="shared" si="25"/>
        <v>29.6</v>
      </c>
      <c r="DK7" s="52">
        <f t="shared" si="25"/>
        <v>31.2</v>
      </c>
      <c r="DL7" s="52">
        <f t="shared" si="25"/>
        <v>32.5</v>
      </c>
      <c r="DM7" s="52">
        <f t="shared" si="25"/>
        <v>24.2</v>
      </c>
      <c r="DN7" s="52">
        <f t="shared" si="25"/>
        <v>24.1</v>
      </c>
      <c r="DO7" s="52">
        <f t="shared" si="25"/>
        <v>23.9</v>
      </c>
      <c r="DP7" s="52">
        <f t="shared" si="25"/>
        <v>24.4</v>
      </c>
      <c r="DQ7" s="52">
        <f t="shared" si="25"/>
        <v>25.7</v>
      </c>
      <c r="DR7" s="52"/>
      <c r="DS7" s="52">
        <f>DS8</f>
        <v>30.8</v>
      </c>
      <c r="DT7" s="52">
        <f t="shared" ref="DT7:EB7" si="26">DT8</f>
        <v>26.9</v>
      </c>
      <c r="DU7" s="52">
        <f t="shared" si="26"/>
        <v>13.5</v>
      </c>
      <c r="DV7" s="52">
        <f t="shared" si="26"/>
        <v>1.9</v>
      </c>
      <c r="DW7" s="52">
        <f t="shared" si="26"/>
        <v>0.9</v>
      </c>
      <c r="DX7" s="52">
        <f t="shared" si="26"/>
        <v>75.099999999999994</v>
      </c>
      <c r="DY7" s="52">
        <f t="shared" si="26"/>
        <v>83.2</v>
      </c>
      <c r="DZ7" s="52">
        <f t="shared" si="26"/>
        <v>84.6</v>
      </c>
      <c r="EA7" s="52">
        <f t="shared" si="26"/>
        <v>67.8</v>
      </c>
      <c r="EB7" s="52">
        <f t="shared" si="26"/>
        <v>61.8</v>
      </c>
      <c r="EC7" s="52"/>
      <c r="ED7" s="52">
        <f>ED8</f>
        <v>63.8</v>
      </c>
      <c r="EE7" s="52">
        <f t="shared" ref="EE7:EM7" si="27">EE8</f>
        <v>62.3</v>
      </c>
      <c r="EF7" s="52">
        <f t="shared" si="27"/>
        <v>64.3</v>
      </c>
      <c r="EG7" s="52">
        <f t="shared" si="27"/>
        <v>66</v>
      </c>
      <c r="EH7" s="52">
        <f t="shared" si="27"/>
        <v>66.099999999999994</v>
      </c>
      <c r="EI7" s="52">
        <f t="shared" si="27"/>
        <v>52.9</v>
      </c>
      <c r="EJ7" s="52">
        <f t="shared" si="27"/>
        <v>54.3</v>
      </c>
      <c r="EK7" s="52">
        <f t="shared" si="27"/>
        <v>54.9</v>
      </c>
      <c r="EL7" s="52">
        <f t="shared" si="27"/>
        <v>56.1</v>
      </c>
      <c r="EM7" s="52">
        <f t="shared" si="27"/>
        <v>57.5</v>
      </c>
      <c r="EN7" s="52"/>
      <c r="EO7" s="52">
        <f>EO8</f>
        <v>76.7</v>
      </c>
      <c r="EP7" s="52">
        <f t="shared" ref="EP7:EX7" si="28">EP8</f>
        <v>65.3</v>
      </c>
      <c r="EQ7" s="52">
        <f t="shared" si="28"/>
        <v>67.400000000000006</v>
      </c>
      <c r="ER7" s="52">
        <f t="shared" si="28"/>
        <v>71.099999999999994</v>
      </c>
      <c r="ES7" s="52">
        <f t="shared" si="28"/>
        <v>67.400000000000006</v>
      </c>
      <c r="ET7" s="52">
        <f t="shared" si="28"/>
        <v>69.400000000000006</v>
      </c>
      <c r="EU7" s="52">
        <f t="shared" si="28"/>
        <v>69.900000000000006</v>
      </c>
      <c r="EV7" s="52">
        <f t="shared" si="28"/>
        <v>68.8</v>
      </c>
      <c r="EW7" s="52">
        <f t="shared" si="28"/>
        <v>69.7</v>
      </c>
      <c r="EX7" s="52">
        <f t="shared" si="28"/>
        <v>70.400000000000006</v>
      </c>
      <c r="EY7" s="52"/>
      <c r="EZ7" s="53">
        <f>EZ8</f>
        <v>50859588</v>
      </c>
      <c r="FA7" s="53">
        <f t="shared" ref="FA7:FI7" si="29">FA8</f>
        <v>50887406</v>
      </c>
      <c r="FB7" s="53">
        <f t="shared" si="29"/>
        <v>50377132</v>
      </c>
      <c r="FC7" s="53">
        <f t="shared" si="29"/>
        <v>51106032</v>
      </c>
      <c r="FD7" s="53">
        <f t="shared" si="29"/>
        <v>51807053</v>
      </c>
      <c r="FE7" s="53">
        <f t="shared" si="29"/>
        <v>49696718</v>
      </c>
      <c r="FF7" s="53">
        <f t="shared" si="29"/>
        <v>50234873</v>
      </c>
      <c r="FG7" s="53">
        <f t="shared" si="29"/>
        <v>50294422</v>
      </c>
      <c r="FH7" s="53">
        <f t="shared" si="29"/>
        <v>49693831</v>
      </c>
      <c r="FI7" s="53">
        <f t="shared" si="29"/>
        <v>50513249</v>
      </c>
      <c r="FJ7" s="53"/>
    </row>
    <row r="8" spans="1:166" s="54" customFormat="1" x14ac:dyDescent="0.15">
      <c r="A8" s="35"/>
      <c r="B8" s="55">
        <v>2023</v>
      </c>
      <c r="C8" s="55">
        <v>172031</v>
      </c>
      <c r="D8" s="55">
        <v>46</v>
      </c>
      <c r="E8" s="55">
        <v>6</v>
      </c>
      <c r="F8" s="55">
        <v>0</v>
      </c>
      <c r="G8" s="55">
        <v>1</v>
      </c>
      <c r="H8" s="55" t="s">
        <v>164</v>
      </c>
      <c r="I8" s="55" t="s">
        <v>165</v>
      </c>
      <c r="J8" s="55" t="s">
        <v>166</v>
      </c>
      <c r="K8" s="55" t="s">
        <v>167</v>
      </c>
      <c r="L8" s="55" t="s">
        <v>168</v>
      </c>
      <c r="M8" s="55" t="s">
        <v>169</v>
      </c>
      <c r="N8" s="55" t="s">
        <v>170</v>
      </c>
      <c r="O8" s="55" t="s">
        <v>171</v>
      </c>
      <c r="P8" s="55" t="s">
        <v>172</v>
      </c>
      <c r="Q8" s="56">
        <v>28</v>
      </c>
      <c r="R8" s="55" t="s">
        <v>173</v>
      </c>
      <c r="S8" s="55" t="s">
        <v>174</v>
      </c>
      <c r="T8" s="55" t="s">
        <v>175</v>
      </c>
      <c r="U8" s="56">
        <v>106104</v>
      </c>
      <c r="V8" s="56">
        <v>31219</v>
      </c>
      <c r="W8" s="55" t="s">
        <v>40</v>
      </c>
      <c r="X8" s="55" t="s">
        <v>176</v>
      </c>
      <c r="Y8" s="57" t="s">
        <v>177</v>
      </c>
      <c r="Z8" s="56">
        <v>300</v>
      </c>
      <c r="AA8" s="56" t="s">
        <v>40</v>
      </c>
      <c r="AB8" s="56">
        <v>10</v>
      </c>
      <c r="AC8" s="56">
        <v>26</v>
      </c>
      <c r="AD8" s="56">
        <v>4</v>
      </c>
      <c r="AE8" s="56">
        <v>340</v>
      </c>
      <c r="AF8" s="56">
        <v>260</v>
      </c>
      <c r="AG8" s="56" t="s">
        <v>40</v>
      </c>
      <c r="AH8" s="56">
        <v>260</v>
      </c>
      <c r="AI8" s="58">
        <v>100.1</v>
      </c>
      <c r="AJ8" s="58">
        <v>105.1</v>
      </c>
      <c r="AK8" s="58">
        <v>110.8</v>
      </c>
      <c r="AL8" s="58">
        <v>108.6</v>
      </c>
      <c r="AM8" s="58">
        <v>100.5</v>
      </c>
      <c r="AN8" s="58">
        <v>97</v>
      </c>
      <c r="AO8" s="58">
        <v>102.4</v>
      </c>
      <c r="AP8" s="58">
        <v>107.2</v>
      </c>
      <c r="AQ8" s="58">
        <v>104.8</v>
      </c>
      <c r="AR8" s="58">
        <v>95.8</v>
      </c>
      <c r="AS8" s="58">
        <v>96.6</v>
      </c>
      <c r="AT8" s="58">
        <v>95.5</v>
      </c>
      <c r="AU8" s="58">
        <v>81.5</v>
      </c>
      <c r="AV8" s="58">
        <v>83.5</v>
      </c>
      <c r="AW8" s="58">
        <v>88.4</v>
      </c>
      <c r="AX8" s="58">
        <v>95.2</v>
      </c>
      <c r="AY8" s="58">
        <v>89.3</v>
      </c>
      <c r="AZ8" s="58">
        <v>84.1</v>
      </c>
      <c r="BA8" s="58">
        <v>86.3</v>
      </c>
      <c r="BB8" s="58">
        <v>86.6</v>
      </c>
      <c r="BC8" s="58">
        <v>86.2</v>
      </c>
      <c r="BD8" s="58">
        <v>86.6</v>
      </c>
      <c r="BE8" s="59">
        <v>94.8</v>
      </c>
      <c r="BF8" s="59">
        <v>80.7</v>
      </c>
      <c r="BG8" s="59">
        <v>82.8</v>
      </c>
      <c r="BH8" s="59">
        <v>87.3</v>
      </c>
      <c r="BI8" s="59">
        <v>94.1</v>
      </c>
      <c r="BJ8" s="59">
        <v>86.5</v>
      </c>
      <c r="BK8" s="59">
        <v>81.400000000000006</v>
      </c>
      <c r="BL8" s="59">
        <v>83.7</v>
      </c>
      <c r="BM8" s="59">
        <v>84</v>
      </c>
      <c r="BN8" s="59">
        <v>83.4</v>
      </c>
      <c r="BO8" s="59">
        <v>83.9</v>
      </c>
      <c r="BP8" s="58">
        <v>73.400000000000006</v>
      </c>
      <c r="BQ8" s="58">
        <v>61.8</v>
      </c>
      <c r="BR8" s="58">
        <v>58.1</v>
      </c>
      <c r="BS8" s="58">
        <v>60.4</v>
      </c>
      <c r="BT8" s="58">
        <v>64</v>
      </c>
      <c r="BU8" s="58">
        <v>74.400000000000006</v>
      </c>
      <c r="BV8" s="58">
        <v>66.5</v>
      </c>
      <c r="BW8" s="58">
        <v>66.8</v>
      </c>
      <c r="BX8" s="58">
        <v>66.599999999999994</v>
      </c>
      <c r="BY8" s="58">
        <v>68</v>
      </c>
      <c r="BZ8" s="58">
        <v>68.7</v>
      </c>
      <c r="CA8" s="59">
        <v>51630</v>
      </c>
      <c r="CB8" s="59">
        <v>57157</v>
      </c>
      <c r="CC8" s="59">
        <v>58728</v>
      </c>
      <c r="CD8" s="59">
        <v>62050</v>
      </c>
      <c r="CE8" s="59">
        <v>69323</v>
      </c>
      <c r="CF8" s="59">
        <v>53523</v>
      </c>
      <c r="CG8" s="59">
        <v>57368</v>
      </c>
      <c r="CH8" s="59">
        <v>59838</v>
      </c>
      <c r="CI8" s="59">
        <v>62697</v>
      </c>
      <c r="CJ8" s="59">
        <v>62059</v>
      </c>
      <c r="CK8" s="58">
        <v>62428</v>
      </c>
      <c r="CL8" s="59">
        <v>14646</v>
      </c>
      <c r="CM8" s="59">
        <v>16463</v>
      </c>
      <c r="CN8" s="59">
        <v>17513</v>
      </c>
      <c r="CO8" s="59">
        <v>19107</v>
      </c>
      <c r="CP8" s="59">
        <v>21097</v>
      </c>
      <c r="CQ8" s="59">
        <v>15111</v>
      </c>
      <c r="CR8" s="59">
        <v>15986</v>
      </c>
      <c r="CS8" s="59">
        <v>16421</v>
      </c>
      <c r="CT8" s="59">
        <v>17279</v>
      </c>
      <c r="CU8" s="59">
        <v>17851</v>
      </c>
      <c r="CV8" s="58">
        <v>18236</v>
      </c>
      <c r="CW8" s="59">
        <v>54.6</v>
      </c>
      <c r="CX8" s="59">
        <v>61.4</v>
      </c>
      <c r="CY8" s="59">
        <v>61.2</v>
      </c>
      <c r="CZ8" s="59">
        <v>55.4</v>
      </c>
      <c r="DA8" s="59">
        <v>47.7</v>
      </c>
      <c r="DB8" s="59">
        <v>56.2</v>
      </c>
      <c r="DC8" s="59">
        <v>60.8</v>
      </c>
      <c r="DD8" s="59">
        <v>57.4</v>
      </c>
      <c r="DE8" s="59">
        <v>55.7</v>
      </c>
      <c r="DF8" s="59">
        <v>57.2</v>
      </c>
      <c r="DG8" s="59">
        <v>56.1</v>
      </c>
      <c r="DH8" s="59">
        <v>26.6</v>
      </c>
      <c r="DI8" s="59">
        <v>28.3</v>
      </c>
      <c r="DJ8" s="59">
        <v>29.6</v>
      </c>
      <c r="DK8" s="59">
        <v>31.2</v>
      </c>
      <c r="DL8" s="59">
        <v>32.5</v>
      </c>
      <c r="DM8" s="59">
        <v>24.2</v>
      </c>
      <c r="DN8" s="59">
        <v>24.1</v>
      </c>
      <c r="DO8" s="59">
        <v>23.9</v>
      </c>
      <c r="DP8" s="59">
        <v>24.4</v>
      </c>
      <c r="DQ8" s="59">
        <v>25.7</v>
      </c>
      <c r="DR8" s="59">
        <v>26.4</v>
      </c>
      <c r="DS8" s="59">
        <v>30.8</v>
      </c>
      <c r="DT8" s="59">
        <v>26.9</v>
      </c>
      <c r="DU8" s="59">
        <v>13.5</v>
      </c>
      <c r="DV8" s="59">
        <v>1.9</v>
      </c>
      <c r="DW8" s="59">
        <v>0.9</v>
      </c>
      <c r="DX8" s="59">
        <v>75.099999999999994</v>
      </c>
      <c r="DY8" s="59">
        <v>83.2</v>
      </c>
      <c r="DZ8" s="59">
        <v>84.6</v>
      </c>
      <c r="EA8" s="59">
        <v>67.8</v>
      </c>
      <c r="EB8" s="59">
        <v>61.8</v>
      </c>
      <c r="EC8" s="59">
        <v>54.5</v>
      </c>
      <c r="ED8" s="58">
        <v>63.8</v>
      </c>
      <c r="EE8" s="58">
        <v>62.3</v>
      </c>
      <c r="EF8" s="58">
        <v>64.3</v>
      </c>
      <c r="EG8" s="58">
        <v>66</v>
      </c>
      <c r="EH8" s="58">
        <v>66.099999999999994</v>
      </c>
      <c r="EI8" s="58">
        <v>52.9</v>
      </c>
      <c r="EJ8" s="58">
        <v>54.3</v>
      </c>
      <c r="EK8" s="58">
        <v>54.9</v>
      </c>
      <c r="EL8" s="58">
        <v>56.1</v>
      </c>
      <c r="EM8" s="58">
        <v>57.5</v>
      </c>
      <c r="EN8" s="58">
        <v>57</v>
      </c>
      <c r="EO8" s="58">
        <v>76.7</v>
      </c>
      <c r="EP8" s="58">
        <v>65.3</v>
      </c>
      <c r="EQ8" s="58">
        <v>67.400000000000006</v>
      </c>
      <c r="ER8" s="58">
        <v>71.099999999999994</v>
      </c>
      <c r="ES8" s="58">
        <v>67.400000000000006</v>
      </c>
      <c r="ET8" s="58">
        <v>69.400000000000006</v>
      </c>
      <c r="EU8" s="58">
        <v>69.900000000000006</v>
      </c>
      <c r="EV8" s="58">
        <v>68.8</v>
      </c>
      <c r="EW8" s="58">
        <v>69.7</v>
      </c>
      <c r="EX8" s="58">
        <v>70.400000000000006</v>
      </c>
      <c r="EY8" s="58">
        <v>70.400000000000006</v>
      </c>
      <c r="EZ8" s="59">
        <v>50859588</v>
      </c>
      <c r="FA8" s="59">
        <v>50887406</v>
      </c>
      <c r="FB8" s="59">
        <v>50377132</v>
      </c>
      <c r="FC8" s="59">
        <v>51106032</v>
      </c>
      <c r="FD8" s="59">
        <v>51807053</v>
      </c>
      <c r="FE8" s="59">
        <v>49696718</v>
      </c>
      <c r="FF8" s="59">
        <v>50234873</v>
      </c>
      <c r="FG8" s="59">
        <v>50294422</v>
      </c>
      <c r="FH8" s="59">
        <v>49693831</v>
      </c>
      <c r="FI8" s="59">
        <v>50513249</v>
      </c>
      <c r="FJ8" s="59">
        <v>50999060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178</v>
      </c>
      <c r="C10" s="62" t="s">
        <v>179</v>
      </c>
      <c r="D10" s="62" t="s">
        <v>180</v>
      </c>
      <c r="E10" s="62" t="s">
        <v>181</v>
      </c>
      <c r="F10" s="62" t="s">
        <v>182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総務課 小松市民病院</cp:lastModifiedBy>
  <dcterms:created xsi:type="dcterms:W3CDTF">2025-01-16T06:41:33Z</dcterms:created>
  <dcterms:modified xsi:type="dcterms:W3CDTF">2025-01-27T08:58:27Z</dcterms:modified>
  <cp:category/>
</cp:coreProperties>
</file>