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sawara.nanao\七尾市役所\建設部\上下水道課\200_【 下水道事業 】\710_【経理】\155 経営比較分析表\R5年度\"/>
    </mc:Choice>
  </mc:AlternateContent>
  <xr:revisionPtr revIDLastSave="0" documentId="13_ncr:1_{73934D86-34EE-4536-AEB2-768D1D48FF7A}" xr6:coauthVersionLast="47" xr6:coauthVersionMax="47" xr10:uidLastSave="{00000000-0000-0000-0000-000000000000}"/>
  <workbookProtection workbookAlgorithmName="SHA-512" workbookHashValue="Jd5L9oUn7CsrhrfK+v366cHaxucqdyGHN9ZI9SdAPLWXunQZ+njktnPq4a5RCCBFRBlEespl0O9WVScKW7oeag==" workbookSaltValue="nGQ0MfjmA5fq6r6V0H8/Pg==" workbookSpinCount="100000" lockStructure="1"/>
  <bookViews>
    <workbookView xWindow="-15" yWindow="-15" windowWidth="14400" windowHeight="1563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BB10" i="4" s="1"/>
  <c r="W6" i="5"/>
  <c r="V6" i="5"/>
  <c r="U6" i="5"/>
  <c r="T6" i="5"/>
  <c r="AT8" i="4" s="1"/>
  <c r="S6" i="5"/>
  <c r="AL8" i="4" s="1"/>
  <c r="R6" i="5"/>
  <c r="AD10" i="4" s="1"/>
  <c r="Q6" i="5"/>
  <c r="W10" i="4" s="1"/>
  <c r="P6" i="5"/>
  <c r="P10" i="4" s="1"/>
  <c r="O6" i="5"/>
  <c r="I10" i="4" s="1"/>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I85" i="4"/>
  <c r="F85" i="4"/>
  <c r="AT10" i="4"/>
  <c r="AL10" i="4"/>
  <c r="BB8" i="4"/>
  <c r="P8" i="4"/>
  <c r="I8" i="4"/>
</calcChain>
</file>

<file path=xl/sharedStrings.xml><?xml version="1.0" encoding="utf-8"?>
<sst xmlns="http://schemas.openxmlformats.org/spreadsheetml/2006/main" count="253" uniqueCount="116">
  <si>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</si>
  <si>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</si>
  <si>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</si>
  <si>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</si>
  <si>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</si>
  <si>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</si>
  <si>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</si>
  <si>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</si>
  <si>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</si>
  <si>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</si>
  <si>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</si>
  <si>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</si>
  <si>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</si>
  <si>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</si>
  <si>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</si>
  <si>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</si>
  <si>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</si>
  <si>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</si>
  <si>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</si>
  <si>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</si>
  <si>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</si>
  <si>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</si>
  <si>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</si>
  <si>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</si>
  <si>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</si>
  <si>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</si>
  <si>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</si>
  <si>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</si>
  <si>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</si>
  <si>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</si>
  <si>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</si>
  <si>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</si>
  <si>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</si>
  <si>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</si>
  <si>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</si>
  <si>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</si>
  <si>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</si>
  <si>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</si>
  <si>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</si>
  <si>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</si>
  <si>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</si>
  <si>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</si>
  <si>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</si>
  <si>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</si>
  <si>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</si>
  <si>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</si>
  <si>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</si>
  <si>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</si>
  <si>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</si>
  <si>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</si>
  <si>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</si>
  <si>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</si>
  <si>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</si>
  <si>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</si>
  <si>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</si>
  <si>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</si>
  <si>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</si>
  <si>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</si>
  <si>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</si>
  <si>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</si>
  <si>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</si>
  <si>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</si>
  <si>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</si>
  <si>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</si>
  <si>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</si>
  <si>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</si>
  <si>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</si>
  <si>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</si>
  <si>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</si>
  <si>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</si>
  <si>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</si>
  <si>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</si>
  <si>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</si>
  <si>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</si>
  <si>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</si>
  <si>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</si>
  <si>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</si>
  <si>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</si>
  <si>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</si>
  <si>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</si>
  <si>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</si>
  <si>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</si>
  <si>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</si>
  <si>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</si>
  <si>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</si>
  <si>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</si>
  <si>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</si>
  <si>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</si>
  <si>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</si>
  <si>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</si>
  <si>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</si>
  <si>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</si>
  <si>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</si>
  <si>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</si>
  <si>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</si>
  <si>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</si>
  <si>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石川県　七尾市</t>
  </si>
  <si>
    <t>法適用</t>
  </si>
  <si>
    <t>下水道事業</t>
  </si>
  <si>
    <t>特定地域生活排水処理</t>
  </si>
  <si>
    <t>K2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</si>
  <si>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</si>
  <si>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</si>
  <si>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</si>
  <si>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</si>
  <si>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</si>
  <si>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</si>
  <si>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</si>
  <si>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</si>
  <si>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</si>
  <si>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</si>
  <si>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</si>
  <si>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</si>
  <si>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令和6年能登半島地震により下水道使用料が減ったため、①経常収支比率、⑤経費回収率及び⑥汚水処理原価が悪化した。また、管理基数の増加により維持管理費や整備事業に要した起債の償還額が増加していることから②累積欠損金比率の数値は、若干悪化している。
　④企業債残高対事業規模比率は、整備途中であることから使用料収入に対し事業投資に要した企業債の残高が大きく、類似団体と比較すると高い状況にある。
　⑦施設利用率は、流入量が少ないことから類似団体と比べると低い状況である。
　⑧水洗化率は、１００％で推移している。</t>
    <rPh sb="1" eb="3">
      <t>レイワ</t>
    </rPh>
    <rPh sb="4" eb="11">
      <t>ネンノトハントウジシン</t>
    </rPh>
    <rPh sb="14" eb="20">
      <t>ゲスイドウシヨウリョウ</t>
    </rPh>
    <rPh sb="21" eb="22">
      <t>ヘ</t>
    </rPh>
    <rPh sb="28" eb="34">
      <t>ケイジョウシュウシヒリツ</t>
    </rPh>
    <rPh sb="36" eb="38">
      <t>ケイヒ</t>
    </rPh>
    <rPh sb="38" eb="40">
      <t>カイシュウ</t>
    </rPh>
    <rPh sb="40" eb="41">
      <t>リツ</t>
    </rPh>
    <rPh sb="41" eb="42">
      <t>オヨ</t>
    </rPh>
    <rPh sb="51" eb="53">
      <t>アッカ</t>
    </rPh>
    <rPh sb="101" eb="103">
      <t>ルイセキ</t>
    </rPh>
    <rPh sb="103" eb="105">
      <t>ケッソン</t>
    </rPh>
    <rPh sb="105" eb="106">
      <t>キン</t>
    </rPh>
    <rPh sb="106" eb="108">
      <t>ヒリツ</t>
    </rPh>
    <rPh sb="109" eb="111">
      <t>スウチ</t>
    </rPh>
    <rPh sb="113" eb="115">
      <t>ジャッカン</t>
    </rPh>
    <rPh sb="115" eb="117">
      <t>アッカ</t>
    </rPh>
    <rPh sb="166" eb="168">
      <t>キギョウ</t>
    </rPh>
    <rPh sb="205" eb="207">
      <t>リュウニュウ</t>
    </rPh>
    <rPh sb="207" eb="208">
      <t>リョウ</t>
    </rPh>
    <rPh sb="209" eb="210">
      <t>スク</t>
    </rPh>
    <rPh sb="216" eb="218">
      <t>ルイジ</t>
    </rPh>
    <rPh sb="218" eb="220">
      <t>ダンタイ</t>
    </rPh>
    <rPh sb="221" eb="222">
      <t>クラ</t>
    </rPh>
    <rPh sb="225" eb="226">
      <t>ヒク</t>
    </rPh>
    <rPh sb="227" eb="229">
      <t>ジョウキョウ</t>
    </rPh>
    <phoneticPr fontId="4"/>
  </si>
  <si>
    <t>　震災により１０％以上の浄化槽が被災し、災害復旧事業で更新している。また整備初期（平成１５年度～平成１７年度）に設置した浄化槽で機器設備類（ブロワーや排水ポンプなど）の修繕や更新が必要になっている。</t>
    <rPh sb="1" eb="3">
      <t>シンサイ</t>
    </rPh>
    <rPh sb="9" eb="11">
      <t>イジョウ</t>
    </rPh>
    <rPh sb="12" eb="15">
      <t>ジョウカソウ</t>
    </rPh>
    <rPh sb="16" eb="18">
      <t>ヒサイ</t>
    </rPh>
    <rPh sb="20" eb="26">
      <t>サイガイフッキュウジギョウ</t>
    </rPh>
    <rPh sb="27" eb="29">
      <t>コウシン</t>
    </rPh>
    <rPh sb="75" eb="77">
      <t>ハイスイ</t>
    </rPh>
    <rPh sb="84" eb="86">
      <t>シュウゼン</t>
    </rPh>
    <rPh sb="87" eb="89">
      <t>コウシン</t>
    </rPh>
    <rPh sb="90" eb="92">
      <t>ヒツヨウ</t>
    </rPh>
    <phoneticPr fontId="4"/>
  </si>
  <si>
    <t>　今後、整備事業に要した地方債の元利償還費や老朽化による浄化槽の更新費用が増加していくことが予想される。これらの費用の増加を見据え、過大な投資にならないよう適切な計画により整備を進め、維持管理費も含めた将来負担額の抑制により、経営の健全化に努める。
　なお、当該事業は平成３０年度より地方公営企業法の一部を適用している。</t>
    <rPh sb="46" eb="48">
      <t>ヨソウ</t>
    </rPh>
    <rPh sb="56" eb="58">
      <t>ヒヨウ</t>
    </rPh>
    <rPh sb="129" eb="131">
      <t>トウガイ</t>
    </rPh>
    <rPh sb="131" eb="133">
      <t>ジギョウ</t>
    </rPh>
    <rPh sb="134" eb="136">
      <t>ヘイセイ</t>
    </rPh>
    <rPh sb="138" eb="140">
      <t>ネンド</t>
    </rPh>
    <rPh sb="142" eb="144">
      <t>チホウ</t>
    </rPh>
    <rPh sb="144" eb="146">
      <t>コウエイ</t>
    </rPh>
    <rPh sb="146" eb="148">
      <t>キギョウ</t>
    </rPh>
    <rPh sb="148" eb="149">
      <t>ホウ</t>
    </rPh>
    <rPh sb="150" eb="152">
      <t>イチブ</t>
    </rPh>
    <rPh sb="153" eb="155">
      <t>テキヨウ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</si>
</sst>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DBE-4D25-9D3B-354065744D97}"/>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6DBE-4D25-9D3B-354065744D97}"/>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53.04</c:v>
                </c:pt>
                <c:pt idx="1">
                  <c:v>54.76</c:v>
                </c:pt>
                <c:pt idx="2">
                  <c:v>56.35</c:v>
                </c:pt>
                <c:pt idx="3">
                  <c:v>51.9</c:v>
                </c:pt>
                <c:pt idx="4">
                  <c:v>37.36</c:v>
                </c:pt>
              </c:numCache>
            </c:numRef>
          </c:val>
          <c:extLst>
            <c:ext xmlns:c16="http://schemas.microsoft.com/office/drawing/2014/chart" uri="{C3380CC4-5D6E-409C-BE32-E72D297353CC}">
              <c16:uniqueId val="{00000000-180F-4420-889B-54D9CDA0022D}"/>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59.64</c:v>
                </c:pt>
                <c:pt idx="1">
                  <c:v>58.19</c:v>
                </c:pt>
                <c:pt idx="2">
                  <c:v>56.52</c:v>
                </c:pt>
                <c:pt idx="3">
                  <c:v>88.45</c:v>
                </c:pt>
                <c:pt idx="4">
                  <c:v>54.08</c:v>
                </c:pt>
              </c:numCache>
            </c:numRef>
          </c:val>
          <c:smooth val="0"/>
          <c:extLst>
            <c:ext xmlns:c16="http://schemas.microsoft.com/office/drawing/2014/chart" uri="{C3380CC4-5D6E-409C-BE32-E72D297353CC}">
              <c16:uniqueId val="{00000001-180F-4420-889B-54D9CDA0022D}"/>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2EDB-40CD-85FD-282FE1D030F8}"/>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90.63</c:v>
                </c:pt>
                <c:pt idx="1">
                  <c:v>87.8</c:v>
                </c:pt>
                <c:pt idx="2">
                  <c:v>88.43</c:v>
                </c:pt>
                <c:pt idx="3">
                  <c:v>90.34</c:v>
                </c:pt>
                <c:pt idx="4">
                  <c:v>90.57</c:v>
                </c:pt>
              </c:numCache>
            </c:numRef>
          </c:val>
          <c:smooth val="0"/>
          <c:extLst>
            <c:ext xmlns:c16="http://schemas.microsoft.com/office/drawing/2014/chart" uri="{C3380CC4-5D6E-409C-BE32-E72D297353CC}">
              <c16:uniqueId val="{00000001-2EDB-40CD-85FD-282FE1D030F8}"/>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80.84</c:v>
                </c:pt>
                <c:pt idx="1">
                  <c:v>86.78</c:v>
                </c:pt>
                <c:pt idx="2">
                  <c:v>99.25</c:v>
                </c:pt>
                <c:pt idx="3">
                  <c:v>100.34</c:v>
                </c:pt>
                <c:pt idx="4">
                  <c:v>93.72</c:v>
                </c:pt>
              </c:numCache>
            </c:numRef>
          </c:val>
          <c:extLst>
            <c:ext xmlns:c16="http://schemas.microsoft.com/office/drawing/2014/chart" uri="{C3380CC4-5D6E-409C-BE32-E72D297353CC}">
              <c16:uniqueId val="{00000000-3712-4DB5-8DEB-ED01E6BAE038}"/>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96.05</c:v>
                </c:pt>
                <c:pt idx="1">
                  <c:v>99.03</c:v>
                </c:pt>
                <c:pt idx="2">
                  <c:v>100.41</c:v>
                </c:pt>
                <c:pt idx="3">
                  <c:v>100.17</c:v>
                </c:pt>
                <c:pt idx="4">
                  <c:v>96.95</c:v>
                </c:pt>
              </c:numCache>
            </c:numRef>
          </c:val>
          <c:smooth val="0"/>
          <c:extLst>
            <c:ext xmlns:c16="http://schemas.microsoft.com/office/drawing/2014/chart" uri="{C3380CC4-5D6E-409C-BE32-E72D297353CC}">
              <c16:uniqueId val="{00000001-3712-4DB5-8DEB-ED01E6BAE038}"/>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8.43</c:v>
                </c:pt>
                <c:pt idx="1">
                  <c:v>13.12</c:v>
                </c:pt>
                <c:pt idx="2">
                  <c:v>17.670000000000002</c:v>
                </c:pt>
                <c:pt idx="3">
                  <c:v>22.18</c:v>
                </c:pt>
                <c:pt idx="4">
                  <c:v>26.55</c:v>
                </c:pt>
              </c:numCache>
            </c:numRef>
          </c:val>
          <c:extLst>
            <c:ext xmlns:c16="http://schemas.microsoft.com/office/drawing/2014/chart" uri="{C3380CC4-5D6E-409C-BE32-E72D297353CC}">
              <c16:uniqueId val="{00000000-F832-44A1-89C7-212D6617EE36}"/>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23.76</c:v>
                </c:pt>
                <c:pt idx="1">
                  <c:v>15.74</c:v>
                </c:pt>
                <c:pt idx="2">
                  <c:v>21.02</c:v>
                </c:pt>
                <c:pt idx="3">
                  <c:v>24.31</c:v>
                </c:pt>
                <c:pt idx="4">
                  <c:v>26.92</c:v>
                </c:pt>
              </c:numCache>
            </c:numRef>
          </c:val>
          <c:smooth val="0"/>
          <c:extLst>
            <c:ext xmlns:c16="http://schemas.microsoft.com/office/drawing/2014/chart" uri="{C3380CC4-5D6E-409C-BE32-E72D297353CC}">
              <c16:uniqueId val="{00000001-F832-44A1-89C7-212D6617EE36}"/>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833-4C9B-8916-1C05DA8866CD}"/>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0833-4C9B-8916-1C05DA8866CD}"/>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57.81</c:v>
                </c:pt>
                <c:pt idx="1">
                  <c:v>81.52</c:v>
                </c:pt>
                <c:pt idx="2">
                  <c:v>111.58</c:v>
                </c:pt>
                <c:pt idx="3">
                  <c:v>100.73</c:v>
                </c:pt>
                <c:pt idx="4">
                  <c:v>158.41999999999999</c:v>
                </c:pt>
              </c:numCache>
            </c:numRef>
          </c:val>
          <c:extLst>
            <c:ext xmlns:c16="http://schemas.microsoft.com/office/drawing/2014/chart" uri="{C3380CC4-5D6E-409C-BE32-E72D297353CC}">
              <c16:uniqueId val="{00000000-13E6-48D6-B24E-1B4539D70C0F}"/>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123.82</c:v>
                </c:pt>
                <c:pt idx="1">
                  <c:v>74.239999999999995</c:v>
                </c:pt>
                <c:pt idx="2">
                  <c:v>83.92</c:v>
                </c:pt>
                <c:pt idx="3">
                  <c:v>89.31</c:v>
                </c:pt>
                <c:pt idx="4">
                  <c:v>91.33</c:v>
                </c:pt>
              </c:numCache>
            </c:numRef>
          </c:val>
          <c:smooth val="0"/>
          <c:extLst>
            <c:ext xmlns:c16="http://schemas.microsoft.com/office/drawing/2014/chart" uri="{C3380CC4-5D6E-409C-BE32-E72D297353CC}">
              <c16:uniqueId val="{00000001-13E6-48D6-B24E-1B4539D70C0F}"/>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117.32</c:v>
                </c:pt>
                <c:pt idx="1">
                  <c:v>108.79</c:v>
                </c:pt>
                <c:pt idx="2">
                  <c:v>101.9</c:v>
                </c:pt>
                <c:pt idx="3">
                  <c:v>109.9</c:v>
                </c:pt>
                <c:pt idx="4">
                  <c:v>92.98</c:v>
                </c:pt>
              </c:numCache>
            </c:numRef>
          </c:val>
          <c:extLst>
            <c:ext xmlns:c16="http://schemas.microsoft.com/office/drawing/2014/chart" uri="{C3380CC4-5D6E-409C-BE32-E72D297353CC}">
              <c16:uniqueId val="{00000000-44D3-4D77-87DE-A2EFAA36834D}"/>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89.72</c:v>
                </c:pt>
                <c:pt idx="1">
                  <c:v>100.47</c:v>
                </c:pt>
                <c:pt idx="2">
                  <c:v>122.71</c:v>
                </c:pt>
                <c:pt idx="3">
                  <c:v>138.19999999999999</c:v>
                </c:pt>
                <c:pt idx="4">
                  <c:v>126.97</c:v>
                </c:pt>
              </c:numCache>
            </c:numRef>
          </c:val>
          <c:smooth val="0"/>
          <c:extLst>
            <c:ext xmlns:c16="http://schemas.microsoft.com/office/drawing/2014/chart" uri="{C3380CC4-5D6E-409C-BE32-E72D297353CC}">
              <c16:uniqueId val="{00000001-44D3-4D77-87DE-A2EFAA36834D}"/>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1331.64</c:v>
                </c:pt>
                <c:pt idx="1">
                  <c:v>1255.3900000000001</c:v>
                </c:pt>
                <c:pt idx="2">
                  <c:v>1199.57</c:v>
                </c:pt>
                <c:pt idx="3">
                  <c:v>1140.49</c:v>
                </c:pt>
                <c:pt idx="4">
                  <c:v>1450.32</c:v>
                </c:pt>
              </c:numCache>
            </c:numRef>
          </c:val>
          <c:extLst>
            <c:ext xmlns:c16="http://schemas.microsoft.com/office/drawing/2014/chart" uri="{C3380CC4-5D6E-409C-BE32-E72D297353CC}">
              <c16:uniqueId val="{00000000-57B1-45F3-9E28-01D57690A34A}"/>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270.57</c:v>
                </c:pt>
                <c:pt idx="1">
                  <c:v>294.27</c:v>
                </c:pt>
                <c:pt idx="2">
                  <c:v>294.08999999999997</c:v>
                </c:pt>
                <c:pt idx="3">
                  <c:v>294.08999999999997</c:v>
                </c:pt>
                <c:pt idx="4">
                  <c:v>338.47</c:v>
                </c:pt>
              </c:numCache>
            </c:numRef>
          </c:val>
          <c:smooth val="0"/>
          <c:extLst>
            <c:ext xmlns:c16="http://schemas.microsoft.com/office/drawing/2014/chart" uri="{C3380CC4-5D6E-409C-BE32-E72D297353CC}">
              <c16:uniqueId val="{00000001-57B1-45F3-9E28-01D57690A34A}"/>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51.51</c:v>
                </c:pt>
                <c:pt idx="1">
                  <c:v>55.52</c:v>
                </c:pt>
                <c:pt idx="2">
                  <c:v>58.84</c:v>
                </c:pt>
                <c:pt idx="3">
                  <c:v>82.94</c:v>
                </c:pt>
                <c:pt idx="4">
                  <c:v>67.180000000000007</c:v>
                </c:pt>
              </c:numCache>
            </c:numRef>
          </c:val>
          <c:extLst>
            <c:ext xmlns:c16="http://schemas.microsoft.com/office/drawing/2014/chart" uri="{C3380CC4-5D6E-409C-BE32-E72D297353CC}">
              <c16:uniqueId val="{00000000-AA14-4092-91E1-DB0D5176C642}"/>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62.5</c:v>
                </c:pt>
                <c:pt idx="1">
                  <c:v>60.59</c:v>
                </c:pt>
                <c:pt idx="2">
                  <c:v>60</c:v>
                </c:pt>
                <c:pt idx="3">
                  <c:v>59.01</c:v>
                </c:pt>
                <c:pt idx="4">
                  <c:v>56.06</c:v>
                </c:pt>
              </c:numCache>
            </c:numRef>
          </c:val>
          <c:smooth val="0"/>
          <c:extLst>
            <c:ext xmlns:c16="http://schemas.microsoft.com/office/drawing/2014/chart" uri="{C3380CC4-5D6E-409C-BE32-E72D297353CC}">
              <c16:uniqueId val="{00000001-AA14-4092-91E1-DB0D5176C642}"/>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297.02</c:v>
                </c:pt>
                <c:pt idx="1">
                  <c:v>269.20999999999998</c:v>
                </c:pt>
                <c:pt idx="2">
                  <c:v>257.36</c:v>
                </c:pt>
                <c:pt idx="3">
                  <c:v>185.66</c:v>
                </c:pt>
                <c:pt idx="4">
                  <c:v>233.81</c:v>
                </c:pt>
              </c:numCache>
            </c:numRef>
          </c:val>
          <c:extLst>
            <c:ext xmlns:c16="http://schemas.microsoft.com/office/drawing/2014/chart" uri="{C3380CC4-5D6E-409C-BE32-E72D297353CC}">
              <c16:uniqueId val="{00000000-9CA7-4A5C-B5C3-E9103376A4B7}"/>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269.33</c:v>
                </c:pt>
                <c:pt idx="1">
                  <c:v>280.23</c:v>
                </c:pt>
                <c:pt idx="2">
                  <c:v>282.70999999999998</c:v>
                </c:pt>
                <c:pt idx="3">
                  <c:v>291.82</c:v>
                </c:pt>
                <c:pt idx="4">
                  <c:v>304.36</c:v>
                </c:pt>
              </c:numCache>
            </c:numRef>
          </c:val>
          <c:smooth val="0"/>
          <c:extLst>
            <c:ext xmlns:c16="http://schemas.microsoft.com/office/drawing/2014/chart" uri="{C3380CC4-5D6E-409C-BE32-E72D297353CC}">
              <c16:uniqueId val="{00000001-9CA7-4A5C-B5C3-E9103376A4B7}"/>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【111.69】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【349.83】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【85.31】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row>
    <row r="3" spans="1:78"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row>
    <row r="4" spans="1:78"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0" t="str">
        <f>データ!H6</f>
        <v>石川県　七尾市</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9" t="s">
        <v>1</v>
      </c>
      <c r="C7" s="59"/>
      <c r="D7" s="59"/>
      <c r="E7" s="59"/>
      <c r="F7" s="59"/>
      <c r="G7" s="59"/>
      <c r="H7" s="59"/>
      <c r="I7" s="59" t="s">
        <v>2</v>
      </c>
      <c r="J7" s="59"/>
      <c r="K7" s="59"/>
      <c r="L7" s="59"/>
      <c r="M7" s="59"/>
      <c r="N7" s="59"/>
      <c r="O7" s="59"/>
      <c r="P7" s="59" t="s">
        <v>3</v>
      </c>
      <c r="Q7" s="59"/>
      <c r="R7" s="59"/>
      <c r="S7" s="59"/>
      <c r="T7" s="59"/>
      <c r="U7" s="59"/>
      <c r="V7" s="59"/>
      <c r="W7" s="59" t="s">
        <v>4</v>
      </c>
      <c r="X7" s="59"/>
      <c r="Y7" s="59"/>
      <c r="Z7" s="59"/>
      <c r="AA7" s="59"/>
      <c r="AB7" s="59"/>
      <c r="AC7" s="59"/>
      <c r="AD7" s="59" t="s">
        <v>5</v>
      </c>
      <c r="AE7" s="59"/>
      <c r="AF7" s="59"/>
      <c r="AG7" s="59"/>
      <c r="AH7" s="59"/>
      <c r="AI7" s="59"/>
      <c r="AJ7" s="59"/>
      <c r="AK7" s="3"/>
      <c r="AL7" s="59" t="s">
        <v>6</v>
      </c>
      <c r="AM7" s="59"/>
      <c r="AN7" s="59"/>
      <c r="AO7" s="59"/>
      <c r="AP7" s="59"/>
      <c r="AQ7" s="59"/>
      <c r="AR7" s="59"/>
      <c r="AS7" s="59"/>
      <c r="AT7" s="59" t="s">
        <v>7</v>
      </c>
      <c r="AU7" s="59"/>
      <c r="AV7" s="59"/>
      <c r="AW7" s="59"/>
      <c r="AX7" s="59"/>
      <c r="AY7" s="59"/>
      <c r="AZ7" s="59"/>
      <c r="BA7" s="59"/>
      <c r="BB7" s="59" t="s">
        <v>8</v>
      </c>
      <c r="BC7" s="59"/>
      <c r="BD7" s="59"/>
      <c r="BE7" s="59"/>
      <c r="BF7" s="59"/>
      <c r="BG7" s="59"/>
      <c r="BH7" s="59"/>
      <c r="BI7" s="59"/>
      <c r="BJ7" s="3"/>
      <c r="BK7" s="3"/>
      <c r="BL7" s="62" t="s">
        <v>9</v>
      </c>
      <c r="BM7" s="63"/>
      <c r="BN7" s="63"/>
      <c r="BO7" s="63"/>
      <c r="BP7" s="63"/>
      <c r="BQ7" s="63"/>
      <c r="BR7" s="63"/>
      <c r="BS7" s="63"/>
      <c r="BT7" s="63"/>
      <c r="BU7" s="63"/>
      <c r="BV7" s="63"/>
      <c r="BW7" s="63"/>
      <c r="BX7" s="63"/>
      <c r="BY7" s="64"/>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特定地域生活排水処理</v>
      </c>
      <c r="Q8" s="65"/>
      <c r="R8" s="65"/>
      <c r="S8" s="65"/>
      <c r="T8" s="65"/>
      <c r="U8" s="65"/>
      <c r="V8" s="65"/>
      <c r="W8" s="65" t="str">
        <f>データ!L6</f>
        <v>K2</v>
      </c>
      <c r="X8" s="65"/>
      <c r="Y8" s="65"/>
      <c r="Z8" s="65"/>
      <c r="AA8" s="65"/>
      <c r="AB8" s="65"/>
      <c r="AC8" s="65"/>
      <c r="AD8" s="66" t="str">
        <f>データ!$M$6</f>
        <v>非設置</v>
      </c>
      <c r="AE8" s="66"/>
      <c r="AF8" s="66"/>
      <c r="AG8" s="66"/>
      <c r="AH8" s="66"/>
      <c r="AI8" s="66"/>
      <c r="AJ8" s="66"/>
      <c r="AK8" s="3"/>
      <c r="AL8" s="54">
        <f>データ!S6</f>
        <v>48268</v>
      </c>
      <c r="AM8" s="54"/>
      <c r="AN8" s="54"/>
      <c r="AO8" s="54"/>
      <c r="AP8" s="54"/>
      <c r="AQ8" s="54"/>
      <c r="AR8" s="54"/>
      <c r="AS8" s="54"/>
      <c r="AT8" s="53">
        <f>データ!T6</f>
        <v>318.26</v>
      </c>
      <c r="AU8" s="53"/>
      <c r="AV8" s="53"/>
      <c r="AW8" s="53"/>
      <c r="AX8" s="53"/>
      <c r="AY8" s="53"/>
      <c r="AZ8" s="53"/>
      <c r="BA8" s="53"/>
      <c r="BB8" s="53">
        <f>データ!U6</f>
        <v>151.66</v>
      </c>
      <c r="BC8" s="53"/>
      <c r="BD8" s="53"/>
      <c r="BE8" s="53"/>
      <c r="BF8" s="53"/>
      <c r="BG8" s="53"/>
      <c r="BH8" s="53"/>
      <c r="BI8" s="53"/>
      <c r="BJ8" s="3"/>
      <c r="BK8" s="3"/>
      <c r="BL8" s="67" t="s">
        <v>10</v>
      </c>
      <c r="BM8" s="68"/>
      <c r="BN8" s="57" t="s">
        <v>11</v>
      </c>
      <c r="BO8" s="57"/>
      <c r="BP8" s="57"/>
      <c r="BQ8" s="57"/>
      <c r="BR8" s="57"/>
      <c r="BS8" s="57"/>
      <c r="BT8" s="57"/>
      <c r="BU8" s="57"/>
      <c r="BV8" s="57"/>
      <c r="BW8" s="57"/>
      <c r="BX8" s="57"/>
      <c r="BY8" s="58"/>
    </row>
    <row r="9" spans="1:78" ht="18.75" customHeight="1" x14ac:dyDescent="0.15">
      <c r="A9" s="2"/>
      <c r="B9" s="59" t="s">
        <v>12</v>
      </c>
      <c r="C9" s="59"/>
      <c r="D9" s="59"/>
      <c r="E9" s="59"/>
      <c r="F9" s="59"/>
      <c r="G9" s="59"/>
      <c r="H9" s="59"/>
      <c r="I9" s="59" t="s">
        <v>13</v>
      </c>
      <c r="J9" s="59"/>
      <c r="K9" s="59"/>
      <c r="L9" s="59"/>
      <c r="M9" s="59"/>
      <c r="N9" s="59"/>
      <c r="O9" s="59"/>
      <c r="P9" s="59" t="s">
        <v>14</v>
      </c>
      <c r="Q9" s="59"/>
      <c r="R9" s="59"/>
      <c r="S9" s="59"/>
      <c r="T9" s="59"/>
      <c r="U9" s="59"/>
      <c r="V9" s="59"/>
      <c r="W9" s="59" t="s">
        <v>15</v>
      </c>
      <c r="X9" s="59"/>
      <c r="Y9" s="59"/>
      <c r="Z9" s="59"/>
      <c r="AA9" s="59"/>
      <c r="AB9" s="59"/>
      <c r="AC9" s="59"/>
      <c r="AD9" s="59" t="s">
        <v>16</v>
      </c>
      <c r="AE9" s="59"/>
      <c r="AF9" s="59"/>
      <c r="AG9" s="59"/>
      <c r="AH9" s="59"/>
      <c r="AI9" s="59"/>
      <c r="AJ9" s="59"/>
      <c r="AK9" s="3"/>
      <c r="AL9" s="59" t="s">
        <v>17</v>
      </c>
      <c r="AM9" s="59"/>
      <c r="AN9" s="59"/>
      <c r="AO9" s="59"/>
      <c r="AP9" s="59"/>
      <c r="AQ9" s="59"/>
      <c r="AR9" s="59"/>
      <c r="AS9" s="59"/>
      <c r="AT9" s="59" t="s">
        <v>18</v>
      </c>
      <c r="AU9" s="59"/>
      <c r="AV9" s="59"/>
      <c r="AW9" s="59"/>
      <c r="AX9" s="59"/>
      <c r="AY9" s="59"/>
      <c r="AZ9" s="59"/>
      <c r="BA9" s="59"/>
      <c r="BB9" s="59" t="s">
        <v>19</v>
      </c>
      <c r="BC9" s="59"/>
      <c r="BD9" s="59"/>
      <c r="BE9" s="59"/>
      <c r="BF9" s="59"/>
      <c r="BG9" s="59"/>
      <c r="BH9" s="59"/>
      <c r="BI9" s="59"/>
      <c r="BJ9" s="3"/>
      <c r="BK9" s="3"/>
      <c r="BL9" s="60" t="s">
        <v>20</v>
      </c>
      <c r="BM9" s="61"/>
      <c r="BN9" s="51" t="s">
        <v>21</v>
      </c>
      <c r="BO9" s="51"/>
      <c r="BP9" s="51"/>
      <c r="BQ9" s="51"/>
      <c r="BR9" s="51"/>
      <c r="BS9" s="51"/>
      <c r="BT9" s="51"/>
      <c r="BU9" s="51"/>
      <c r="BV9" s="51"/>
      <c r="BW9" s="51"/>
      <c r="BX9" s="51"/>
      <c r="BY9" s="52"/>
    </row>
    <row r="10" spans="1:78" ht="18.75" customHeight="1" x14ac:dyDescent="0.15">
      <c r="A10" s="2"/>
      <c r="B10" s="53" t="str">
        <f>データ!N6</f>
        <v>-</v>
      </c>
      <c r="C10" s="53"/>
      <c r="D10" s="53"/>
      <c r="E10" s="53"/>
      <c r="F10" s="53"/>
      <c r="G10" s="53"/>
      <c r="H10" s="53"/>
      <c r="I10" s="53">
        <f>データ!O6</f>
        <v>38.31</v>
      </c>
      <c r="J10" s="53"/>
      <c r="K10" s="53"/>
      <c r="L10" s="53"/>
      <c r="M10" s="53"/>
      <c r="N10" s="53"/>
      <c r="O10" s="53"/>
      <c r="P10" s="53">
        <f>データ!P6</f>
        <v>5.3</v>
      </c>
      <c r="Q10" s="53"/>
      <c r="R10" s="53"/>
      <c r="S10" s="53"/>
      <c r="T10" s="53"/>
      <c r="U10" s="53"/>
      <c r="V10" s="53"/>
      <c r="W10" s="53">
        <f>データ!Q6</f>
        <v>100</v>
      </c>
      <c r="X10" s="53"/>
      <c r="Y10" s="53"/>
      <c r="Z10" s="53"/>
      <c r="AA10" s="53"/>
      <c r="AB10" s="53"/>
      <c r="AC10" s="53"/>
      <c r="AD10" s="54">
        <f>データ!R6</f>
        <v>2933</v>
      </c>
      <c r="AE10" s="54"/>
      <c r="AF10" s="54"/>
      <c r="AG10" s="54"/>
      <c r="AH10" s="54"/>
      <c r="AI10" s="54"/>
      <c r="AJ10" s="54"/>
      <c r="AK10" s="2"/>
      <c r="AL10" s="54">
        <f>データ!V6</f>
        <v>2510</v>
      </c>
      <c r="AM10" s="54"/>
      <c r="AN10" s="54"/>
      <c r="AO10" s="54"/>
      <c r="AP10" s="54"/>
      <c r="AQ10" s="54"/>
      <c r="AR10" s="54"/>
      <c r="AS10" s="54"/>
      <c r="AT10" s="53">
        <f>データ!W6</f>
        <v>47.33</v>
      </c>
      <c r="AU10" s="53"/>
      <c r="AV10" s="53"/>
      <c r="AW10" s="53"/>
      <c r="AX10" s="53"/>
      <c r="AY10" s="53"/>
      <c r="AZ10" s="53"/>
      <c r="BA10" s="53"/>
      <c r="BB10" s="53">
        <f>データ!X6</f>
        <v>53.03</v>
      </c>
      <c r="BC10" s="53"/>
      <c r="BD10" s="53"/>
      <c r="BE10" s="53"/>
      <c r="BF10" s="53"/>
      <c r="BG10" s="53"/>
      <c r="BH10" s="53"/>
      <c r="BI10" s="53"/>
      <c r="BJ10" s="2"/>
      <c r="BK10" s="2"/>
      <c r="BL10" s="55" t="s">
        <v>22</v>
      </c>
      <c r="BM10" s="56"/>
      <c r="BN10" s="44" t="s">
        <v>23</v>
      </c>
      <c r="BO10" s="44"/>
      <c r="BP10" s="44"/>
      <c r="BQ10" s="44"/>
      <c r="BR10" s="44"/>
      <c r="BS10" s="44"/>
      <c r="BT10" s="44"/>
      <c r="BU10" s="44"/>
      <c r="BV10" s="44"/>
      <c r="BW10" s="44"/>
      <c r="BX10" s="44"/>
      <c r="BY10" s="4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6" t="s">
        <v>24</v>
      </c>
      <c r="BM11" s="46"/>
      <c r="BN11" s="46"/>
      <c r="BO11" s="46"/>
      <c r="BP11" s="46"/>
      <c r="BQ11" s="46"/>
      <c r="BR11" s="46"/>
      <c r="BS11" s="46"/>
      <c r="BT11" s="46"/>
      <c r="BU11" s="46"/>
      <c r="BV11" s="46"/>
      <c r="BW11" s="46"/>
      <c r="BX11" s="46"/>
      <c r="BY11" s="46"/>
      <c r="BZ11" s="4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6"/>
      <c r="BM12" s="46"/>
      <c r="BN12" s="46"/>
      <c r="BO12" s="46"/>
      <c r="BP12" s="46"/>
      <c r="BQ12" s="46"/>
      <c r="BR12" s="46"/>
      <c r="BS12" s="46"/>
      <c r="BT12" s="46"/>
      <c r="BU12" s="46"/>
      <c r="BV12" s="46"/>
      <c r="BW12" s="46"/>
      <c r="BX12" s="46"/>
      <c r="BY12" s="46"/>
      <c r="BZ12" s="4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7"/>
      <c r="BM13" s="47"/>
      <c r="BN13" s="47"/>
      <c r="BO13" s="47"/>
      <c r="BP13" s="47"/>
      <c r="BQ13" s="47"/>
      <c r="BR13" s="47"/>
      <c r="BS13" s="47"/>
      <c r="BT13" s="47"/>
      <c r="BU13" s="47"/>
      <c r="BV13" s="47"/>
      <c r="BW13" s="47"/>
      <c r="BX13" s="47"/>
      <c r="BY13" s="47"/>
      <c r="BZ13" s="47"/>
    </row>
    <row r="14" spans="1:78" ht="13.5" customHeight="1" x14ac:dyDescent="0.15">
      <c r="A14" s="2"/>
      <c r="B14" s="48" t="s">
        <v>25</v>
      </c>
      <c r="C14" s="49"/>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C14" s="49"/>
      <c r="BD14" s="49"/>
      <c r="BE14" s="49"/>
      <c r="BF14" s="49"/>
      <c r="BG14" s="49"/>
      <c r="BH14" s="49"/>
      <c r="BI14" s="49"/>
      <c r="BJ14" s="50"/>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113</v>
      </c>
      <c r="BM16" s="29"/>
      <c r="BN16" s="29"/>
      <c r="BO16" s="29"/>
      <c r="BP16" s="29"/>
      <c r="BQ16" s="29"/>
      <c r="BR16" s="29"/>
      <c r="BS16" s="29"/>
      <c r="BT16" s="29"/>
      <c r="BU16" s="29"/>
      <c r="BV16" s="29"/>
      <c r="BW16" s="29"/>
      <c r="BX16" s="29"/>
      <c r="BY16" s="2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114</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115</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【96.62】</v>
      </c>
      <c r="F85" s="12" t="str">
        <f>データ!AT6</f>
        <v>【111.69】</v>
      </c>
      <c r="G85" s="12" t="str">
        <f>データ!BE6</f>
        <v>【111.29】</v>
      </c>
      <c r="H85" s="12" t="str">
        <f>データ!BP6</f>
        <v>【349.83】</v>
      </c>
      <c r="I85" s="12" t="str">
        <f>データ!CA6</f>
        <v>【53.65】</v>
      </c>
      <c r="J85" s="12" t="str">
        <f>データ!CL6</f>
        <v>【307.86】</v>
      </c>
      <c r="K85" s="12" t="str">
        <f>データ!CW6</f>
        <v>【54.61】</v>
      </c>
      <c r="L85" s="12" t="str">
        <f>データ!DH6</f>
        <v>【85.31】</v>
      </c>
      <c r="M85" s="12" t="str">
        <f>データ!DS6</f>
        <v>【25.25】</v>
      </c>
      <c r="N85" s="12" t="str">
        <f>データ!ED6</f>
        <v>【-】</v>
      </c>
      <c r="O85" s="12" t="str">
        <f>データ!EO6</f>
        <v>【-】</v>
      </c>
    </row>
  </sheetData>
  <sheetProtection algorithmName="SHA-512" hashValue="wAsJ2vZ/ADFZShLfqc3XsAg4fGZ7MBPbgdHGlm7C1FQeyZL5lx2JfnTvIqPHQtqrqnBZ+TkttURWNn7OtEqlaQ==" saltValue="O8mFQAjgvaEprBf/5UHeC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172022</v>
      </c>
      <c r="D6" s="19">
        <f t="shared" si="3"/>
        <v>46</v>
      </c>
      <c r="E6" s="19">
        <f t="shared" si="3"/>
        <v>18</v>
      </c>
      <c r="F6" s="19">
        <f t="shared" si="3"/>
        <v>0</v>
      </c>
      <c r="G6" s="19">
        <f t="shared" si="3"/>
        <v>0</v>
      </c>
      <c r="H6" s="19" t="str">
        <f t="shared" si="3"/>
        <v>石川県　七尾市</v>
      </c>
      <c r="I6" s="19" t="str">
        <f t="shared" si="3"/>
        <v>法適用</v>
      </c>
      <c r="J6" s="19" t="str">
        <f t="shared" si="3"/>
        <v>下水道事業</v>
      </c>
      <c r="K6" s="19" t="str">
        <f t="shared" si="3"/>
        <v>特定地域生活排水処理</v>
      </c>
      <c r="L6" s="19" t="str">
        <f t="shared" si="3"/>
        <v>K2</v>
      </c>
      <c r="M6" s="19" t="str">
        <f t="shared" si="3"/>
        <v>非設置</v>
      </c>
      <c r="N6" s="20" t="str">
        <f t="shared" si="3"/>
        <v>-</v>
      </c>
      <c r="O6" s="20">
        <f t="shared" si="3"/>
        <v>38.31</v>
      </c>
      <c r="P6" s="20">
        <f t="shared" si="3"/>
        <v>5.3</v>
      </c>
      <c r="Q6" s="20">
        <f t="shared" si="3"/>
        <v>100</v>
      </c>
      <c r="R6" s="20">
        <f t="shared" si="3"/>
        <v>2933</v>
      </c>
      <c r="S6" s="20">
        <f t="shared" si="3"/>
        <v>48268</v>
      </c>
      <c r="T6" s="20">
        <f t="shared" si="3"/>
        <v>318.26</v>
      </c>
      <c r="U6" s="20">
        <f t="shared" si="3"/>
        <v>151.66</v>
      </c>
      <c r="V6" s="20">
        <f t="shared" si="3"/>
        <v>2510</v>
      </c>
      <c r="W6" s="20">
        <f t="shared" si="3"/>
        <v>47.33</v>
      </c>
      <c r="X6" s="20">
        <f t="shared" si="3"/>
        <v>53.03</v>
      </c>
      <c r="Y6" s="21">
        <f>IF(Y7="",NA(),Y7)</f>
        <v>80.84</v>
      </c>
      <c r="Z6" s="21">
        <f t="shared" ref="Z6:AH6" si="4">IF(Z7="",NA(),Z7)</f>
        <v>86.78</v>
      </c>
      <c r="AA6" s="21">
        <f t="shared" si="4"/>
        <v>99.25</v>
      </c>
      <c r="AB6" s="21">
        <f t="shared" si="4"/>
        <v>100.34</v>
      </c>
      <c r="AC6" s="21">
        <f t="shared" si="4"/>
        <v>93.72</v>
      </c>
      <c r="AD6" s="21">
        <f t="shared" si="4"/>
        <v>96.05</v>
      </c>
      <c r="AE6" s="21">
        <f t="shared" si="4"/>
        <v>99.03</v>
      </c>
      <c r="AF6" s="21">
        <f t="shared" si="4"/>
        <v>100.41</v>
      </c>
      <c r="AG6" s="21">
        <f t="shared" si="4"/>
        <v>100.17</v>
      </c>
      <c r="AH6" s="21">
        <f t="shared" si="4"/>
        <v>96.95</v>
      </c>
      <c r="AI6" s="20" t="str">
        <f>IF(AI7="","",IF(AI7="-","【-】","【"&amp;SUBSTITUTE(TEXT(AI7,"#,##0.00"),"-","△")&amp;"】"))</f>
        <v>【96.62】</v>
      </c>
      <c r="AJ6" s="21">
        <f>IF(AJ7="",NA(),AJ7)</f>
        <v>57.81</v>
      </c>
      <c r="AK6" s="21">
        <f t="shared" ref="AK6:AS6" si="5">IF(AK7="",NA(),AK7)</f>
        <v>81.52</v>
      </c>
      <c r="AL6" s="21">
        <f t="shared" si="5"/>
        <v>111.58</v>
      </c>
      <c r="AM6" s="21">
        <f t="shared" si="5"/>
        <v>100.73</v>
      </c>
      <c r="AN6" s="21">
        <f t="shared" si="5"/>
        <v>158.41999999999999</v>
      </c>
      <c r="AO6" s="21">
        <f t="shared" si="5"/>
        <v>123.82</v>
      </c>
      <c r="AP6" s="21">
        <f t="shared" si="5"/>
        <v>74.239999999999995</v>
      </c>
      <c r="AQ6" s="21">
        <f t="shared" si="5"/>
        <v>83.92</v>
      </c>
      <c r="AR6" s="21">
        <f t="shared" si="5"/>
        <v>89.31</v>
      </c>
      <c r="AS6" s="21">
        <f t="shared" si="5"/>
        <v>91.33</v>
      </c>
      <c r="AT6" s="20" t="str">
        <f>IF(AT7="","",IF(AT7="-","【-】","【"&amp;SUBSTITUTE(TEXT(AT7,"#,##0.00"),"-","△")&amp;"】"))</f>
        <v>【111.69】</v>
      </c>
      <c r="AU6" s="21">
        <f>IF(AU7="",NA(),AU7)</f>
        <v>117.32</v>
      </c>
      <c r="AV6" s="21">
        <f t="shared" ref="AV6:BD6" si="6">IF(AV7="",NA(),AV7)</f>
        <v>108.79</v>
      </c>
      <c r="AW6" s="21">
        <f t="shared" si="6"/>
        <v>101.9</v>
      </c>
      <c r="AX6" s="21">
        <f t="shared" si="6"/>
        <v>109.9</v>
      </c>
      <c r="AY6" s="21">
        <f t="shared" si="6"/>
        <v>92.98</v>
      </c>
      <c r="AZ6" s="21">
        <f t="shared" si="6"/>
        <v>89.72</v>
      </c>
      <c r="BA6" s="21">
        <f t="shared" si="6"/>
        <v>100.47</v>
      </c>
      <c r="BB6" s="21">
        <f t="shared" si="6"/>
        <v>122.71</v>
      </c>
      <c r="BC6" s="21">
        <f t="shared" si="6"/>
        <v>138.19999999999999</v>
      </c>
      <c r="BD6" s="21">
        <f t="shared" si="6"/>
        <v>126.97</v>
      </c>
      <c r="BE6" s="20" t="str">
        <f>IF(BE7="","",IF(BE7="-","【-】","【"&amp;SUBSTITUTE(TEXT(BE7,"#,##0.00"),"-","△")&amp;"】"))</f>
        <v>【111.29】</v>
      </c>
      <c r="BF6" s="21">
        <f>IF(BF7="",NA(),BF7)</f>
        <v>1331.64</v>
      </c>
      <c r="BG6" s="21">
        <f t="shared" ref="BG6:BO6" si="7">IF(BG7="",NA(),BG7)</f>
        <v>1255.3900000000001</v>
      </c>
      <c r="BH6" s="21">
        <f t="shared" si="7"/>
        <v>1199.57</v>
      </c>
      <c r="BI6" s="21">
        <f t="shared" si="7"/>
        <v>1140.49</v>
      </c>
      <c r="BJ6" s="21">
        <f t="shared" si="7"/>
        <v>1450.32</v>
      </c>
      <c r="BK6" s="21">
        <f t="shared" si="7"/>
        <v>270.57</v>
      </c>
      <c r="BL6" s="21">
        <f t="shared" si="7"/>
        <v>294.27</v>
      </c>
      <c r="BM6" s="21">
        <f t="shared" si="7"/>
        <v>294.08999999999997</v>
      </c>
      <c r="BN6" s="21">
        <f t="shared" si="7"/>
        <v>294.08999999999997</v>
      </c>
      <c r="BO6" s="21">
        <f t="shared" si="7"/>
        <v>338.47</v>
      </c>
      <c r="BP6" s="20" t="str">
        <f>IF(BP7="","",IF(BP7="-","【-】","【"&amp;SUBSTITUTE(TEXT(BP7,"#,##0.00"),"-","△")&amp;"】"))</f>
        <v>【349.83】</v>
      </c>
      <c r="BQ6" s="21">
        <f>IF(BQ7="",NA(),BQ7)</f>
        <v>51.51</v>
      </c>
      <c r="BR6" s="21">
        <f t="shared" ref="BR6:BZ6" si="8">IF(BR7="",NA(),BR7)</f>
        <v>55.52</v>
      </c>
      <c r="BS6" s="21">
        <f t="shared" si="8"/>
        <v>58.84</v>
      </c>
      <c r="BT6" s="21">
        <f t="shared" si="8"/>
        <v>82.94</v>
      </c>
      <c r="BU6" s="21">
        <f t="shared" si="8"/>
        <v>67.180000000000007</v>
      </c>
      <c r="BV6" s="21">
        <f t="shared" si="8"/>
        <v>62.5</v>
      </c>
      <c r="BW6" s="21">
        <f t="shared" si="8"/>
        <v>60.59</v>
      </c>
      <c r="BX6" s="21">
        <f t="shared" si="8"/>
        <v>60</v>
      </c>
      <c r="BY6" s="21">
        <f t="shared" si="8"/>
        <v>59.01</v>
      </c>
      <c r="BZ6" s="21">
        <f t="shared" si="8"/>
        <v>56.06</v>
      </c>
      <c r="CA6" s="20" t="str">
        <f>IF(CA7="","",IF(CA7="-","【-】","【"&amp;SUBSTITUTE(TEXT(CA7,"#,##0.00"),"-","△")&amp;"】"))</f>
        <v>【53.65】</v>
      </c>
      <c r="CB6" s="21">
        <f>IF(CB7="",NA(),CB7)</f>
        <v>297.02</v>
      </c>
      <c r="CC6" s="21">
        <f t="shared" ref="CC6:CK6" si="9">IF(CC7="",NA(),CC7)</f>
        <v>269.20999999999998</v>
      </c>
      <c r="CD6" s="21">
        <f t="shared" si="9"/>
        <v>257.36</v>
      </c>
      <c r="CE6" s="21">
        <f t="shared" si="9"/>
        <v>185.66</v>
      </c>
      <c r="CF6" s="21">
        <f t="shared" si="9"/>
        <v>233.81</v>
      </c>
      <c r="CG6" s="21">
        <f t="shared" si="9"/>
        <v>269.33</v>
      </c>
      <c r="CH6" s="21">
        <f t="shared" si="9"/>
        <v>280.23</v>
      </c>
      <c r="CI6" s="21">
        <f t="shared" si="9"/>
        <v>282.70999999999998</v>
      </c>
      <c r="CJ6" s="21">
        <f t="shared" si="9"/>
        <v>291.82</v>
      </c>
      <c r="CK6" s="21">
        <f t="shared" si="9"/>
        <v>304.36</v>
      </c>
      <c r="CL6" s="20" t="str">
        <f>IF(CL7="","",IF(CL7="-","【-】","【"&amp;SUBSTITUTE(TEXT(CL7,"#,##0.00"),"-","△")&amp;"】"))</f>
        <v>【307.86】</v>
      </c>
      <c r="CM6" s="21">
        <f>IF(CM7="",NA(),CM7)</f>
        <v>53.04</v>
      </c>
      <c r="CN6" s="21">
        <f t="shared" ref="CN6:CV6" si="10">IF(CN7="",NA(),CN7)</f>
        <v>54.76</v>
      </c>
      <c r="CO6" s="21">
        <f t="shared" si="10"/>
        <v>56.35</v>
      </c>
      <c r="CP6" s="21">
        <f t="shared" si="10"/>
        <v>51.9</v>
      </c>
      <c r="CQ6" s="21">
        <f t="shared" si="10"/>
        <v>37.36</v>
      </c>
      <c r="CR6" s="21">
        <f t="shared" si="10"/>
        <v>59.64</v>
      </c>
      <c r="CS6" s="21">
        <f t="shared" si="10"/>
        <v>58.19</v>
      </c>
      <c r="CT6" s="21">
        <f t="shared" si="10"/>
        <v>56.52</v>
      </c>
      <c r="CU6" s="21">
        <f t="shared" si="10"/>
        <v>88.45</v>
      </c>
      <c r="CV6" s="21">
        <f t="shared" si="10"/>
        <v>54.08</v>
      </c>
      <c r="CW6" s="20" t="str">
        <f>IF(CW7="","",IF(CW7="-","【-】","【"&amp;SUBSTITUTE(TEXT(CW7,"#,##0.00"),"-","△")&amp;"】"))</f>
        <v>【54.61】</v>
      </c>
      <c r="CX6" s="21">
        <f>IF(CX7="",NA(),CX7)</f>
        <v>100</v>
      </c>
      <c r="CY6" s="21">
        <f t="shared" ref="CY6:DG6" si="11">IF(CY7="",NA(),CY7)</f>
        <v>100</v>
      </c>
      <c r="CZ6" s="21">
        <f t="shared" si="11"/>
        <v>100</v>
      </c>
      <c r="DA6" s="21">
        <f t="shared" si="11"/>
        <v>100</v>
      </c>
      <c r="DB6" s="21">
        <f t="shared" si="11"/>
        <v>100</v>
      </c>
      <c r="DC6" s="21">
        <f t="shared" si="11"/>
        <v>90.63</v>
      </c>
      <c r="DD6" s="21">
        <f t="shared" si="11"/>
        <v>87.8</v>
      </c>
      <c r="DE6" s="21">
        <f t="shared" si="11"/>
        <v>88.43</v>
      </c>
      <c r="DF6" s="21">
        <f t="shared" si="11"/>
        <v>90.34</v>
      </c>
      <c r="DG6" s="21">
        <f t="shared" si="11"/>
        <v>90.57</v>
      </c>
      <c r="DH6" s="20" t="str">
        <f>IF(DH7="","",IF(DH7="-","【-】","【"&amp;SUBSTITUTE(TEXT(DH7,"#,##0.00"),"-","△")&amp;"】"))</f>
        <v>【85.31】</v>
      </c>
      <c r="DI6" s="21">
        <f>IF(DI7="",NA(),DI7)</f>
        <v>8.43</v>
      </c>
      <c r="DJ6" s="21">
        <f t="shared" ref="DJ6:DR6" si="12">IF(DJ7="",NA(),DJ7)</f>
        <v>13.12</v>
      </c>
      <c r="DK6" s="21">
        <f t="shared" si="12"/>
        <v>17.670000000000002</v>
      </c>
      <c r="DL6" s="21">
        <f t="shared" si="12"/>
        <v>22.18</v>
      </c>
      <c r="DM6" s="21">
        <f t="shared" si="12"/>
        <v>26.55</v>
      </c>
      <c r="DN6" s="21">
        <f t="shared" si="12"/>
        <v>23.76</v>
      </c>
      <c r="DO6" s="21">
        <f t="shared" si="12"/>
        <v>15.74</v>
      </c>
      <c r="DP6" s="21">
        <f t="shared" si="12"/>
        <v>21.02</v>
      </c>
      <c r="DQ6" s="21">
        <f t="shared" si="12"/>
        <v>24.31</v>
      </c>
      <c r="DR6" s="21">
        <f t="shared" si="12"/>
        <v>26.92</v>
      </c>
      <c r="DS6" s="20" t="str">
        <f>IF(DS7="","",IF(DS7="-","【-】","【"&amp;SUBSTITUTE(TEXT(DS7,"#,##0.00"),"-","△")&amp;"】"))</f>
        <v>【25.25】</v>
      </c>
      <c r="DT6" s="21" t="str">
        <f>IF(DT7="",NA(),DT7)</f>
        <v>-</v>
      </c>
      <c r="DU6" s="21" t="str">
        <f t="shared" ref="DU6:EC6" si="13">IF(DU7="",NA(),DU7)</f>
        <v>-</v>
      </c>
      <c r="DV6" s="21" t="str">
        <f t="shared" si="13"/>
        <v>-</v>
      </c>
      <c r="DW6" s="21" t="str">
        <f t="shared" si="13"/>
        <v>-</v>
      </c>
      <c r="DX6" s="21" t="str">
        <f t="shared" si="13"/>
        <v>-</v>
      </c>
      <c r="DY6" s="21" t="str">
        <f t="shared" si="13"/>
        <v>-</v>
      </c>
      <c r="DZ6" s="21" t="str">
        <f t="shared" si="13"/>
        <v>-</v>
      </c>
      <c r="EA6" s="21" t="str">
        <f t="shared" si="13"/>
        <v>-</v>
      </c>
      <c r="EB6" s="21" t="str">
        <f t="shared" si="13"/>
        <v>-</v>
      </c>
      <c r="EC6" s="21" t="str">
        <f t="shared" si="13"/>
        <v>-</v>
      </c>
      <c r="ED6" s="20" t="str">
        <f>IF(ED7="","",IF(ED7="-","【-】","【"&amp;SUBSTITUTE(TEXT(ED7,"#,##0.00"),"-","△")&amp;"】"))</f>
        <v>【-】</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8" s="22" customFormat="1" x14ac:dyDescent="0.15">
      <c r="A7" s="14"/>
      <c r="B7" s="23">
        <v>2023</v>
      </c>
      <c r="C7" s="23">
        <v>172022</v>
      </c>
      <c r="D7" s="23">
        <v>46</v>
      </c>
      <c r="E7" s="23">
        <v>18</v>
      </c>
      <c r="F7" s="23">
        <v>0</v>
      </c>
      <c r="G7" s="23">
        <v>0</v>
      </c>
      <c r="H7" s="23" t="s">
        <v>96</v>
      </c>
      <c r="I7" s="23" t="s">
        <v>97</v>
      </c>
      <c r="J7" s="23" t="s">
        <v>98</v>
      </c>
      <c r="K7" s="23" t="s">
        <v>99</v>
      </c>
      <c r="L7" s="23" t="s">
        <v>100</v>
      </c>
      <c r="M7" s="23" t="s">
        <v>101</v>
      </c>
      <c r="N7" s="24" t="s">
        <v>102</v>
      </c>
      <c r="O7" s="24">
        <v>38.31</v>
      </c>
      <c r="P7" s="24">
        <v>5.3</v>
      </c>
      <c r="Q7" s="24">
        <v>100</v>
      </c>
      <c r="R7" s="24">
        <v>2933</v>
      </c>
      <c r="S7" s="24">
        <v>48268</v>
      </c>
      <c r="T7" s="24">
        <v>318.26</v>
      </c>
      <c r="U7" s="24">
        <v>151.66</v>
      </c>
      <c r="V7" s="24">
        <v>2510</v>
      </c>
      <c r="W7" s="24">
        <v>47.33</v>
      </c>
      <c r="X7" s="24">
        <v>53.03</v>
      </c>
      <c r="Y7" s="24">
        <v>80.84</v>
      </c>
      <c r="Z7" s="24">
        <v>86.78</v>
      </c>
      <c r="AA7" s="24">
        <v>99.25</v>
      </c>
      <c r="AB7" s="24">
        <v>100.34</v>
      </c>
      <c r="AC7" s="24">
        <v>93.72</v>
      </c>
      <c r="AD7" s="24">
        <v>96.05</v>
      </c>
      <c r="AE7" s="24">
        <v>99.03</v>
      </c>
      <c r="AF7" s="24">
        <v>100.41</v>
      </c>
      <c r="AG7" s="24">
        <v>100.17</v>
      </c>
      <c r="AH7" s="24">
        <v>96.95</v>
      </c>
      <c r="AI7" s="24">
        <v>96.62</v>
      </c>
      <c r="AJ7" s="24">
        <v>57.81</v>
      </c>
      <c r="AK7" s="24">
        <v>81.52</v>
      </c>
      <c r="AL7" s="24">
        <v>111.58</v>
      </c>
      <c r="AM7" s="24">
        <v>100.73</v>
      </c>
      <c r="AN7" s="24">
        <v>158.41999999999999</v>
      </c>
      <c r="AO7" s="24">
        <v>123.82</v>
      </c>
      <c r="AP7" s="24">
        <v>74.239999999999995</v>
      </c>
      <c r="AQ7" s="24">
        <v>83.92</v>
      </c>
      <c r="AR7" s="24">
        <v>89.31</v>
      </c>
      <c r="AS7" s="24">
        <v>91.33</v>
      </c>
      <c r="AT7" s="24">
        <v>111.69</v>
      </c>
      <c r="AU7" s="24">
        <v>117.32</v>
      </c>
      <c r="AV7" s="24">
        <v>108.79</v>
      </c>
      <c r="AW7" s="24">
        <v>101.9</v>
      </c>
      <c r="AX7" s="24">
        <v>109.9</v>
      </c>
      <c r="AY7" s="24">
        <v>92.98</v>
      </c>
      <c r="AZ7" s="24">
        <v>89.72</v>
      </c>
      <c r="BA7" s="24">
        <v>100.47</v>
      </c>
      <c r="BB7" s="24">
        <v>122.71</v>
      </c>
      <c r="BC7" s="24">
        <v>138.19999999999999</v>
      </c>
      <c r="BD7" s="24">
        <v>126.97</v>
      </c>
      <c r="BE7" s="24">
        <v>111.29</v>
      </c>
      <c r="BF7" s="24">
        <v>1331.64</v>
      </c>
      <c r="BG7" s="24">
        <v>1255.3900000000001</v>
      </c>
      <c r="BH7" s="24">
        <v>1199.57</v>
      </c>
      <c r="BI7" s="24">
        <v>1140.49</v>
      </c>
      <c r="BJ7" s="24">
        <v>1450.32</v>
      </c>
      <c r="BK7" s="24">
        <v>270.57</v>
      </c>
      <c r="BL7" s="24">
        <v>294.27</v>
      </c>
      <c r="BM7" s="24">
        <v>294.08999999999997</v>
      </c>
      <c r="BN7" s="24">
        <v>294.08999999999997</v>
      </c>
      <c r="BO7" s="24">
        <v>338.47</v>
      </c>
      <c r="BP7" s="24">
        <v>349.83</v>
      </c>
      <c r="BQ7" s="24">
        <v>51.51</v>
      </c>
      <c r="BR7" s="24">
        <v>55.52</v>
      </c>
      <c r="BS7" s="24">
        <v>58.84</v>
      </c>
      <c r="BT7" s="24">
        <v>82.94</v>
      </c>
      <c r="BU7" s="24">
        <v>67.180000000000007</v>
      </c>
      <c r="BV7" s="24">
        <v>62.5</v>
      </c>
      <c r="BW7" s="24">
        <v>60.59</v>
      </c>
      <c r="BX7" s="24">
        <v>60</v>
      </c>
      <c r="BY7" s="24">
        <v>59.01</v>
      </c>
      <c r="BZ7" s="24">
        <v>56.06</v>
      </c>
      <c r="CA7" s="24">
        <v>53.65</v>
      </c>
      <c r="CB7" s="24">
        <v>297.02</v>
      </c>
      <c r="CC7" s="24">
        <v>269.20999999999998</v>
      </c>
      <c r="CD7" s="24">
        <v>257.36</v>
      </c>
      <c r="CE7" s="24">
        <v>185.66</v>
      </c>
      <c r="CF7" s="24">
        <v>233.81</v>
      </c>
      <c r="CG7" s="24">
        <v>269.33</v>
      </c>
      <c r="CH7" s="24">
        <v>280.23</v>
      </c>
      <c r="CI7" s="24">
        <v>282.70999999999998</v>
      </c>
      <c r="CJ7" s="24">
        <v>291.82</v>
      </c>
      <c r="CK7" s="24">
        <v>304.36</v>
      </c>
      <c r="CL7" s="24">
        <v>307.86</v>
      </c>
      <c r="CM7" s="24">
        <v>53.04</v>
      </c>
      <c r="CN7" s="24">
        <v>54.76</v>
      </c>
      <c r="CO7" s="24">
        <v>56.35</v>
      </c>
      <c r="CP7" s="24">
        <v>51.9</v>
      </c>
      <c r="CQ7" s="24">
        <v>37.36</v>
      </c>
      <c r="CR7" s="24">
        <v>59.64</v>
      </c>
      <c r="CS7" s="24">
        <v>58.19</v>
      </c>
      <c r="CT7" s="24">
        <v>56.52</v>
      </c>
      <c r="CU7" s="24">
        <v>88.45</v>
      </c>
      <c r="CV7" s="24">
        <v>54.08</v>
      </c>
      <c r="CW7" s="24">
        <v>54.61</v>
      </c>
      <c r="CX7" s="24">
        <v>100</v>
      </c>
      <c r="CY7" s="24">
        <v>100</v>
      </c>
      <c r="CZ7" s="24">
        <v>100</v>
      </c>
      <c r="DA7" s="24">
        <v>100</v>
      </c>
      <c r="DB7" s="24">
        <v>100</v>
      </c>
      <c r="DC7" s="24">
        <v>90.63</v>
      </c>
      <c r="DD7" s="24">
        <v>87.8</v>
      </c>
      <c r="DE7" s="24">
        <v>88.43</v>
      </c>
      <c r="DF7" s="24">
        <v>90.34</v>
      </c>
      <c r="DG7" s="24">
        <v>90.57</v>
      </c>
      <c r="DH7" s="24">
        <v>85.31</v>
      </c>
      <c r="DI7" s="24">
        <v>8.43</v>
      </c>
      <c r="DJ7" s="24">
        <v>13.12</v>
      </c>
      <c r="DK7" s="24">
        <v>17.670000000000002</v>
      </c>
      <c r="DL7" s="24">
        <v>22.18</v>
      </c>
      <c r="DM7" s="24">
        <v>26.55</v>
      </c>
      <c r="DN7" s="24">
        <v>23.76</v>
      </c>
      <c r="DO7" s="24">
        <v>15.74</v>
      </c>
      <c r="DP7" s="24">
        <v>21.02</v>
      </c>
      <c r="DQ7" s="24">
        <v>24.31</v>
      </c>
      <c r="DR7" s="24">
        <v>26.92</v>
      </c>
      <c r="DS7" s="24">
        <v>25.25</v>
      </c>
      <c r="DT7" s="24" t="s">
        <v>102</v>
      </c>
      <c r="DU7" s="24" t="s">
        <v>102</v>
      </c>
      <c r="DV7" s="24" t="s">
        <v>102</v>
      </c>
      <c r="DW7" s="24" t="s">
        <v>102</v>
      </c>
      <c r="DX7" s="24" t="s">
        <v>102</v>
      </c>
      <c r="DY7" s="24" t="s">
        <v>102</v>
      </c>
      <c r="DZ7" s="24" t="s">
        <v>102</v>
      </c>
      <c r="EA7" s="24" t="s">
        <v>102</v>
      </c>
      <c r="EB7" s="24" t="s">
        <v>102</v>
      </c>
      <c r="EC7" s="24" t="s">
        <v>102</v>
      </c>
      <c r="ED7" s="24" t="s">
        <v>102</v>
      </c>
      <c r="EE7" s="24" t="s">
        <v>102</v>
      </c>
      <c r="EF7" s="24" t="s">
        <v>102</v>
      </c>
      <c r="EG7" s="24" t="s">
        <v>102</v>
      </c>
      <c r="EH7" s="24" t="s">
        <v>102</v>
      </c>
      <c r="EI7" s="24" t="s">
        <v>102</v>
      </c>
      <c r="EJ7" s="24" t="s">
        <v>102</v>
      </c>
      <c r="EK7" s="24" t="s">
        <v>102</v>
      </c>
      <c r="EL7" s="24" t="s">
        <v>102</v>
      </c>
      <c r="EM7" s="24" t="s">
        <v>102</v>
      </c>
      <c r="EN7" s="24" t="s">
        <v>102</v>
      </c>
      <c r="EO7" s="24" t="s">
        <v>102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110</v>
      </c>
      <c r="D13" t="s">
        <v>110</v>
      </c>
      <c r="E13" t="s">
        <v>111</v>
      </c>
      <c r="F13" t="s">
        <v>110</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小間　智弘</cp:lastModifiedBy>
  <dcterms:created xsi:type="dcterms:W3CDTF">2025-01-24T07:24:20Z</dcterms:created>
  <dcterms:modified xsi:type="dcterms:W3CDTF">2025-01-28T05:42:57Z</dcterms:modified>
  <cp:category/>
</cp:coreProperties>
</file>