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AI07\Desktop\公営企業に係る経営比較分析表（R3年度決算）の分析等について（依頼）\回答\"/>
    </mc:Choice>
  </mc:AlternateContent>
  <xr:revisionPtr revIDLastSave="0" documentId="13_ncr:1_{7D956FC4-39FB-4575-A72B-EC402EE43946}" xr6:coauthVersionLast="47" xr6:coauthVersionMax="47" xr10:uidLastSave="{00000000-0000-0000-0000-000000000000}"/>
  <workbookProtection workbookAlgorithmName="SHA-512" workbookHashValue="+EVOIOH69E6CSs+SbIqgjPDxFp8oJLqrpKX/dLxijbCFK1GGBwDkN3AgsENzMPor52eHONekVX6JcaitenwJLg==" workbookSaltValue="Oo+FlzC2tLV7UpecgRSHhg==" workbookSpinCount="100000" lockStructure="1"/>
  <bookViews>
    <workbookView xWindow="-495" yWindow="660" windowWidth="29100" windowHeight="142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JW10" i="4" s="1"/>
  <c r="AC6" i="5"/>
  <c r="AB6" i="5"/>
  <c r="LP8" i="4" s="1"/>
  <c r="AA6" i="5"/>
  <c r="Z6" i="5"/>
  <c r="ID8" i="4" s="1"/>
  <c r="Y6" i="5"/>
  <c r="X6" i="5"/>
  <c r="EG12" i="4" s="1"/>
  <c r="W6" i="5"/>
  <c r="V6" i="5"/>
  <c r="AU12" i="4" s="1"/>
  <c r="U6" i="5"/>
  <c r="T6" i="5"/>
  <c r="FZ10" i="4" s="1"/>
  <c r="S6" i="5"/>
  <c r="EG10" i="4" s="1"/>
  <c r="R6" i="5"/>
  <c r="CN10" i="4" s="1"/>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FZ12" i="4"/>
  <c r="CN12" i="4"/>
  <c r="B12" i="4"/>
  <c r="LP10" i="4"/>
  <c r="ID10" i="4"/>
  <c r="AU10" i="4"/>
  <c r="B10" i="4"/>
  <c r="JW8" i="4"/>
  <c r="FZ8" i="4"/>
  <c r="CN8" i="4"/>
  <c r="B8" i="4"/>
  <c r="MH78" i="4" l="1"/>
  <c r="FL32" i="4"/>
  <c r="CS78" i="4"/>
  <c r="BX54" i="4"/>
  <c r="BX32" i="4"/>
  <c r="MN54" i="4"/>
  <c r="MN32" i="4"/>
  <c r="IZ54" i="4"/>
  <c r="IZ32" i="4"/>
  <c r="HM78" i="4"/>
  <c r="FL54" i="4"/>
  <c r="C11" i="5"/>
  <c r="D11" i="5"/>
  <c r="E11" i="5"/>
  <c r="B11" i="5"/>
  <c r="GR54" i="4" l="1"/>
  <c r="U78" i="4"/>
  <c r="EO78" i="4"/>
  <c r="DD54" i="4"/>
  <c r="KF54" i="4"/>
  <c r="KF32" i="4"/>
  <c r="JJ78" i="4"/>
  <c r="GR32" i="4"/>
  <c r="DD32" i="4"/>
  <c r="P54" i="4"/>
  <c r="P32" i="4"/>
  <c r="DS32" i="4"/>
  <c r="AE54" i="4"/>
  <c r="AE32" i="4"/>
  <c r="KU54" i="4"/>
  <c r="KU32" i="4"/>
  <c r="KC78" i="4"/>
  <c r="HG54" i="4"/>
  <c r="HG32" i="4"/>
  <c r="FH78" i="4"/>
  <c r="DS54" i="4"/>
  <c r="AN78" i="4"/>
  <c r="LO78" i="4"/>
  <c r="IK54" i="4"/>
  <c r="GT78" i="4"/>
  <c r="EW54" i="4"/>
  <c r="EW32" i="4"/>
  <c r="IK32" i="4"/>
  <c r="BZ78" i="4"/>
  <c r="BI54" i="4"/>
  <c r="BI32" i="4"/>
  <c r="LY54" i="4"/>
  <c r="LY32" i="4"/>
  <c r="BG78" i="4"/>
  <c r="AT54" i="4"/>
  <c r="KV78" i="4"/>
  <c r="GA78" i="4"/>
  <c r="EH54" i="4"/>
  <c r="EH32" i="4"/>
  <c r="AT32" i="4"/>
  <c r="LJ54" i="4"/>
  <c r="LJ32" i="4"/>
  <c r="HV54" i="4"/>
  <c r="HV32"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<sst xmlns="http://schemas.openxmlformats.org/spreadsheetml/2006/main" count="327" uniqueCount="178">
  <si>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</si>
  <si>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</si>
  <si>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</si>
  <si>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</si>
  <si>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</si>
  <si>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</si>
  <si>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</si>
  <si>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</si>
  <si>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</si>
  <si>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</si>
  <si>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</si>
  <si>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</si>
  <si>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</si>
  <si>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</si>
  <si>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</si>
  <si>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</si>
  <si>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</si>
  <si>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</si>
  <si>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</si>
  <si>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</si>
  <si>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</si>
  <si>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</si>
  <si>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</si>
  <si>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</si>
  <si>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</si>
  <si>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</si>
  <si>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</si>
  <si>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</si>
  <si>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</si>
  <si>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</si>
  <si>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</si>
  <si>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</si>
  <si>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</si>
  <si>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</si>
  <si>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</si>
  <si>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</si>
  <si>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</si>
  <si>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</si>
  <si>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</si>
  <si>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</si>
  <si>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</si>
  <si>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</si>
  <si>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</si>
  <si>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</si>
  <si>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</si>
  <si>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</si>
  <si>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</si>
  <si>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</si>
  <si>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</si>
  <si>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</si>
  <si>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</si>
  <si>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</si>
  <si>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</si>
  <si>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</si>
  <si>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</si>
  <si>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</si>
  <si>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</si>
  <si>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</si>
  <si>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</si>
  <si>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</si>
  <si>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</si>
  <si>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</si>
  <si>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</si>
  <si>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</si>
  <si>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</si>
  <si>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</si>
  <si>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</si>
  <si>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</si>
  <si>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</si>
  <si>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</si>
  <si>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</si>
  <si>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</si>
  <si>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</si>
  <si>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</si>
  <si>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</si>
  <si>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</si>
  <si>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</si>
  <si>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</si>
  <si>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</si>
  <si>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</si>
  <si>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</si>
  <si>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</si>
  <si>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</si>
  <si>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</si>
  <si>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</si>
  <si>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</si>
  <si>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</si>
  <si>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</si>
  <si>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</si>
  <si>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</si>
  <si>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</si>
  <si>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</si>
  <si>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</si>
  <si>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</si>
  <si>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</si>
  <si>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</si>
  <si>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</si>
  <si>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</si>
  <si>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</si>
  <si>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</si>
  <si>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</si>
  <si>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</si>
  <si>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</si>
  <si>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</si>
  <si>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</si>
  <si>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</si>
  <si>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</si>
  <si>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</si>
  <si>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</si>
  <si>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</si>
  <si>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</si>
  <si>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</si>
  <si>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</si>
  <si>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</si>
  <si>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</si>
  <si>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</si>
  <si>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</si>
  <si>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</si>
  <si>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</si>
  <si>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</si>
  <si>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</si>
  <si>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</si>
  <si>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</si>
  <si>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</si>
  <si>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</si>
  <si>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</si>
  <si>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</si>
  <si>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</si>
  <si>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</si>
  <si>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</si>
  <si>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</si>
  <si>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</si>
  <si>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</si>
  <si>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</si>
  <si>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</si>
  <si>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</si>
  <si>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</si>
  <si>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</si>
  <si>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</si>
  <si>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</si>
  <si>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</si>
  <si>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</si>
  <si>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</si>
  <si>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</si>
  <si>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</si>
  <si>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</si>
  <si>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</si>
  <si>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</si>
  <si>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</si>
  <si>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</si>
  <si>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</si>
  <si>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</si>
  <si>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</si>
  <si>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</si>
  <si>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</si>
  <si>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</si>
  <si>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</si>
  <si>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</si>
  <si>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</si>
  <si>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</si>
  <si>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</si>
  <si>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</si>
  <si>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</si>
  <si>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</si>
  <si>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</si>
  <si>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</si>
  <si>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</si>
  <si>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</si>
  <si>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</si>
  <si>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</si>
  <si>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</si>
  <si>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</si>
  <si>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</si>
  <si>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</si>
  <si>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②急性期から回復期病棟への転換の検討
③在宅医療提供体制の充実・強化
④診療支援体制の確保
⑤医療従事者の確保・育成
⑥認知症高齢者対策</t>
    <rPh sb="1" eb="3">
      <t>カンジャ</t>
    </rPh>
    <rPh sb="6" eb="7">
      <t>イノチ</t>
    </rPh>
    <rPh sb="8" eb="10">
      <t>ゼンリョク</t>
    </rPh>
    <rPh sb="11" eb="12">
      <t>マモ</t>
    </rPh>
    <rPh sb="18" eb="20">
      <t>リネン</t>
    </rPh>
    <rPh sb="22" eb="24">
      <t>チョウミン</t>
    </rPh>
    <rPh sb="29" eb="31">
      <t>ノト</t>
    </rPh>
    <rPh sb="32" eb="34">
      <t>カタガタ</t>
    </rPh>
    <rPh sb="35" eb="37">
      <t>タヨウ</t>
    </rPh>
    <rPh sb="38" eb="40">
      <t>イリョウ</t>
    </rPh>
    <rPh sb="44" eb="45">
      <t>コタ</t>
    </rPh>
    <rPh sb="49" eb="50">
      <t>ツト</t>
    </rPh>
    <rPh sb="57" eb="59">
      <t>コウリツ</t>
    </rPh>
    <rPh sb="59" eb="61">
      <t>アナミズ</t>
    </rPh>
    <rPh sb="61" eb="63">
      <t>ソウゴウ</t>
    </rPh>
    <rPh sb="63" eb="65">
      <t>ビョウイン</t>
    </rPh>
    <rPh sb="65" eb="68">
      <t>シンカイカク</t>
    </rPh>
    <rPh sb="72" eb="73">
      <t>モト</t>
    </rPh>
    <rPh sb="76" eb="78">
      <t>チイキ</t>
    </rPh>
    <rPh sb="79" eb="80">
      <t>ハ</t>
    </rPh>
    <rPh sb="84" eb="86">
      <t>ヤクワリ</t>
    </rPh>
    <rPh sb="87" eb="89">
      <t>イカ</t>
    </rPh>
    <rPh sb="93" eb="96">
      <t>メイカクカ</t>
    </rPh>
    <rPh sb="98" eb="99">
      <t>サラ</t>
    </rPh>
    <rPh sb="101" eb="103">
      <t>ケイエイ</t>
    </rPh>
    <rPh sb="104" eb="107">
      <t>コウリツカ</t>
    </rPh>
    <rPh sb="108" eb="109">
      <t>ム</t>
    </rPh>
    <rPh sb="111" eb="114">
      <t>グタイテキ</t>
    </rPh>
    <rPh sb="115" eb="116">
      <t>ト</t>
    </rPh>
    <rPh sb="117" eb="118">
      <t>ク</t>
    </rPh>
    <rPh sb="120" eb="122">
      <t>スイシン</t>
    </rPh>
    <rPh sb="128" eb="131">
      <t>キュウセイキ</t>
    </rPh>
    <rPh sb="131" eb="133">
      <t>キノウ</t>
    </rPh>
    <rPh sb="133" eb="134">
      <t>オヨ</t>
    </rPh>
    <rPh sb="135" eb="137">
      <t>ヒョウボウ</t>
    </rPh>
    <rPh sb="137" eb="140">
      <t>シンリョウカ</t>
    </rPh>
    <rPh sb="141" eb="143">
      <t>イジ</t>
    </rPh>
    <rPh sb="145" eb="148">
      <t>キュウセイキ</t>
    </rPh>
    <rPh sb="150" eb="152">
      <t>カイフク</t>
    </rPh>
    <rPh sb="152" eb="153">
      <t>キ</t>
    </rPh>
    <rPh sb="153" eb="155">
      <t>ビョウトウ</t>
    </rPh>
    <rPh sb="157" eb="159">
      <t>テンカン</t>
    </rPh>
    <rPh sb="160" eb="162">
      <t>ケントウ</t>
    </rPh>
    <rPh sb="164" eb="166">
      <t>ザイタク</t>
    </rPh>
    <rPh sb="166" eb="168">
      <t>イリョウ</t>
    </rPh>
    <rPh sb="168" eb="170">
      <t>テイキョウ</t>
    </rPh>
    <rPh sb="170" eb="172">
      <t>タイセイ</t>
    </rPh>
    <rPh sb="173" eb="175">
      <t>ジュウジツ</t>
    </rPh>
    <rPh sb="176" eb="178">
      <t>キョウカ</t>
    </rPh>
    <rPh sb="180" eb="182">
      <t>シンリョウ</t>
    </rPh>
    <rPh sb="182" eb="184">
      <t>シエン</t>
    </rPh>
    <rPh sb="184" eb="186">
      <t>タイセイ</t>
    </rPh>
    <rPh sb="187" eb="189">
      <t>カクホ</t>
    </rPh>
    <rPh sb="191" eb="193">
      <t>イリョウ</t>
    </rPh>
    <rPh sb="193" eb="196">
      <t>ジュウジシャ</t>
    </rPh>
    <rPh sb="197" eb="199">
      <t>カクホ</t>
    </rPh>
    <rPh sb="200" eb="202">
      <t>イクセイ</t>
    </rPh>
    <rPh sb="204" eb="207">
      <t>ニンチショウ</t>
    </rPh>
    <rPh sb="207" eb="210">
      <t>コウレイシャ</t>
    </rPh>
    <rPh sb="210" eb="212">
      <t>タイサク</t>
    </rPh>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</si>
  <si>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
また、施設の効率性についても平成21年度より病床数を100床に削減したことにより利用率が改善されており経営の効率化が図られております。</t>
    <rPh sb="0" eb="2">
      <t>キンネン</t>
    </rPh>
    <rPh sb="9" eb="11">
      <t>ケイジョウ</t>
    </rPh>
    <rPh sb="11" eb="13">
      <t>シュウシ</t>
    </rPh>
    <rPh sb="13" eb="15">
      <t>ヒリツ</t>
    </rPh>
    <rPh sb="17" eb="19">
      <t>イギョウ</t>
    </rPh>
    <rPh sb="19" eb="21">
      <t>シュウシ</t>
    </rPh>
    <rPh sb="21" eb="23">
      <t>ヒリツ</t>
    </rPh>
    <rPh sb="26" eb="29">
      <t>コウスイジュン</t>
    </rPh>
    <rPh sb="30" eb="32">
      <t>イジ</t>
    </rPh>
    <rPh sb="36" eb="38">
      <t>ルイジ</t>
    </rPh>
    <rPh sb="38" eb="40">
      <t>ビョウイン</t>
    </rPh>
    <rPh sb="41" eb="44">
      <t>ヘイキンチ</t>
    </rPh>
    <rPh sb="45" eb="46">
      <t>オオ</t>
    </rPh>
    <rPh sb="48" eb="50">
      <t>ウワマワ</t>
    </rPh>
    <rPh sb="54" eb="56">
      <t>ジョウキョウ</t>
    </rPh>
    <rPh sb="66" eb="68">
      <t>ヨウイン</t>
    </rPh>
    <rPh sb="73" eb="75">
      <t>イシ</t>
    </rPh>
    <rPh sb="75" eb="76">
      <t>トウ</t>
    </rPh>
    <rPh sb="77" eb="79">
      <t>イリョウ</t>
    </rPh>
    <rPh sb="79" eb="82">
      <t>ジュウジシャ</t>
    </rPh>
    <rPh sb="83" eb="85">
      <t>ジュウソク</t>
    </rPh>
    <rPh sb="86" eb="88">
      <t>イリョウ</t>
    </rPh>
    <rPh sb="93" eb="95">
      <t>ジュウジツ</t>
    </rPh>
    <rPh sb="102" eb="104">
      <t>シュウエキ</t>
    </rPh>
    <rPh sb="105" eb="107">
      <t>コウジョウ</t>
    </rPh>
    <rPh sb="108" eb="109">
      <t>ハカ</t>
    </rPh>
    <rPh sb="111" eb="113">
      <t>アンテイ</t>
    </rPh>
    <rPh sb="113" eb="115">
      <t>ケイエイ</t>
    </rPh>
    <rPh sb="116" eb="118">
      <t>カノウ</t>
    </rPh>
    <rPh sb="124" eb="126">
      <t>ジョウキョウ</t>
    </rPh>
    <rPh sb="136" eb="138">
      <t>シセツ</t>
    </rPh>
    <rPh sb="139" eb="142">
      <t>コウリツセイ</t>
    </rPh>
    <rPh sb="147" eb="149">
      <t>ヘイセイ</t>
    </rPh>
    <rPh sb="151" eb="153">
      <t>ネンド</t>
    </rPh>
    <rPh sb="155" eb="157">
      <t>ビョウショウ</t>
    </rPh>
    <rPh sb="157" eb="158">
      <t>スウ</t>
    </rPh>
    <rPh sb="162" eb="163">
      <t>ユカ</t>
    </rPh>
    <rPh sb="164" eb="166">
      <t>サクゲン</t>
    </rPh>
    <rPh sb="173" eb="176">
      <t>リヨウリツ</t>
    </rPh>
    <rPh sb="177" eb="179">
      <t>カイゼン</t>
    </rPh>
    <rPh sb="184" eb="186">
      <t>ケイエイ</t>
    </rPh>
    <rPh sb="187" eb="190">
      <t>コウリツカ</t>
    </rPh>
    <rPh sb="191" eb="192">
      <t>ハカ</t>
    </rPh>
    <phoneticPr fontId="5"/>
  </si>
  <si>
    <t>①有形固定資産減価償却率、②機械備品減価償却率ともに、類似団体平均値を上回っており、全体的に施設の老朽化が課題となっております。
③1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7" eb="29">
      <t>ルイジ</t>
    </rPh>
    <rPh sb="29" eb="31">
      <t>ダンタイ</t>
    </rPh>
    <rPh sb="31" eb="33">
      <t>ヘイキン</t>
    </rPh>
    <rPh sb="33" eb="34">
      <t>チ</t>
    </rPh>
    <rPh sb="35" eb="37">
      <t>ウワマワ</t>
    </rPh>
    <rPh sb="42" eb="44">
      <t>ゼンタイ</t>
    </rPh>
    <rPh sb="44" eb="45">
      <t>テキ</t>
    </rPh>
    <rPh sb="46" eb="48">
      <t>シセツ</t>
    </rPh>
    <rPh sb="49" eb="52">
      <t>ロウキュウカ</t>
    </rPh>
    <rPh sb="53" eb="55">
      <t>カダイ</t>
    </rPh>
    <rPh sb="67" eb="68">
      <t>ユカ</t>
    </rPh>
    <rPh sb="68" eb="69">
      <t>ア</t>
    </rPh>
    <rPh sb="71" eb="73">
      <t>ユウケイ</t>
    </rPh>
    <rPh sb="73" eb="75">
      <t>コテイ</t>
    </rPh>
    <rPh sb="75" eb="77">
      <t>シサン</t>
    </rPh>
    <rPh sb="82" eb="84">
      <t>ルイジ</t>
    </rPh>
    <rPh sb="84" eb="86">
      <t>ダンタイ</t>
    </rPh>
    <rPh sb="86" eb="88">
      <t>ヘイキン</t>
    </rPh>
    <rPh sb="88" eb="89">
      <t>チ</t>
    </rPh>
    <rPh sb="90" eb="91">
      <t>オオ</t>
    </rPh>
    <rPh sb="93" eb="95">
      <t>ウワマワ</t>
    </rPh>
    <rPh sb="100" eb="103">
      <t>ショウライテキ</t>
    </rPh>
    <rPh sb="104" eb="106">
      <t>シュウエキ</t>
    </rPh>
    <rPh sb="106" eb="108">
      <t>アッカ</t>
    </rPh>
    <rPh sb="109" eb="111">
      <t>ヨウイン</t>
    </rPh>
    <rPh sb="114" eb="116">
      <t>ケネン</t>
    </rPh>
    <rPh sb="121" eb="124">
      <t>ロウキュウカ</t>
    </rPh>
    <rPh sb="126" eb="128">
      <t>シセツ</t>
    </rPh>
    <rPh sb="129" eb="131">
      <t>キキ</t>
    </rPh>
    <rPh sb="132" eb="134">
      <t>コウシン</t>
    </rPh>
    <rPh sb="134" eb="135">
      <t>トウ</t>
    </rPh>
    <rPh sb="138" eb="140">
      <t>トウシ</t>
    </rPh>
    <rPh sb="141" eb="143">
      <t>ヒツヨウ</t>
    </rPh>
    <rPh sb="149" eb="150">
      <t>ナカ</t>
    </rPh>
    <rPh sb="152" eb="155">
      <t>コウリツテキ</t>
    </rPh>
    <rPh sb="157" eb="160">
      <t>ケイカクテキ</t>
    </rPh>
    <rPh sb="161" eb="163">
      <t>コウシン</t>
    </rPh>
    <rPh sb="166" eb="168">
      <t>トウシ</t>
    </rPh>
    <rPh sb="169" eb="171">
      <t>アッシュク</t>
    </rPh>
    <rPh sb="172" eb="173">
      <t>ハカ</t>
    </rPh>
    <rPh sb="174" eb="176">
      <t>ヒツヨウ</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</si>
  <si>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rPh sb="0" eb="2">
      <t>ケイエイ</t>
    </rPh>
    <rPh sb="2" eb="4">
      <t>ジョウキョウ</t>
    </rPh>
    <rPh sb="6" eb="8">
      <t>ルイジ</t>
    </rPh>
    <rPh sb="8" eb="10">
      <t>ダンタイ</t>
    </rPh>
    <rPh sb="11" eb="13">
      <t>ヒカク</t>
    </rPh>
    <rPh sb="16" eb="17">
      <t>カク</t>
    </rPh>
    <rPh sb="17" eb="19">
      <t>シヒョウ</t>
    </rPh>
    <rPh sb="20" eb="23">
      <t>コウスイジュン</t>
    </rPh>
    <rPh sb="24" eb="25">
      <t>シメ</t>
    </rPh>
    <rPh sb="29" eb="31">
      <t>アンテイ</t>
    </rPh>
    <rPh sb="33" eb="35">
      <t>ケイエイ</t>
    </rPh>
    <rPh sb="36" eb="38">
      <t>イジ</t>
    </rPh>
    <rPh sb="43" eb="45">
      <t>ジョウキョウ</t>
    </rPh>
    <rPh sb="58" eb="60">
      <t>ジンコウ</t>
    </rPh>
    <rPh sb="60" eb="62">
      <t>ゲンショウ</t>
    </rPh>
    <rPh sb="63" eb="65">
      <t>ショウシ</t>
    </rPh>
    <rPh sb="65" eb="68">
      <t>コウレイカ</t>
    </rPh>
    <rPh sb="69" eb="71">
      <t>キュウソク</t>
    </rPh>
    <rPh sb="72" eb="74">
      <t>シンテン</t>
    </rPh>
    <rPh sb="76" eb="77">
      <t>ナカ</t>
    </rPh>
    <rPh sb="79" eb="81">
      <t>コンゴ</t>
    </rPh>
    <rPh sb="82" eb="84">
      <t>イリョウ</t>
    </rPh>
    <rPh sb="84" eb="86">
      <t>ジュヨウ</t>
    </rPh>
    <rPh sb="87" eb="88">
      <t>オオ</t>
    </rPh>
    <rPh sb="90" eb="92">
      <t>ヘンカ</t>
    </rPh>
    <rPh sb="97" eb="99">
      <t>ミコ</t>
    </rPh>
    <rPh sb="105" eb="107">
      <t>チイキ</t>
    </rPh>
    <rPh sb="108" eb="109">
      <t>モト</t>
    </rPh>
    <rPh sb="113" eb="115">
      <t>イリョウ</t>
    </rPh>
    <rPh sb="119" eb="121">
      <t>ヘンカ</t>
    </rPh>
    <rPh sb="122" eb="123">
      <t>オウ</t>
    </rPh>
    <rPh sb="128" eb="130">
      <t>テキセツ</t>
    </rPh>
    <rPh sb="131" eb="133">
      <t>イリョウ</t>
    </rPh>
    <rPh sb="133" eb="135">
      <t>タイセイ</t>
    </rPh>
    <rPh sb="136" eb="137">
      <t>トトノ</t>
    </rPh>
    <rPh sb="138" eb="140">
      <t>チイキ</t>
    </rPh>
    <rPh sb="141" eb="143">
      <t>キカン</t>
    </rPh>
    <rPh sb="143" eb="145">
      <t>ビョウイン</t>
    </rPh>
    <rPh sb="148" eb="150">
      <t>イジ</t>
    </rPh>
    <rPh sb="150" eb="152">
      <t>ソンゾク</t>
    </rPh>
    <rPh sb="153" eb="154">
      <t>ハカ</t>
    </rPh>
    <rPh sb="158" eb="160">
      <t>ジュウヨウ</t>
    </rPh>
    <rPh sb="169" eb="171">
      <t>シセツ</t>
    </rPh>
    <rPh sb="172" eb="174">
      <t>セツビ</t>
    </rPh>
    <rPh sb="175" eb="178">
      <t>ロウキュウカ</t>
    </rPh>
    <rPh sb="179" eb="180">
      <t>スス</t>
    </rPh>
    <rPh sb="187" eb="189">
      <t>タイサク</t>
    </rPh>
    <rPh sb="194" eb="195">
      <t>カギ</t>
    </rPh>
    <rPh sb="198" eb="200">
      <t>ヨサン</t>
    </rPh>
    <rPh sb="201" eb="204">
      <t>コウリツテキ</t>
    </rPh>
    <rPh sb="205" eb="207">
      <t>コウシン</t>
    </rPh>
    <rPh sb="208" eb="209">
      <t>オコナ</t>
    </rPh>
    <rPh sb="213" eb="215">
      <t>ヒツヨウ</t>
    </rPh>
    <rPh sb="225" eb="226">
      <t>ナカ</t>
    </rPh>
    <rPh sb="228" eb="230">
      <t>ヘイセイ</t>
    </rPh>
    <rPh sb="232" eb="234">
      <t>ネンド</t>
    </rPh>
    <rPh sb="235" eb="237">
      <t>サクテイ</t>
    </rPh>
    <rPh sb="240" eb="242">
      <t>コウリツ</t>
    </rPh>
    <rPh sb="242" eb="244">
      <t>アナミズ</t>
    </rPh>
    <rPh sb="244" eb="246">
      <t>ソウゴウ</t>
    </rPh>
    <rPh sb="246" eb="248">
      <t>ビョウイン</t>
    </rPh>
    <rPh sb="248" eb="251">
      <t>シンカイカク</t>
    </rPh>
    <rPh sb="256" eb="257">
      <t>モト</t>
    </rPh>
    <rPh sb="260" eb="261">
      <t>サラ</t>
    </rPh>
    <rPh sb="263" eb="265">
      <t>ケイエイ</t>
    </rPh>
    <rPh sb="266" eb="269">
      <t>コウリツカ</t>
    </rPh>
    <rPh sb="270" eb="271">
      <t>ハカ</t>
    </rPh>
    <rPh sb="282" eb="284">
      <t>カイカク</t>
    </rPh>
    <rPh sb="288" eb="290">
      <t>ジュウシ</t>
    </rPh>
    <rPh sb="294" eb="296">
      <t>チイキ</t>
    </rPh>
    <rPh sb="296" eb="298">
      <t>イリョウ</t>
    </rPh>
    <rPh sb="299" eb="301">
      <t>アンテイ</t>
    </rPh>
    <rPh sb="303" eb="306">
      <t>ケイゾクテキ</t>
    </rPh>
    <rPh sb="307" eb="309">
      <t>テイキョウ</t>
    </rPh>
    <rPh sb="310" eb="311">
      <t>クワ</t>
    </rPh>
    <rPh sb="313" eb="315">
      <t>チイキ</t>
    </rPh>
    <rPh sb="315" eb="317">
      <t>イリョウ</t>
    </rPh>
    <rPh sb="317" eb="319">
      <t>コウソウ</t>
    </rPh>
    <rPh sb="320" eb="322">
      <t>ヤクワリ</t>
    </rPh>
    <rPh sb="323" eb="324">
      <t>フ</t>
    </rPh>
    <rPh sb="327" eb="329">
      <t>ケイエイ</t>
    </rPh>
    <rPh sb="330" eb="332">
      <t>イジ</t>
    </rPh>
    <rPh sb="333" eb="335">
      <t>チイキ</t>
    </rPh>
    <rPh sb="336" eb="337">
      <t>テキ</t>
    </rPh>
    <rPh sb="339" eb="341">
      <t>イリョウ</t>
    </rPh>
    <rPh sb="346" eb="348">
      <t>テイキョウ</t>
    </rPh>
    <rPh sb="349" eb="35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</si>
</sst>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87.1</c:v>
                </c:pt>
                <c:pt idx="1">
                  <c:v>89</c:v>
                </c:pt>
                <c:pt idx="2">
                  <c:v>87.4</c:v>
                </c:pt>
                <c:pt idx="3">
                  <c:v>70.8</c:v>
                </c:pt>
                <c:pt idx="4">
                  <c:v>72.5</c:v>
                </c:pt>
              </c:numCache>
            </c:numRef>
          </c:val>
          <c:extLst>
            <c:ext xmlns:c16="http://schemas.microsoft.com/office/drawing/2014/chart" uri="{C3380CC4-5D6E-409C-BE32-E72D297353CC}">
              <c16:uniqueId val="{00000000-8753-4A57-8655-D2E337885A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753-4A57-8655-D2E337885A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8097</c:v>
                </c:pt>
                <c:pt idx="1">
                  <c:v>8080</c:v>
                </c:pt>
                <c:pt idx="2">
                  <c:v>8381</c:v>
                </c:pt>
                <c:pt idx="3">
                  <c:v>9196</c:v>
                </c:pt>
                <c:pt idx="4">
                  <c:v>8826</c:v>
                </c:pt>
              </c:numCache>
            </c:numRef>
          </c:val>
          <c:extLst>
            <c:ext xmlns:c16="http://schemas.microsoft.com/office/drawing/2014/chart" uri="{C3380CC4-5D6E-409C-BE32-E72D297353CC}">
              <c16:uniqueId val="{00000000-66B4-4C29-A4C6-199A51ECB6A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6B4-4C29-A4C6-199A51ECB6A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35261</c:v>
                </c:pt>
                <c:pt idx="1">
                  <c:v>35850</c:v>
                </c:pt>
                <c:pt idx="2">
                  <c:v>35397</c:v>
                </c:pt>
                <c:pt idx="3">
                  <c:v>35868</c:v>
                </c:pt>
                <c:pt idx="4">
                  <c:v>36657</c:v>
                </c:pt>
              </c:numCache>
            </c:numRef>
          </c:val>
          <c:extLst>
            <c:ext xmlns:c16="http://schemas.microsoft.com/office/drawing/2014/chart" uri="{C3380CC4-5D6E-409C-BE32-E72D297353CC}">
              <c16:uniqueId val="{00000000-D94C-456D-8B75-962D9D56D1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94C-456D-8B75-962D9D56D1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ED-48B5-9BB8-D95CC7D711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9ED-48B5-9BB8-D95CC7D711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96.7</c:v>
                </c:pt>
                <c:pt idx="1">
                  <c:v>99.1</c:v>
                </c:pt>
                <c:pt idx="2">
                  <c:v>92.8</c:v>
                </c:pt>
                <c:pt idx="3">
                  <c:v>87.5</c:v>
                </c:pt>
                <c:pt idx="4">
                  <c:v>86.2</c:v>
                </c:pt>
              </c:numCache>
            </c:numRef>
          </c:val>
          <c:extLst>
            <c:ext xmlns:c16="http://schemas.microsoft.com/office/drawing/2014/chart" uri="{C3380CC4-5D6E-409C-BE32-E72D297353CC}">
              <c16:uniqueId val="{00000000-1E49-4802-93B2-C5B986C72E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1E49-4802-93B2-C5B986C72E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109.6</c:v>
                </c:pt>
                <c:pt idx="1">
                  <c:v>112.3</c:v>
                </c:pt>
                <c:pt idx="2">
                  <c:v>107.2</c:v>
                </c:pt>
                <c:pt idx="3">
                  <c:v>110.8</c:v>
                </c:pt>
                <c:pt idx="4">
                  <c:v>104.8</c:v>
                </c:pt>
              </c:numCache>
            </c:numRef>
          </c:val>
          <c:extLst>
            <c:ext xmlns:c16="http://schemas.microsoft.com/office/drawing/2014/chart" uri="{C3380CC4-5D6E-409C-BE32-E72D297353CC}">
              <c16:uniqueId val="{00000000-5B20-4D78-8B5C-43ADEAC031F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5B20-4D78-8B5C-43ADEAC031F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65.2</c:v>
                </c:pt>
                <c:pt idx="1">
                  <c:v>66.3</c:v>
                </c:pt>
                <c:pt idx="2">
                  <c:v>67.8</c:v>
                </c:pt>
                <c:pt idx="3">
                  <c:v>66.7</c:v>
                </c:pt>
                <c:pt idx="4">
                  <c:v>69.099999999999994</c:v>
                </c:pt>
              </c:numCache>
            </c:numRef>
          </c:val>
          <c:extLst>
            <c:ext xmlns:c16="http://schemas.microsoft.com/office/drawing/2014/chart" uri="{C3380CC4-5D6E-409C-BE32-E72D297353CC}">
              <c16:uniqueId val="{00000000-819A-4DA1-AD45-A09C4F29AB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19A-4DA1-AD45-A09C4F29AB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88.7</c:v>
                </c:pt>
                <c:pt idx="1">
                  <c:v>89.8</c:v>
                </c:pt>
                <c:pt idx="2">
                  <c:v>90</c:v>
                </c:pt>
                <c:pt idx="3">
                  <c:v>83.7</c:v>
                </c:pt>
                <c:pt idx="4">
                  <c:v>86.2</c:v>
                </c:pt>
              </c:numCache>
            </c:numRef>
          </c:val>
          <c:extLst>
            <c:ext xmlns:c16="http://schemas.microsoft.com/office/drawing/2014/chart" uri="{C3380CC4-5D6E-409C-BE32-E72D297353CC}">
              <c16:uniqueId val="{00000000-D93C-4746-B1E1-AA82D82E3B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93C-4746-B1E1-AA82D82E3B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77594280</c:v>
                </c:pt>
                <c:pt idx="1">
                  <c:v>78670880</c:v>
                </c:pt>
                <c:pt idx="2">
                  <c:v>79410840</c:v>
                </c:pt>
                <c:pt idx="3">
                  <c:v>82923230</c:v>
                </c:pt>
                <c:pt idx="4">
                  <c:v>83538530</c:v>
                </c:pt>
              </c:numCache>
            </c:numRef>
          </c:val>
          <c:extLst>
            <c:ext xmlns:c16="http://schemas.microsoft.com/office/drawing/2014/chart" uri="{C3380CC4-5D6E-409C-BE32-E72D297353CC}">
              <c16:uniqueId val="{00000000-B30A-43BA-800B-33DEB9338C3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30A-43BA-800B-33DEB9338C3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18.7</c:v>
                </c:pt>
                <c:pt idx="1">
                  <c:v>17.399999999999999</c:v>
                </c:pt>
                <c:pt idx="2">
                  <c:v>17.5</c:v>
                </c:pt>
                <c:pt idx="3">
                  <c:v>16.600000000000001</c:v>
                </c:pt>
                <c:pt idx="4">
                  <c:v>16.100000000000001</c:v>
                </c:pt>
              </c:numCache>
            </c:numRef>
          </c:val>
          <c:extLst>
            <c:ext xmlns:c16="http://schemas.microsoft.com/office/drawing/2014/chart" uri="{C3380CC4-5D6E-409C-BE32-E72D297353CC}">
              <c16:uniqueId val="{00000000-06C1-44A6-8F5E-AFA462BD71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6C1-44A6-8F5E-AFA462BD71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56.8</c:v>
                </c:pt>
                <c:pt idx="1">
                  <c:v>55.7</c:v>
                </c:pt>
                <c:pt idx="2">
                  <c:v>60.8</c:v>
                </c:pt>
                <c:pt idx="3">
                  <c:v>64.5</c:v>
                </c:pt>
                <c:pt idx="4">
                  <c:v>63.3</c:v>
                </c:pt>
              </c:numCache>
            </c:numRef>
          </c:val>
          <c:extLst>
            <c:ext xmlns:c16="http://schemas.microsoft.com/office/drawing/2014/chart" uri="{C3380CC4-5D6E-409C-BE32-E72D297353CC}">
              <c16:uniqueId val="{00000000-59B8-44D8-8AAE-7D19CCC532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9B8-44D8-8AAE-7D19CCC532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石川県穴水町　公立穴水総合病院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132" t="s">
        <v>9</v>
      </c>
      <c r="NK7" s="133"/>
      <c r="NL7" s="133"/>
      <c r="NM7" s="133"/>
      <c r="NN7" s="133"/>
      <c r="NO7" s="133"/>
      <c r="NP7" s="133"/>
      <c r="NQ7" s="133"/>
      <c r="NR7" s="133"/>
      <c r="NS7" s="133"/>
      <c r="NT7" s="133"/>
      <c r="NU7" s="133"/>
      <c r="NV7" s="133"/>
      <c r="NW7" s="134"/>
      <c r="NX7" s="3"/>
    </row>
    <row r="8" spans="1:388" ht="18.75" customHeight="1">
      <c r="A8" s="2"/>
      <c r="B8" s="116" t="str">
        <f>データ!K6</f>
        <v>当然財務</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100床以上～200床未満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非設置</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06">
        <f>データ!Z6</f>
        <v>100</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データ!AA6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データ!AB6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35" t="s">
        <v>10</v>
      </c>
      <c r="NK8" s="136"/>
      <c r="NL8" s="128" t="s">
        <v>11</v>
      </c>
      <c r="NM8" s="128"/>
      <c r="NN8" s="128"/>
      <c r="NO8" s="128"/>
      <c r="NP8" s="128"/>
      <c r="NQ8" s="128"/>
      <c r="NR8" s="128"/>
      <c r="NS8" s="128"/>
      <c r="NT8" s="128"/>
      <c r="NU8" s="128"/>
      <c r="NV8" s="128"/>
      <c r="NW8" s="129"/>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30" t="s">
        <v>20</v>
      </c>
      <c r="NK9" s="131"/>
      <c r="NL9" s="124" t="s">
        <v>21</v>
      </c>
      <c r="NM9" s="124"/>
      <c r="NN9" s="124"/>
      <c r="NO9" s="124"/>
      <c r="NP9" s="124"/>
      <c r="NQ9" s="124"/>
      <c r="NR9" s="124"/>
      <c r="NS9" s="124"/>
      <c r="NT9" s="124"/>
      <c r="NU9" s="124"/>
      <c r="NV9" s="124"/>
      <c r="NW9" s="12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06">
        <f>データ!Q6</f>
        <v>11</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I 未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へ</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06" t="str">
        <f>データ!AC6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データ!AD6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データ!AE6</f>
        <v>100</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26" t="s">
        <v>22</v>
      </c>
      <c r="NK10" s="127"/>
      <c r="NL10" s="119" t="s">
        <v>23</v>
      </c>
      <c r="NM10" s="119"/>
      <c r="NN10" s="119"/>
      <c r="NO10" s="119"/>
      <c r="NP10" s="119"/>
      <c r="NQ10" s="119"/>
      <c r="NR10" s="119"/>
      <c r="NS10" s="119"/>
      <c r="NT10" s="119"/>
      <c r="NU10" s="119"/>
      <c r="NV10" s="119"/>
      <c r="NW10" s="120"/>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FZ11" s="121" t="s">
        <v>28</v>
      </c>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3"/>
      <c r="ID11" s="121" t="s">
        <v>29</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30</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31</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8"/>
      <c r="NJ11" s="3"/>
      <c r="NK11" s="3"/>
      <c r="NL11" s="3"/>
      <c r="NM11" s="3"/>
      <c r="NN11" s="3"/>
      <c r="NO11" s="3"/>
      <c r="NP11" s="3"/>
      <c r="NQ11" s="3"/>
      <c r="NR11" s="3"/>
      <c r="NS11" s="3"/>
      <c r="NT11" s="3"/>
      <c r="NU11" s="3"/>
      <c r="NV11" s="3"/>
      <c r="NW11" s="3"/>
      <c r="NX11" s="3"/>
    </row>
    <row r="12" spans="1:388" ht="18.75" customHeight="1">
      <c r="A12" s="2"/>
      <c r="B12" s="106">
        <f>データ!U6</f>
        <v>7754</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13090</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6" t="str">
        <f>データ!W6</f>
        <v>第１種該当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FZ12" s="116" t="str">
        <f>データ!Y6</f>
        <v>１０：１</v>
      </c>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8"/>
      <c r="ID12" s="106">
        <f>データ!AF6</f>
        <v>94</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データ!AG6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データ!AH6</f>
        <v>94</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8"/>
      <c r="NJ12" s="3"/>
      <c r="NK12" s="3"/>
      <c r="NL12" s="3"/>
      <c r="NM12" s="3"/>
      <c r="NN12" s="3"/>
      <c r="NO12" s="3"/>
      <c r="NP12" s="3"/>
      <c r="NQ12" s="3"/>
      <c r="NR12" s="3"/>
      <c r="NS12" s="3"/>
      <c r="NT12" s="3"/>
      <c r="NU12" s="3"/>
      <c r="NV12" s="3"/>
      <c r="NW12" s="3"/>
      <c r="NX12" s="3"/>
    </row>
    <row r="13" spans="1:388" ht="17.25" customHeight="1">
      <c r="A13" s="2"/>
      <c r="B13" s="109" t="s">
        <v>32</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8"/>
      <c r="NJ13" s="9"/>
      <c r="NK13" s="9"/>
      <c r="NL13" s="9"/>
      <c r="NM13" s="9"/>
      <c r="NN13" s="9"/>
      <c r="NO13" s="9"/>
      <c r="NP13" s="9"/>
      <c r="NQ13" s="9"/>
      <c r="NR13" s="9"/>
      <c r="NS13" s="9"/>
      <c r="NT13" s="9"/>
      <c r="NU13" s="9"/>
      <c r="NV13" s="9"/>
      <c r="NW13" s="9"/>
      <c r="NX13" s="9"/>
    </row>
    <row r="14" spans="1:388" ht="17.25" customHeight="1">
      <c r="A14" s="2"/>
      <c r="B14" s="109" t="s">
        <v>33</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0" t="s">
        <v>36</v>
      </c>
      <c r="NK16" s="111"/>
      <c r="NL16" s="111"/>
      <c r="NM16" s="111"/>
      <c r="NN16" s="112"/>
      <c r="NO16" s="110" t="s">
        <v>37</v>
      </c>
      <c r="NP16" s="111"/>
      <c r="NQ16" s="111"/>
      <c r="NR16" s="111"/>
      <c r="NS16" s="112"/>
      <c r="NT16" s="110" t="s">
        <v>38</v>
      </c>
      <c r="NU16" s="111"/>
      <c r="NV16" s="111"/>
      <c r="NW16" s="111"/>
      <c r="NX16" s="112"/>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3"/>
      <c r="NK17" s="114"/>
      <c r="NL17" s="114"/>
      <c r="NM17" s="114"/>
      <c r="NN17" s="115"/>
      <c r="NO17" s="113"/>
      <c r="NP17" s="114"/>
      <c r="NQ17" s="114"/>
      <c r="NR17" s="114"/>
      <c r="NS17" s="115"/>
      <c r="NT17" s="113"/>
      <c r="NU17" s="114"/>
      <c r="NV17" s="114"/>
      <c r="NW17" s="114"/>
      <c r="NX17" s="11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8" t="s">
        <v>39</v>
      </c>
      <c r="NK18" s="99"/>
      <c r="NL18" s="99"/>
      <c r="NM18" s="102" t="s">
        <v>40</v>
      </c>
      <c r="NN18" s="103"/>
      <c r="NO18" s="98" t="s">
        <v>39</v>
      </c>
      <c r="NP18" s="99"/>
      <c r="NQ18" s="99"/>
      <c r="NR18" s="102" t="s">
        <v>40</v>
      </c>
      <c r="NS18" s="103"/>
      <c r="NT18" s="98" t="s">
        <v>39</v>
      </c>
      <c r="NU18" s="99"/>
      <c r="NV18" s="99"/>
      <c r="NW18" s="102" t="s">
        <v>40</v>
      </c>
      <c r="NX18" s="10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0"/>
      <c r="NK19" s="101"/>
      <c r="NL19" s="101"/>
      <c r="NM19" s="104"/>
      <c r="NN19" s="105"/>
      <c r="NO19" s="100"/>
      <c r="NP19" s="101"/>
      <c r="NQ19" s="101"/>
      <c r="NR19" s="104"/>
      <c r="NS19" s="105"/>
      <c r="NT19" s="100"/>
      <c r="NU19" s="101"/>
      <c r="NV19" s="101"/>
      <c r="NW19" s="104"/>
      <c r="NX19" s="10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5" t="s">
        <v>174</v>
      </c>
      <c r="NK22" s="96"/>
      <c r="NL22" s="96"/>
      <c r="NM22" s="96"/>
      <c r="NN22" s="96"/>
      <c r="NO22" s="96"/>
      <c r="NP22" s="96"/>
      <c r="NQ22" s="96"/>
      <c r="NR22" s="96"/>
      <c r="NS22" s="96"/>
      <c r="NT22" s="96"/>
      <c r="NU22" s="96"/>
      <c r="NV22" s="96"/>
      <c r="NW22" s="96"/>
      <c r="NX22" s="97"/>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7"/>
      <c r="NK23" s="88"/>
      <c r="NL23" s="88"/>
      <c r="NM23" s="88"/>
      <c r="NN23" s="88"/>
      <c r="NO23" s="88"/>
      <c r="NP23" s="88"/>
      <c r="NQ23" s="88"/>
      <c r="NR23" s="88"/>
      <c r="NS23" s="88"/>
      <c r="NT23" s="88"/>
      <c r="NU23" s="88"/>
      <c r="NV23" s="88"/>
      <c r="NW23" s="88"/>
      <c r="NX23" s="89"/>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7"/>
      <c r="NK24" s="88"/>
      <c r="NL24" s="88"/>
      <c r="NM24" s="88"/>
      <c r="NN24" s="88"/>
      <c r="NO24" s="88"/>
      <c r="NP24" s="88"/>
      <c r="NQ24" s="88"/>
      <c r="NR24" s="88"/>
      <c r="NS24" s="88"/>
      <c r="NT24" s="88"/>
      <c r="NU24" s="88"/>
      <c r="NV24" s="88"/>
      <c r="NW24" s="88"/>
      <c r="NX24" s="89"/>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7"/>
      <c r="NK25" s="88"/>
      <c r="NL25" s="88"/>
      <c r="NM25" s="88"/>
      <c r="NN25" s="88"/>
      <c r="NO25" s="88"/>
      <c r="NP25" s="88"/>
      <c r="NQ25" s="88"/>
      <c r="NR25" s="88"/>
      <c r="NS25" s="88"/>
      <c r="NT25" s="88"/>
      <c r="NU25" s="88"/>
      <c r="NV25" s="88"/>
      <c r="NW25" s="88"/>
      <c r="NX25" s="89"/>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7"/>
      <c r="NK26" s="88"/>
      <c r="NL26" s="88"/>
      <c r="NM26" s="88"/>
      <c r="NN26" s="88"/>
      <c r="NO26" s="88"/>
      <c r="NP26" s="88"/>
      <c r="NQ26" s="88"/>
      <c r="NR26" s="88"/>
      <c r="NS26" s="88"/>
      <c r="NT26" s="88"/>
      <c r="NU26" s="88"/>
      <c r="NV26" s="88"/>
      <c r="NW26" s="88"/>
      <c r="NX26" s="89"/>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7"/>
      <c r="NK27" s="88"/>
      <c r="NL27" s="88"/>
      <c r="NM27" s="88"/>
      <c r="NN27" s="88"/>
      <c r="NO27" s="88"/>
      <c r="NP27" s="88"/>
      <c r="NQ27" s="88"/>
      <c r="NR27" s="88"/>
      <c r="NS27" s="88"/>
      <c r="NT27" s="88"/>
      <c r="NU27" s="88"/>
      <c r="NV27" s="88"/>
      <c r="NW27" s="88"/>
      <c r="NX27" s="89"/>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7"/>
      <c r="NK28" s="88"/>
      <c r="NL28" s="88"/>
      <c r="NM28" s="88"/>
      <c r="NN28" s="88"/>
      <c r="NO28" s="88"/>
      <c r="NP28" s="88"/>
      <c r="NQ28" s="88"/>
      <c r="NR28" s="88"/>
      <c r="NS28" s="88"/>
      <c r="NT28" s="88"/>
      <c r="NU28" s="88"/>
      <c r="NV28" s="88"/>
      <c r="NW28" s="88"/>
      <c r="NX28" s="89"/>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7"/>
      <c r="NK29" s="88"/>
      <c r="NL29" s="88"/>
      <c r="NM29" s="88"/>
      <c r="NN29" s="88"/>
      <c r="NO29" s="88"/>
      <c r="NP29" s="88"/>
      <c r="NQ29" s="88"/>
      <c r="NR29" s="88"/>
      <c r="NS29" s="88"/>
      <c r="NT29" s="88"/>
      <c r="NU29" s="88"/>
      <c r="NV29" s="88"/>
      <c r="NW29" s="88"/>
      <c r="NX29" s="89"/>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7"/>
      <c r="NK30" s="88"/>
      <c r="NL30" s="88"/>
      <c r="NM30" s="88"/>
      <c r="NN30" s="88"/>
      <c r="NO30" s="88"/>
      <c r="NP30" s="88"/>
      <c r="NQ30" s="88"/>
      <c r="NR30" s="88"/>
      <c r="NS30" s="88"/>
      <c r="NT30" s="88"/>
      <c r="NU30" s="88"/>
      <c r="NV30" s="88"/>
      <c r="NW30" s="88"/>
      <c r="NX30" s="89"/>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7"/>
      <c r="NK31" s="88"/>
      <c r="NL31" s="88"/>
      <c r="NM31" s="88"/>
      <c r="NN31" s="88"/>
      <c r="NO31" s="88"/>
      <c r="NP31" s="88"/>
      <c r="NQ31" s="88"/>
      <c r="NR31" s="88"/>
      <c r="NS31" s="88"/>
      <c r="NT31" s="88"/>
      <c r="NU31" s="88"/>
      <c r="NV31" s="88"/>
      <c r="NW31" s="88"/>
      <c r="NX31" s="89"/>
      <c r="OC31" s="16" t="s">
        <v>55</v>
      </c>
    </row>
    <row r="32" spans="1:393" ht="13.5" customHeight="1">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87"/>
      <c r="NK32" s="88"/>
      <c r="NL32" s="88"/>
      <c r="NM32" s="88"/>
      <c r="NN32" s="88"/>
      <c r="NO32" s="88"/>
      <c r="NP32" s="88"/>
      <c r="NQ32" s="88"/>
      <c r="NR32" s="88"/>
      <c r="NS32" s="88"/>
      <c r="NT32" s="88"/>
      <c r="NU32" s="88"/>
      <c r="NV32" s="88"/>
      <c r="NW32" s="88"/>
      <c r="NX32" s="89"/>
      <c r="OC32" s="16" t="s">
        <v>56</v>
      </c>
    </row>
    <row r="33" spans="1:393" ht="13.5" customHeight="1">
      <c r="A33" s="2"/>
      <c r="B33" s="14"/>
      <c r="D33" s="2"/>
      <c r="E33" s="2"/>
      <c r="F33" s="2"/>
      <c r="G33" s="80" t="s">
        <v>57</v>
      </c>
      <c r="H33" s="80"/>
      <c r="I33" s="80"/>
      <c r="J33" s="80"/>
      <c r="K33" s="80"/>
      <c r="L33" s="80"/>
      <c r="M33" s="80"/>
      <c r="N33" s="80"/>
      <c r="O33" s="80"/>
      <c r="P33" s="69">
        <f>データ!AI7</f>
        <v>109.6</v>
      </c>
      <c r="Q33" s="70"/>
      <c r="R33" s="70"/>
      <c r="S33" s="70"/>
      <c r="T33" s="70"/>
      <c r="U33" s="70"/>
      <c r="V33" s="70"/>
      <c r="W33" s="70"/>
      <c r="X33" s="70"/>
      <c r="Y33" s="70"/>
      <c r="Z33" s="70"/>
      <c r="AA33" s="70"/>
      <c r="AB33" s="70"/>
      <c r="AC33" s="70"/>
      <c r="AD33" s="71"/>
      <c r="AE33" s="69">
        <f>データ!AJ7</f>
        <v>112.3</v>
      </c>
      <c r="AF33" s="70"/>
      <c r="AG33" s="70"/>
      <c r="AH33" s="70"/>
      <c r="AI33" s="70"/>
      <c r="AJ33" s="70"/>
      <c r="AK33" s="70"/>
      <c r="AL33" s="70"/>
      <c r="AM33" s="70"/>
      <c r="AN33" s="70"/>
      <c r="AO33" s="70"/>
      <c r="AP33" s="70"/>
      <c r="AQ33" s="70"/>
      <c r="AR33" s="70"/>
      <c r="AS33" s="71"/>
      <c r="AT33" s="69">
        <f>データ!AK7</f>
        <v>107.2</v>
      </c>
      <c r="AU33" s="70"/>
      <c r="AV33" s="70"/>
      <c r="AW33" s="70"/>
      <c r="AX33" s="70"/>
      <c r="AY33" s="70"/>
      <c r="AZ33" s="70"/>
      <c r="BA33" s="70"/>
      <c r="BB33" s="70"/>
      <c r="BC33" s="70"/>
      <c r="BD33" s="70"/>
      <c r="BE33" s="70"/>
      <c r="BF33" s="70"/>
      <c r="BG33" s="70"/>
      <c r="BH33" s="71"/>
      <c r="BI33" s="69">
        <f>データ!AL7</f>
        <v>110.8</v>
      </c>
      <c r="BJ33" s="70"/>
      <c r="BK33" s="70"/>
      <c r="BL33" s="70"/>
      <c r="BM33" s="70"/>
      <c r="BN33" s="70"/>
      <c r="BO33" s="70"/>
      <c r="BP33" s="70"/>
      <c r="BQ33" s="70"/>
      <c r="BR33" s="70"/>
      <c r="BS33" s="70"/>
      <c r="BT33" s="70"/>
      <c r="BU33" s="70"/>
      <c r="BV33" s="70"/>
      <c r="BW33" s="71"/>
      <c r="BX33" s="69">
        <f>データ!AM7</f>
        <v>104.8</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96.7</v>
      </c>
      <c r="DE33" s="70"/>
      <c r="DF33" s="70"/>
      <c r="DG33" s="70"/>
      <c r="DH33" s="70"/>
      <c r="DI33" s="70"/>
      <c r="DJ33" s="70"/>
      <c r="DK33" s="70"/>
      <c r="DL33" s="70"/>
      <c r="DM33" s="70"/>
      <c r="DN33" s="70"/>
      <c r="DO33" s="70"/>
      <c r="DP33" s="70"/>
      <c r="DQ33" s="70"/>
      <c r="DR33" s="71"/>
      <c r="DS33" s="69">
        <f>データ!AU7</f>
        <v>99.1</v>
      </c>
      <c r="DT33" s="70"/>
      <c r="DU33" s="70"/>
      <c r="DV33" s="70"/>
      <c r="DW33" s="70"/>
      <c r="DX33" s="70"/>
      <c r="DY33" s="70"/>
      <c r="DZ33" s="70"/>
      <c r="EA33" s="70"/>
      <c r="EB33" s="70"/>
      <c r="EC33" s="70"/>
      <c r="ED33" s="70"/>
      <c r="EE33" s="70"/>
      <c r="EF33" s="70"/>
      <c r="EG33" s="71"/>
      <c r="EH33" s="69">
        <f>データ!AV7</f>
        <v>92.8</v>
      </c>
      <c r="EI33" s="70"/>
      <c r="EJ33" s="70"/>
      <c r="EK33" s="70"/>
      <c r="EL33" s="70"/>
      <c r="EM33" s="70"/>
      <c r="EN33" s="70"/>
      <c r="EO33" s="70"/>
      <c r="EP33" s="70"/>
      <c r="EQ33" s="70"/>
      <c r="ER33" s="70"/>
      <c r="ES33" s="70"/>
      <c r="ET33" s="70"/>
      <c r="EU33" s="70"/>
      <c r="EV33" s="71"/>
      <c r="EW33" s="69">
        <f>データ!AW7</f>
        <v>87.5</v>
      </c>
      <c r="EX33" s="70"/>
      <c r="EY33" s="70"/>
      <c r="EZ33" s="70"/>
      <c r="FA33" s="70"/>
      <c r="FB33" s="70"/>
      <c r="FC33" s="70"/>
      <c r="FD33" s="70"/>
      <c r="FE33" s="70"/>
      <c r="FF33" s="70"/>
      <c r="FG33" s="70"/>
      <c r="FH33" s="70"/>
      <c r="FI33" s="70"/>
      <c r="FJ33" s="70"/>
      <c r="FK33" s="71"/>
      <c r="FL33" s="69">
        <f>データ!AX7</f>
        <v>86.2</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87.1</v>
      </c>
      <c r="KG33" s="70"/>
      <c r="KH33" s="70"/>
      <c r="KI33" s="70"/>
      <c r="KJ33" s="70"/>
      <c r="KK33" s="70"/>
      <c r="KL33" s="70"/>
      <c r="KM33" s="70"/>
      <c r="KN33" s="70"/>
      <c r="KO33" s="70"/>
      <c r="KP33" s="70"/>
      <c r="KQ33" s="70"/>
      <c r="KR33" s="70"/>
      <c r="KS33" s="70"/>
      <c r="KT33" s="71"/>
      <c r="KU33" s="69">
        <f>データ!BQ7</f>
        <v>89</v>
      </c>
      <c r="KV33" s="70"/>
      <c r="KW33" s="70"/>
      <c r="KX33" s="70"/>
      <c r="KY33" s="70"/>
      <c r="KZ33" s="70"/>
      <c r="LA33" s="70"/>
      <c r="LB33" s="70"/>
      <c r="LC33" s="70"/>
      <c r="LD33" s="70"/>
      <c r="LE33" s="70"/>
      <c r="LF33" s="70"/>
      <c r="LG33" s="70"/>
      <c r="LH33" s="70"/>
      <c r="LI33" s="71"/>
      <c r="LJ33" s="69">
        <f>データ!BR7</f>
        <v>87.4</v>
      </c>
      <c r="LK33" s="70"/>
      <c r="LL33" s="70"/>
      <c r="LM33" s="70"/>
      <c r="LN33" s="70"/>
      <c r="LO33" s="70"/>
      <c r="LP33" s="70"/>
      <c r="LQ33" s="70"/>
      <c r="LR33" s="70"/>
      <c r="LS33" s="70"/>
      <c r="LT33" s="70"/>
      <c r="LU33" s="70"/>
      <c r="LV33" s="70"/>
      <c r="LW33" s="70"/>
      <c r="LX33" s="71"/>
      <c r="LY33" s="69">
        <f>データ!BS7</f>
        <v>70.8</v>
      </c>
      <c r="LZ33" s="70"/>
      <c r="MA33" s="70"/>
      <c r="MB33" s="70"/>
      <c r="MC33" s="70"/>
      <c r="MD33" s="70"/>
      <c r="ME33" s="70"/>
      <c r="MF33" s="70"/>
      <c r="MG33" s="70"/>
      <c r="MH33" s="70"/>
      <c r="MI33" s="70"/>
      <c r="MJ33" s="70"/>
      <c r="MK33" s="70"/>
      <c r="ML33" s="70"/>
      <c r="MM33" s="71"/>
      <c r="MN33" s="69">
        <f>データ!BT7</f>
        <v>72.5</v>
      </c>
      <c r="MO33" s="70"/>
      <c r="MP33" s="70"/>
      <c r="MQ33" s="70"/>
      <c r="MR33" s="70"/>
      <c r="MS33" s="70"/>
      <c r="MT33" s="70"/>
      <c r="MU33" s="70"/>
      <c r="MV33" s="70"/>
      <c r="MW33" s="70"/>
      <c r="MX33" s="70"/>
      <c r="MY33" s="70"/>
      <c r="MZ33" s="70"/>
      <c r="NA33" s="70"/>
      <c r="NB33" s="71"/>
      <c r="ND33" s="2"/>
      <c r="NE33" s="2"/>
      <c r="NF33" s="2"/>
      <c r="NG33" s="2"/>
      <c r="NH33" s="15"/>
      <c r="NI33" s="2"/>
      <c r="NJ33" s="87"/>
      <c r="NK33" s="88"/>
      <c r="NL33" s="88"/>
      <c r="NM33" s="88"/>
      <c r="NN33" s="88"/>
      <c r="NO33" s="88"/>
      <c r="NP33" s="88"/>
      <c r="NQ33" s="88"/>
      <c r="NR33" s="88"/>
      <c r="NS33" s="88"/>
      <c r="NT33" s="88"/>
      <c r="NU33" s="88"/>
      <c r="NV33" s="88"/>
      <c r="NW33" s="88"/>
      <c r="NX33" s="89"/>
      <c r="OC33" s="16" t="s">
        <v>58</v>
      </c>
    </row>
    <row r="34" spans="1:393" ht="13.5" customHeight="1">
      <c r="A34" s="2"/>
      <c r="B34" s="14"/>
      <c r="D34" s="2"/>
      <c r="E34" s="2"/>
      <c r="F34" s="2"/>
      <c r="G34" s="80" t="s">
        <v>59</v>
      </c>
      <c r="H34" s="80"/>
      <c r="I34" s="80"/>
      <c r="J34" s="80"/>
      <c r="K34" s="80"/>
      <c r="L34" s="80"/>
      <c r="M34" s="80"/>
      <c r="N34" s="80"/>
      <c r="O34" s="80"/>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90"/>
      <c r="NK34" s="91"/>
      <c r="NL34" s="91"/>
      <c r="NM34" s="91"/>
      <c r="NN34" s="91"/>
      <c r="NO34" s="91"/>
      <c r="NP34" s="91"/>
      <c r="NQ34" s="91"/>
      <c r="NR34" s="91"/>
      <c r="NS34" s="91"/>
      <c r="NT34" s="91"/>
      <c r="NU34" s="91"/>
      <c r="NV34" s="91"/>
      <c r="NW34" s="91"/>
      <c r="NX34" s="92"/>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7" t="s">
        <v>175</v>
      </c>
      <c r="NK39" s="88"/>
      <c r="NL39" s="88"/>
      <c r="NM39" s="88"/>
      <c r="NN39" s="88"/>
      <c r="NO39" s="88"/>
      <c r="NP39" s="88"/>
      <c r="NQ39" s="88"/>
      <c r="NR39" s="88"/>
      <c r="NS39" s="88"/>
      <c r="NT39" s="88"/>
      <c r="NU39" s="88"/>
      <c r="NV39" s="88"/>
      <c r="NW39" s="88"/>
      <c r="NX39" s="89"/>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7"/>
      <c r="NK40" s="88"/>
      <c r="NL40" s="88"/>
      <c r="NM40" s="88"/>
      <c r="NN40" s="88"/>
      <c r="NO40" s="88"/>
      <c r="NP40" s="88"/>
      <c r="NQ40" s="88"/>
      <c r="NR40" s="88"/>
      <c r="NS40" s="88"/>
      <c r="NT40" s="88"/>
      <c r="NU40" s="88"/>
      <c r="NV40" s="88"/>
      <c r="NW40" s="88"/>
      <c r="NX40" s="89"/>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7"/>
      <c r="NK41" s="88"/>
      <c r="NL41" s="88"/>
      <c r="NM41" s="88"/>
      <c r="NN41" s="88"/>
      <c r="NO41" s="88"/>
      <c r="NP41" s="88"/>
      <c r="NQ41" s="88"/>
      <c r="NR41" s="88"/>
      <c r="NS41" s="88"/>
      <c r="NT41" s="88"/>
      <c r="NU41" s="88"/>
      <c r="NV41" s="88"/>
      <c r="NW41" s="88"/>
      <c r="NX41" s="89"/>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7"/>
      <c r="NK42" s="88"/>
      <c r="NL42" s="88"/>
      <c r="NM42" s="88"/>
      <c r="NN42" s="88"/>
      <c r="NO42" s="88"/>
      <c r="NP42" s="88"/>
      <c r="NQ42" s="88"/>
      <c r="NR42" s="88"/>
      <c r="NS42" s="88"/>
      <c r="NT42" s="88"/>
      <c r="NU42" s="88"/>
      <c r="NV42" s="88"/>
      <c r="NW42" s="88"/>
      <c r="NX42" s="89"/>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7"/>
      <c r="NK43" s="88"/>
      <c r="NL43" s="88"/>
      <c r="NM43" s="88"/>
      <c r="NN43" s="88"/>
      <c r="NO43" s="88"/>
      <c r="NP43" s="88"/>
      <c r="NQ43" s="88"/>
      <c r="NR43" s="88"/>
      <c r="NS43" s="88"/>
      <c r="NT43" s="88"/>
      <c r="NU43" s="88"/>
      <c r="NV43" s="88"/>
      <c r="NW43" s="88"/>
      <c r="NX43" s="89"/>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7"/>
      <c r="NK44" s="88"/>
      <c r="NL44" s="88"/>
      <c r="NM44" s="88"/>
      <c r="NN44" s="88"/>
      <c r="NO44" s="88"/>
      <c r="NP44" s="88"/>
      <c r="NQ44" s="88"/>
      <c r="NR44" s="88"/>
      <c r="NS44" s="88"/>
      <c r="NT44" s="88"/>
      <c r="NU44" s="88"/>
      <c r="NV44" s="88"/>
      <c r="NW44" s="88"/>
      <c r="NX44" s="89"/>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7"/>
      <c r="NK45" s="88"/>
      <c r="NL45" s="88"/>
      <c r="NM45" s="88"/>
      <c r="NN45" s="88"/>
      <c r="NO45" s="88"/>
      <c r="NP45" s="88"/>
      <c r="NQ45" s="88"/>
      <c r="NR45" s="88"/>
      <c r="NS45" s="88"/>
      <c r="NT45" s="88"/>
      <c r="NU45" s="88"/>
      <c r="NV45" s="88"/>
      <c r="NW45" s="88"/>
      <c r="NX45" s="89"/>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7"/>
      <c r="NK46" s="88"/>
      <c r="NL46" s="88"/>
      <c r="NM46" s="88"/>
      <c r="NN46" s="88"/>
      <c r="NO46" s="88"/>
      <c r="NP46" s="88"/>
      <c r="NQ46" s="88"/>
      <c r="NR46" s="88"/>
      <c r="NS46" s="88"/>
      <c r="NT46" s="88"/>
      <c r="NU46" s="88"/>
      <c r="NV46" s="88"/>
      <c r="NW46" s="88"/>
      <c r="NX46" s="89"/>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7"/>
      <c r="NK47" s="88"/>
      <c r="NL47" s="88"/>
      <c r="NM47" s="88"/>
      <c r="NN47" s="88"/>
      <c r="NO47" s="88"/>
      <c r="NP47" s="88"/>
      <c r="NQ47" s="88"/>
      <c r="NR47" s="88"/>
      <c r="NS47" s="88"/>
      <c r="NT47" s="88"/>
      <c r="NU47" s="88"/>
      <c r="NV47" s="88"/>
      <c r="NW47" s="88"/>
      <c r="NX47" s="89"/>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7"/>
      <c r="NK48" s="88"/>
      <c r="NL48" s="88"/>
      <c r="NM48" s="88"/>
      <c r="NN48" s="88"/>
      <c r="NO48" s="88"/>
      <c r="NP48" s="88"/>
      <c r="NQ48" s="88"/>
      <c r="NR48" s="88"/>
      <c r="NS48" s="88"/>
      <c r="NT48" s="88"/>
      <c r="NU48" s="88"/>
      <c r="NV48" s="88"/>
      <c r="NW48" s="88"/>
      <c r="NX48" s="89"/>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7"/>
      <c r="NK49" s="88"/>
      <c r="NL49" s="88"/>
      <c r="NM49" s="88"/>
      <c r="NN49" s="88"/>
      <c r="NO49" s="88"/>
      <c r="NP49" s="88"/>
      <c r="NQ49" s="88"/>
      <c r="NR49" s="88"/>
      <c r="NS49" s="88"/>
      <c r="NT49" s="88"/>
      <c r="NU49" s="88"/>
      <c r="NV49" s="88"/>
      <c r="NW49" s="88"/>
      <c r="NX49" s="89"/>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7"/>
      <c r="NK50" s="88"/>
      <c r="NL50" s="88"/>
      <c r="NM50" s="88"/>
      <c r="NN50" s="88"/>
      <c r="NO50" s="88"/>
      <c r="NP50" s="88"/>
      <c r="NQ50" s="88"/>
      <c r="NR50" s="88"/>
      <c r="NS50" s="88"/>
      <c r="NT50" s="88"/>
      <c r="NU50" s="88"/>
      <c r="NV50" s="88"/>
      <c r="NW50" s="88"/>
      <c r="NX50" s="89"/>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0"/>
      <c r="NK51" s="91"/>
      <c r="NL51" s="91"/>
      <c r="NM51" s="91"/>
      <c r="NN51" s="91"/>
      <c r="NO51" s="91"/>
      <c r="NP51" s="91"/>
      <c r="NQ51" s="91"/>
      <c r="NR51" s="91"/>
      <c r="NS51" s="91"/>
      <c r="NT51" s="91"/>
      <c r="NU51" s="91"/>
      <c r="NV51" s="91"/>
      <c r="NW51" s="91"/>
      <c r="NX51" s="92"/>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87" t="s">
        <v>176</v>
      </c>
      <c r="NK54" s="88"/>
      <c r="NL54" s="88"/>
      <c r="NM54" s="88"/>
      <c r="NN54" s="88"/>
      <c r="NO54" s="88"/>
      <c r="NP54" s="88"/>
      <c r="NQ54" s="88"/>
      <c r="NR54" s="88"/>
      <c r="NS54" s="88"/>
      <c r="NT54" s="88"/>
      <c r="NU54" s="88"/>
      <c r="NV54" s="88"/>
      <c r="NW54" s="88"/>
      <c r="NX54" s="89"/>
      <c r="OC54" s="16" t="s">
        <v>83</v>
      </c>
    </row>
    <row r="55" spans="1:393" ht="13.5" customHeight="1">
      <c r="A55" s="2"/>
      <c r="B55" s="14"/>
      <c r="C55" s="2"/>
      <c r="D55" s="2"/>
      <c r="E55" s="2"/>
      <c r="F55" s="2"/>
      <c r="G55" s="80" t="s">
        <v>57</v>
      </c>
      <c r="H55" s="80"/>
      <c r="I55" s="80"/>
      <c r="J55" s="80"/>
      <c r="K55" s="80"/>
      <c r="L55" s="80"/>
      <c r="M55" s="80"/>
      <c r="N55" s="80"/>
      <c r="O55" s="80"/>
      <c r="P55" s="81">
        <f>データ!CA7</f>
        <v>35261</v>
      </c>
      <c r="Q55" s="82"/>
      <c r="R55" s="82"/>
      <c r="S55" s="82"/>
      <c r="T55" s="82"/>
      <c r="U55" s="82"/>
      <c r="V55" s="82"/>
      <c r="W55" s="82"/>
      <c r="X55" s="82"/>
      <c r="Y55" s="82"/>
      <c r="Z55" s="82"/>
      <c r="AA55" s="82"/>
      <c r="AB55" s="82"/>
      <c r="AC55" s="82"/>
      <c r="AD55" s="83"/>
      <c r="AE55" s="81">
        <f>データ!CB7</f>
        <v>35850</v>
      </c>
      <c r="AF55" s="82"/>
      <c r="AG55" s="82"/>
      <c r="AH55" s="82"/>
      <c r="AI55" s="82"/>
      <c r="AJ55" s="82"/>
      <c r="AK55" s="82"/>
      <c r="AL55" s="82"/>
      <c r="AM55" s="82"/>
      <c r="AN55" s="82"/>
      <c r="AO55" s="82"/>
      <c r="AP55" s="82"/>
      <c r="AQ55" s="82"/>
      <c r="AR55" s="82"/>
      <c r="AS55" s="83"/>
      <c r="AT55" s="81">
        <f>データ!CC7</f>
        <v>35397</v>
      </c>
      <c r="AU55" s="82"/>
      <c r="AV55" s="82"/>
      <c r="AW55" s="82"/>
      <c r="AX55" s="82"/>
      <c r="AY55" s="82"/>
      <c r="AZ55" s="82"/>
      <c r="BA55" s="82"/>
      <c r="BB55" s="82"/>
      <c r="BC55" s="82"/>
      <c r="BD55" s="82"/>
      <c r="BE55" s="82"/>
      <c r="BF55" s="82"/>
      <c r="BG55" s="82"/>
      <c r="BH55" s="83"/>
      <c r="BI55" s="81">
        <f>データ!CD7</f>
        <v>35868</v>
      </c>
      <c r="BJ55" s="82"/>
      <c r="BK55" s="82"/>
      <c r="BL55" s="82"/>
      <c r="BM55" s="82"/>
      <c r="BN55" s="82"/>
      <c r="BO55" s="82"/>
      <c r="BP55" s="82"/>
      <c r="BQ55" s="82"/>
      <c r="BR55" s="82"/>
      <c r="BS55" s="82"/>
      <c r="BT55" s="82"/>
      <c r="BU55" s="82"/>
      <c r="BV55" s="82"/>
      <c r="BW55" s="83"/>
      <c r="BX55" s="81">
        <f>データ!CE7</f>
        <v>36657</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8097</v>
      </c>
      <c r="DE55" s="82"/>
      <c r="DF55" s="82"/>
      <c r="DG55" s="82"/>
      <c r="DH55" s="82"/>
      <c r="DI55" s="82"/>
      <c r="DJ55" s="82"/>
      <c r="DK55" s="82"/>
      <c r="DL55" s="82"/>
      <c r="DM55" s="82"/>
      <c r="DN55" s="82"/>
      <c r="DO55" s="82"/>
      <c r="DP55" s="82"/>
      <c r="DQ55" s="82"/>
      <c r="DR55" s="83"/>
      <c r="DS55" s="81">
        <f>データ!CM7</f>
        <v>8080</v>
      </c>
      <c r="DT55" s="82"/>
      <c r="DU55" s="82"/>
      <c r="DV55" s="82"/>
      <c r="DW55" s="82"/>
      <c r="DX55" s="82"/>
      <c r="DY55" s="82"/>
      <c r="DZ55" s="82"/>
      <c r="EA55" s="82"/>
      <c r="EB55" s="82"/>
      <c r="EC55" s="82"/>
      <c r="ED55" s="82"/>
      <c r="EE55" s="82"/>
      <c r="EF55" s="82"/>
      <c r="EG55" s="83"/>
      <c r="EH55" s="81">
        <f>データ!CN7</f>
        <v>8381</v>
      </c>
      <c r="EI55" s="82"/>
      <c r="EJ55" s="82"/>
      <c r="EK55" s="82"/>
      <c r="EL55" s="82"/>
      <c r="EM55" s="82"/>
      <c r="EN55" s="82"/>
      <c r="EO55" s="82"/>
      <c r="EP55" s="82"/>
      <c r="EQ55" s="82"/>
      <c r="ER55" s="82"/>
      <c r="ES55" s="82"/>
      <c r="ET55" s="82"/>
      <c r="EU55" s="82"/>
      <c r="EV55" s="83"/>
      <c r="EW55" s="81">
        <f>データ!CO7</f>
        <v>9196</v>
      </c>
      <c r="EX55" s="82"/>
      <c r="EY55" s="82"/>
      <c r="EZ55" s="82"/>
      <c r="FA55" s="82"/>
      <c r="FB55" s="82"/>
      <c r="FC55" s="82"/>
      <c r="FD55" s="82"/>
      <c r="FE55" s="82"/>
      <c r="FF55" s="82"/>
      <c r="FG55" s="82"/>
      <c r="FH55" s="82"/>
      <c r="FI55" s="82"/>
      <c r="FJ55" s="82"/>
      <c r="FK55" s="83"/>
      <c r="FL55" s="81">
        <f>データ!CP7</f>
        <v>8826</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56.8</v>
      </c>
      <c r="GS55" s="70"/>
      <c r="GT55" s="70"/>
      <c r="GU55" s="70"/>
      <c r="GV55" s="70"/>
      <c r="GW55" s="70"/>
      <c r="GX55" s="70"/>
      <c r="GY55" s="70"/>
      <c r="GZ55" s="70"/>
      <c r="HA55" s="70"/>
      <c r="HB55" s="70"/>
      <c r="HC55" s="70"/>
      <c r="HD55" s="70"/>
      <c r="HE55" s="70"/>
      <c r="HF55" s="71"/>
      <c r="HG55" s="69">
        <f>データ!CX7</f>
        <v>55.7</v>
      </c>
      <c r="HH55" s="70"/>
      <c r="HI55" s="70"/>
      <c r="HJ55" s="70"/>
      <c r="HK55" s="70"/>
      <c r="HL55" s="70"/>
      <c r="HM55" s="70"/>
      <c r="HN55" s="70"/>
      <c r="HO55" s="70"/>
      <c r="HP55" s="70"/>
      <c r="HQ55" s="70"/>
      <c r="HR55" s="70"/>
      <c r="HS55" s="70"/>
      <c r="HT55" s="70"/>
      <c r="HU55" s="71"/>
      <c r="HV55" s="69">
        <f>データ!CY7</f>
        <v>60.8</v>
      </c>
      <c r="HW55" s="70"/>
      <c r="HX55" s="70"/>
      <c r="HY55" s="70"/>
      <c r="HZ55" s="70"/>
      <c r="IA55" s="70"/>
      <c r="IB55" s="70"/>
      <c r="IC55" s="70"/>
      <c r="ID55" s="70"/>
      <c r="IE55" s="70"/>
      <c r="IF55" s="70"/>
      <c r="IG55" s="70"/>
      <c r="IH55" s="70"/>
      <c r="II55" s="70"/>
      <c r="IJ55" s="71"/>
      <c r="IK55" s="69">
        <f>データ!CZ7</f>
        <v>64.5</v>
      </c>
      <c r="IL55" s="70"/>
      <c r="IM55" s="70"/>
      <c r="IN55" s="70"/>
      <c r="IO55" s="70"/>
      <c r="IP55" s="70"/>
      <c r="IQ55" s="70"/>
      <c r="IR55" s="70"/>
      <c r="IS55" s="70"/>
      <c r="IT55" s="70"/>
      <c r="IU55" s="70"/>
      <c r="IV55" s="70"/>
      <c r="IW55" s="70"/>
      <c r="IX55" s="70"/>
      <c r="IY55" s="71"/>
      <c r="IZ55" s="69">
        <f>データ!DA7</f>
        <v>63.3</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18.7</v>
      </c>
      <c r="KG55" s="70"/>
      <c r="KH55" s="70"/>
      <c r="KI55" s="70"/>
      <c r="KJ55" s="70"/>
      <c r="KK55" s="70"/>
      <c r="KL55" s="70"/>
      <c r="KM55" s="70"/>
      <c r="KN55" s="70"/>
      <c r="KO55" s="70"/>
      <c r="KP55" s="70"/>
      <c r="KQ55" s="70"/>
      <c r="KR55" s="70"/>
      <c r="KS55" s="70"/>
      <c r="KT55" s="71"/>
      <c r="KU55" s="69">
        <f>データ!DI7</f>
        <v>17.399999999999999</v>
      </c>
      <c r="KV55" s="70"/>
      <c r="KW55" s="70"/>
      <c r="KX55" s="70"/>
      <c r="KY55" s="70"/>
      <c r="KZ55" s="70"/>
      <c r="LA55" s="70"/>
      <c r="LB55" s="70"/>
      <c r="LC55" s="70"/>
      <c r="LD55" s="70"/>
      <c r="LE55" s="70"/>
      <c r="LF55" s="70"/>
      <c r="LG55" s="70"/>
      <c r="LH55" s="70"/>
      <c r="LI55" s="71"/>
      <c r="LJ55" s="69">
        <f>データ!DJ7</f>
        <v>17.5</v>
      </c>
      <c r="LK55" s="70"/>
      <c r="LL55" s="70"/>
      <c r="LM55" s="70"/>
      <c r="LN55" s="70"/>
      <c r="LO55" s="70"/>
      <c r="LP55" s="70"/>
      <c r="LQ55" s="70"/>
      <c r="LR55" s="70"/>
      <c r="LS55" s="70"/>
      <c r="LT55" s="70"/>
      <c r="LU55" s="70"/>
      <c r="LV55" s="70"/>
      <c r="LW55" s="70"/>
      <c r="LX55" s="71"/>
      <c r="LY55" s="69">
        <f>データ!DK7</f>
        <v>16.600000000000001</v>
      </c>
      <c r="LZ55" s="70"/>
      <c r="MA55" s="70"/>
      <c r="MB55" s="70"/>
      <c r="MC55" s="70"/>
      <c r="MD55" s="70"/>
      <c r="ME55" s="70"/>
      <c r="MF55" s="70"/>
      <c r="MG55" s="70"/>
      <c r="MH55" s="70"/>
      <c r="MI55" s="70"/>
      <c r="MJ55" s="70"/>
      <c r="MK55" s="70"/>
      <c r="ML55" s="70"/>
      <c r="MM55" s="71"/>
      <c r="MN55" s="69">
        <f>データ!DL7</f>
        <v>16.100000000000001</v>
      </c>
      <c r="MO55" s="70"/>
      <c r="MP55" s="70"/>
      <c r="MQ55" s="70"/>
      <c r="MR55" s="70"/>
      <c r="MS55" s="70"/>
      <c r="MT55" s="70"/>
      <c r="MU55" s="70"/>
      <c r="MV55" s="70"/>
      <c r="MW55" s="70"/>
      <c r="MX55" s="70"/>
      <c r="MY55" s="70"/>
      <c r="MZ55" s="70"/>
      <c r="NA55" s="70"/>
      <c r="NB55" s="71"/>
      <c r="NC55" s="2"/>
      <c r="ND55" s="2"/>
      <c r="NE55" s="2"/>
      <c r="NF55" s="2"/>
      <c r="NG55" s="2"/>
      <c r="NH55" s="15"/>
      <c r="NI55" s="2"/>
      <c r="NJ55" s="87"/>
      <c r="NK55" s="88"/>
      <c r="NL55" s="88"/>
      <c r="NM55" s="88"/>
      <c r="NN55" s="88"/>
      <c r="NO55" s="88"/>
      <c r="NP55" s="88"/>
      <c r="NQ55" s="88"/>
      <c r="NR55" s="88"/>
      <c r="NS55" s="88"/>
      <c r="NT55" s="88"/>
      <c r="NU55" s="88"/>
      <c r="NV55" s="88"/>
      <c r="NW55" s="88"/>
      <c r="NX55" s="89"/>
    </row>
    <row r="56" spans="1:393" ht="13.5" customHeight="1">
      <c r="A56" s="2"/>
      <c r="B56" s="14"/>
      <c r="C56" s="2"/>
      <c r="D56" s="2"/>
      <c r="E56" s="2"/>
      <c r="F56" s="2"/>
      <c r="G56" s="80" t="s">
        <v>59</v>
      </c>
      <c r="H56" s="80"/>
      <c r="I56" s="80"/>
      <c r="J56" s="80"/>
      <c r="K56" s="80"/>
      <c r="L56" s="80"/>
      <c r="M56" s="80"/>
      <c r="N56" s="80"/>
      <c r="O56" s="80"/>
      <c r="P56" s="81">
        <f>データ!CF7</f>
        <v>34136</v>
      </c>
      <c r="Q56" s="82"/>
      <c r="R56" s="82"/>
      <c r="S56" s="82"/>
      <c r="T56" s="82"/>
      <c r="U56" s="82"/>
      <c r="V56" s="82"/>
      <c r="W56" s="82"/>
      <c r="X56" s="82"/>
      <c r="Y56" s="82"/>
      <c r="Z56" s="82"/>
      <c r="AA56" s="82"/>
      <c r="AB56" s="82"/>
      <c r="AC56" s="82"/>
      <c r="AD56" s="83"/>
      <c r="AE56" s="81">
        <f>データ!CG7</f>
        <v>34924</v>
      </c>
      <c r="AF56" s="82"/>
      <c r="AG56" s="82"/>
      <c r="AH56" s="82"/>
      <c r="AI56" s="82"/>
      <c r="AJ56" s="82"/>
      <c r="AK56" s="82"/>
      <c r="AL56" s="82"/>
      <c r="AM56" s="82"/>
      <c r="AN56" s="82"/>
      <c r="AO56" s="82"/>
      <c r="AP56" s="82"/>
      <c r="AQ56" s="82"/>
      <c r="AR56" s="82"/>
      <c r="AS56" s="83"/>
      <c r="AT56" s="81">
        <f>データ!CH7</f>
        <v>35788</v>
      </c>
      <c r="AU56" s="82"/>
      <c r="AV56" s="82"/>
      <c r="AW56" s="82"/>
      <c r="AX56" s="82"/>
      <c r="AY56" s="82"/>
      <c r="AZ56" s="82"/>
      <c r="BA56" s="82"/>
      <c r="BB56" s="82"/>
      <c r="BC56" s="82"/>
      <c r="BD56" s="82"/>
      <c r="BE56" s="82"/>
      <c r="BF56" s="82"/>
      <c r="BG56" s="82"/>
      <c r="BH56" s="83"/>
      <c r="BI56" s="81">
        <f>データ!CI7</f>
        <v>37855</v>
      </c>
      <c r="BJ56" s="82"/>
      <c r="BK56" s="82"/>
      <c r="BL56" s="82"/>
      <c r="BM56" s="82"/>
      <c r="BN56" s="82"/>
      <c r="BO56" s="82"/>
      <c r="BP56" s="82"/>
      <c r="BQ56" s="82"/>
      <c r="BR56" s="82"/>
      <c r="BS56" s="82"/>
      <c r="BT56" s="82"/>
      <c r="BU56" s="82"/>
      <c r="BV56" s="82"/>
      <c r="BW56" s="83"/>
      <c r="BX56" s="81">
        <f>データ!CJ7</f>
        <v>39289</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10130</v>
      </c>
      <c r="DE56" s="82"/>
      <c r="DF56" s="82"/>
      <c r="DG56" s="82"/>
      <c r="DH56" s="82"/>
      <c r="DI56" s="82"/>
      <c r="DJ56" s="82"/>
      <c r="DK56" s="82"/>
      <c r="DL56" s="82"/>
      <c r="DM56" s="82"/>
      <c r="DN56" s="82"/>
      <c r="DO56" s="82"/>
      <c r="DP56" s="82"/>
      <c r="DQ56" s="82"/>
      <c r="DR56" s="83"/>
      <c r="DS56" s="81">
        <f>データ!CR7</f>
        <v>10244</v>
      </c>
      <c r="DT56" s="82"/>
      <c r="DU56" s="82"/>
      <c r="DV56" s="82"/>
      <c r="DW56" s="82"/>
      <c r="DX56" s="82"/>
      <c r="DY56" s="82"/>
      <c r="DZ56" s="82"/>
      <c r="EA56" s="82"/>
      <c r="EB56" s="82"/>
      <c r="EC56" s="82"/>
      <c r="ED56" s="82"/>
      <c r="EE56" s="82"/>
      <c r="EF56" s="82"/>
      <c r="EG56" s="83"/>
      <c r="EH56" s="81">
        <f>データ!CS7</f>
        <v>10602</v>
      </c>
      <c r="EI56" s="82"/>
      <c r="EJ56" s="82"/>
      <c r="EK56" s="82"/>
      <c r="EL56" s="82"/>
      <c r="EM56" s="82"/>
      <c r="EN56" s="82"/>
      <c r="EO56" s="82"/>
      <c r="EP56" s="82"/>
      <c r="EQ56" s="82"/>
      <c r="ER56" s="82"/>
      <c r="ES56" s="82"/>
      <c r="ET56" s="82"/>
      <c r="EU56" s="82"/>
      <c r="EV56" s="83"/>
      <c r="EW56" s="81">
        <f>データ!CT7</f>
        <v>11234</v>
      </c>
      <c r="EX56" s="82"/>
      <c r="EY56" s="82"/>
      <c r="EZ56" s="82"/>
      <c r="FA56" s="82"/>
      <c r="FB56" s="82"/>
      <c r="FC56" s="82"/>
      <c r="FD56" s="82"/>
      <c r="FE56" s="82"/>
      <c r="FF56" s="82"/>
      <c r="FG56" s="82"/>
      <c r="FH56" s="82"/>
      <c r="FI56" s="82"/>
      <c r="FJ56" s="82"/>
      <c r="FK56" s="83"/>
      <c r="FL56" s="81">
        <f>データ!CU7</f>
        <v>11512</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87"/>
      <c r="NK56" s="88"/>
      <c r="NL56" s="88"/>
      <c r="NM56" s="88"/>
      <c r="NN56" s="88"/>
      <c r="NO56" s="88"/>
      <c r="NP56" s="88"/>
      <c r="NQ56" s="88"/>
      <c r="NR56" s="88"/>
      <c r="NS56" s="88"/>
      <c r="NT56" s="88"/>
      <c r="NU56" s="88"/>
      <c r="NV56" s="88"/>
      <c r="NW56" s="88"/>
      <c r="NX56" s="8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7"/>
      <c r="NK57" s="88"/>
      <c r="NL57" s="88"/>
      <c r="NM57" s="88"/>
      <c r="NN57" s="88"/>
      <c r="NO57" s="88"/>
      <c r="NP57" s="88"/>
      <c r="NQ57" s="88"/>
      <c r="NR57" s="88"/>
      <c r="NS57" s="88"/>
      <c r="NT57" s="88"/>
      <c r="NU57" s="88"/>
      <c r="NV57" s="88"/>
      <c r="NW57" s="88"/>
      <c r="NX57" s="8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7"/>
      <c r="NK58" s="88"/>
      <c r="NL58" s="88"/>
      <c r="NM58" s="88"/>
      <c r="NN58" s="88"/>
      <c r="NO58" s="88"/>
      <c r="NP58" s="88"/>
      <c r="NQ58" s="88"/>
      <c r="NR58" s="88"/>
      <c r="NS58" s="88"/>
      <c r="NT58" s="88"/>
      <c r="NU58" s="88"/>
      <c r="NV58" s="88"/>
      <c r="NW58" s="88"/>
      <c r="NX58" s="8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7"/>
      <c r="NK59" s="88"/>
      <c r="NL59" s="88"/>
      <c r="NM59" s="88"/>
      <c r="NN59" s="88"/>
      <c r="NO59" s="88"/>
      <c r="NP59" s="88"/>
      <c r="NQ59" s="88"/>
      <c r="NR59" s="88"/>
      <c r="NS59" s="88"/>
      <c r="NT59" s="88"/>
      <c r="NU59" s="88"/>
      <c r="NV59" s="88"/>
      <c r="NW59" s="88"/>
      <c r="NX59" s="8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7"/>
      <c r="NK60" s="88"/>
      <c r="NL60" s="88"/>
      <c r="NM60" s="88"/>
      <c r="NN60" s="88"/>
      <c r="NO60" s="88"/>
      <c r="NP60" s="88"/>
      <c r="NQ60" s="88"/>
      <c r="NR60" s="88"/>
      <c r="NS60" s="88"/>
      <c r="NT60" s="88"/>
      <c r="NU60" s="88"/>
      <c r="NV60" s="88"/>
      <c r="NW60" s="88"/>
      <c r="NX60" s="89"/>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87"/>
      <c r="NK61" s="88"/>
      <c r="NL61" s="88"/>
      <c r="NM61" s="88"/>
      <c r="NN61" s="88"/>
      <c r="NO61" s="88"/>
      <c r="NP61" s="88"/>
      <c r="NQ61" s="88"/>
      <c r="NR61" s="88"/>
      <c r="NS61" s="88"/>
      <c r="NT61" s="88"/>
      <c r="NU61" s="88"/>
      <c r="NV61" s="88"/>
      <c r="NW61" s="88"/>
      <c r="NX61" s="89"/>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87"/>
      <c r="NK62" s="88"/>
      <c r="NL62" s="88"/>
      <c r="NM62" s="88"/>
      <c r="NN62" s="88"/>
      <c r="NO62" s="88"/>
      <c r="NP62" s="88"/>
      <c r="NQ62" s="88"/>
      <c r="NR62" s="88"/>
      <c r="NS62" s="88"/>
      <c r="NT62" s="88"/>
      <c r="NU62" s="88"/>
      <c r="NV62" s="88"/>
      <c r="NW62" s="88"/>
      <c r="NX62" s="89"/>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87"/>
      <c r="NK63" s="88"/>
      <c r="NL63" s="88"/>
      <c r="NM63" s="88"/>
      <c r="NN63" s="88"/>
      <c r="NO63" s="88"/>
      <c r="NP63" s="88"/>
      <c r="NQ63" s="88"/>
      <c r="NR63" s="88"/>
      <c r="NS63" s="88"/>
      <c r="NT63" s="88"/>
      <c r="NU63" s="88"/>
      <c r="NV63" s="88"/>
      <c r="NW63" s="88"/>
      <c r="NX63" s="8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7"/>
      <c r="NK64" s="88"/>
      <c r="NL64" s="88"/>
      <c r="NM64" s="88"/>
      <c r="NN64" s="88"/>
      <c r="NO64" s="88"/>
      <c r="NP64" s="88"/>
      <c r="NQ64" s="88"/>
      <c r="NR64" s="88"/>
      <c r="NS64" s="88"/>
      <c r="NT64" s="88"/>
      <c r="NU64" s="88"/>
      <c r="NV64" s="88"/>
      <c r="NW64" s="88"/>
      <c r="NX64" s="8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7"/>
      <c r="NK65" s="88"/>
      <c r="NL65" s="88"/>
      <c r="NM65" s="88"/>
      <c r="NN65" s="88"/>
      <c r="NO65" s="88"/>
      <c r="NP65" s="88"/>
      <c r="NQ65" s="88"/>
      <c r="NR65" s="88"/>
      <c r="NS65" s="88"/>
      <c r="NT65" s="88"/>
      <c r="NU65" s="88"/>
      <c r="NV65" s="88"/>
      <c r="NW65" s="88"/>
      <c r="NX65" s="8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7"/>
      <c r="NK66" s="88"/>
      <c r="NL66" s="88"/>
      <c r="NM66" s="88"/>
      <c r="NN66" s="88"/>
      <c r="NO66" s="88"/>
      <c r="NP66" s="88"/>
      <c r="NQ66" s="88"/>
      <c r="NR66" s="88"/>
      <c r="NS66" s="88"/>
      <c r="NT66" s="88"/>
      <c r="NU66" s="88"/>
      <c r="NV66" s="88"/>
      <c r="NW66" s="88"/>
      <c r="NX66" s="8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0"/>
      <c r="NK67" s="91"/>
      <c r="NL67" s="91"/>
      <c r="NM67" s="91"/>
      <c r="NN67" s="91"/>
      <c r="NO67" s="91"/>
      <c r="NP67" s="91"/>
      <c r="NQ67" s="91"/>
      <c r="NR67" s="91"/>
      <c r="NS67" s="91"/>
      <c r="NT67" s="91"/>
      <c r="NU67" s="91"/>
      <c r="NV67" s="91"/>
      <c r="NW67" s="91"/>
      <c r="NX67" s="9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7" t="s">
        <v>177</v>
      </c>
      <c r="NK70" s="148"/>
      <c r="NL70" s="148"/>
      <c r="NM70" s="148"/>
      <c r="NN70" s="148"/>
      <c r="NO70" s="148"/>
      <c r="NP70" s="148"/>
      <c r="NQ70" s="148"/>
      <c r="NR70" s="148"/>
      <c r="NS70" s="148"/>
      <c r="NT70" s="148"/>
      <c r="NU70" s="148"/>
      <c r="NV70" s="148"/>
      <c r="NW70" s="148"/>
      <c r="NX70" s="14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7"/>
      <c r="NK71" s="148"/>
      <c r="NL71" s="148"/>
      <c r="NM71" s="148"/>
      <c r="NN71" s="148"/>
      <c r="NO71" s="148"/>
      <c r="NP71" s="148"/>
      <c r="NQ71" s="148"/>
      <c r="NR71" s="148"/>
      <c r="NS71" s="148"/>
      <c r="NT71" s="148"/>
      <c r="NU71" s="148"/>
      <c r="NV71" s="148"/>
      <c r="NW71" s="148"/>
      <c r="NX71" s="14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7"/>
      <c r="NK72" s="148"/>
      <c r="NL72" s="148"/>
      <c r="NM72" s="148"/>
      <c r="NN72" s="148"/>
      <c r="NO72" s="148"/>
      <c r="NP72" s="148"/>
      <c r="NQ72" s="148"/>
      <c r="NR72" s="148"/>
      <c r="NS72" s="148"/>
      <c r="NT72" s="148"/>
      <c r="NU72" s="148"/>
      <c r="NV72" s="148"/>
      <c r="NW72" s="148"/>
      <c r="NX72" s="14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7"/>
      <c r="NK78" s="148"/>
      <c r="NL78" s="148"/>
      <c r="NM78" s="148"/>
      <c r="NN78" s="148"/>
      <c r="NO78" s="148"/>
      <c r="NP78" s="148"/>
      <c r="NQ78" s="148"/>
      <c r="NR78" s="148"/>
      <c r="NS78" s="148"/>
      <c r="NT78" s="148"/>
      <c r="NU78" s="148"/>
      <c r="NV78" s="148"/>
      <c r="NW78" s="148"/>
      <c r="NX78" s="149"/>
    </row>
    <row r="79" spans="1:388" ht="13.5" customHeight="1">
      <c r="A79" s="2"/>
      <c r="B79" s="14"/>
      <c r="C79" s="2"/>
      <c r="D79" s="2"/>
      <c r="E79" s="2"/>
      <c r="F79" s="2"/>
      <c r="I79" s="25"/>
      <c r="J79" s="65" t="s">
        <v>57</v>
      </c>
      <c r="K79" s="66"/>
      <c r="L79" s="66"/>
      <c r="M79" s="66"/>
      <c r="N79" s="66"/>
      <c r="O79" s="66"/>
      <c r="P79" s="66"/>
      <c r="Q79" s="66"/>
      <c r="R79" s="66"/>
      <c r="S79" s="66"/>
      <c r="T79" s="67"/>
      <c r="U79" s="64">
        <f>データ!DS7</f>
        <v>65.2</v>
      </c>
      <c r="V79" s="64"/>
      <c r="W79" s="64"/>
      <c r="X79" s="64"/>
      <c r="Y79" s="64"/>
      <c r="Z79" s="64"/>
      <c r="AA79" s="64"/>
      <c r="AB79" s="64"/>
      <c r="AC79" s="64"/>
      <c r="AD79" s="64"/>
      <c r="AE79" s="64"/>
      <c r="AF79" s="64"/>
      <c r="AG79" s="64"/>
      <c r="AH79" s="64"/>
      <c r="AI79" s="64"/>
      <c r="AJ79" s="64"/>
      <c r="AK79" s="64"/>
      <c r="AL79" s="64"/>
      <c r="AM79" s="64"/>
      <c r="AN79" s="64">
        <f>データ!DT7</f>
        <v>66.3</v>
      </c>
      <c r="AO79" s="64"/>
      <c r="AP79" s="64"/>
      <c r="AQ79" s="64"/>
      <c r="AR79" s="64"/>
      <c r="AS79" s="64"/>
      <c r="AT79" s="64"/>
      <c r="AU79" s="64"/>
      <c r="AV79" s="64"/>
      <c r="AW79" s="64"/>
      <c r="AX79" s="64"/>
      <c r="AY79" s="64"/>
      <c r="AZ79" s="64"/>
      <c r="BA79" s="64"/>
      <c r="BB79" s="64"/>
      <c r="BC79" s="64"/>
      <c r="BD79" s="64"/>
      <c r="BE79" s="64"/>
      <c r="BF79" s="64"/>
      <c r="BG79" s="64">
        <f>データ!DU7</f>
        <v>67.8</v>
      </c>
      <c r="BH79" s="64"/>
      <c r="BI79" s="64"/>
      <c r="BJ79" s="64"/>
      <c r="BK79" s="64"/>
      <c r="BL79" s="64"/>
      <c r="BM79" s="64"/>
      <c r="BN79" s="64"/>
      <c r="BO79" s="64"/>
      <c r="BP79" s="64"/>
      <c r="BQ79" s="64"/>
      <c r="BR79" s="64"/>
      <c r="BS79" s="64"/>
      <c r="BT79" s="64"/>
      <c r="BU79" s="64"/>
      <c r="BV79" s="64"/>
      <c r="BW79" s="64"/>
      <c r="BX79" s="64"/>
      <c r="BY79" s="64"/>
      <c r="BZ79" s="64">
        <f>データ!DV7</f>
        <v>66.7</v>
      </c>
      <c r="CA79" s="64"/>
      <c r="CB79" s="64"/>
      <c r="CC79" s="64"/>
      <c r="CD79" s="64"/>
      <c r="CE79" s="64"/>
      <c r="CF79" s="64"/>
      <c r="CG79" s="64"/>
      <c r="CH79" s="64"/>
      <c r="CI79" s="64"/>
      <c r="CJ79" s="64"/>
      <c r="CK79" s="64"/>
      <c r="CL79" s="64"/>
      <c r="CM79" s="64"/>
      <c r="CN79" s="64"/>
      <c r="CO79" s="64"/>
      <c r="CP79" s="64"/>
      <c r="CQ79" s="64"/>
      <c r="CR79" s="64"/>
      <c r="CS79" s="64">
        <f>データ!DW7</f>
        <v>69.099999999999994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88.7</v>
      </c>
      <c r="EP79" s="64"/>
      <c r="EQ79" s="64"/>
      <c r="ER79" s="64"/>
      <c r="ES79" s="64"/>
      <c r="ET79" s="64"/>
      <c r="EU79" s="64"/>
      <c r="EV79" s="64"/>
      <c r="EW79" s="64"/>
      <c r="EX79" s="64"/>
      <c r="EY79" s="64"/>
      <c r="EZ79" s="64"/>
      <c r="FA79" s="64"/>
      <c r="FB79" s="64"/>
      <c r="FC79" s="64"/>
      <c r="FD79" s="64"/>
      <c r="FE79" s="64"/>
      <c r="FF79" s="64"/>
      <c r="FG79" s="64"/>
      <c r="FH79" s="64">
        <f>データ!EE7</f>
        <v>89.8</v>
      </c>
      <c r="FI79" s="64"/>
      <c r="FJ79" s="64"/>
      <c r="FK79" s="64"/>
      <c r="FL79" s="64"/>
      <c r="FM79" s="64"/>
      <c r="FN79" s="64"/>
      <c r="FO79" s="64"/>
      <c r="FP79" s="64"/>
      <c r="FQ79" s="64"/>
      <c r="FR79" s="64"/>
      <c r="FS79" s="64"/>
      <c r="FT79" s="64"/>
      <c r="FU79" s="64"/>
      <c r="FV79" s="64"/>
      <c r="FW79" s="64"/>
      <c r="FX79" s="64"/>
      <c r="FY79" s="64"/>
      <c r="FZ79" s="64"/>
      <c r="GA79" s="64">
        <f>データ!EF7</f>
        <v>90</v>
      </c>
      <c r="GB79" s="64"/>
      <c r="GC79" s="64"/>
      <c r="GD79" s="64"/>
      <c r="GE79" s="64"/>
      <c r="GF79" s="64"/>
      <c r="GG79" s="64"/>
      <c r="GH79" s="64"/>
      <c r="GI79" s="64"/>
      <c r="GJ79" s="64"/>
      <c r="GK79" s="64"/>
      <c r="GL79" s="64"/>
      <c r="GM79" s="64"/>
      <c r="GN79" s="64"/>
      <c r="GO79" s="64"/>
      <c r="GP79" s="64"/>
      <c r="GQ79" s="64"/>
      <c r="GR79" s="64"/>
      <c r="GS79" s="64"/>
      <c r="GT79" s="64">
        <f>データ!EG7</f>
        <v>83.7</v>
      </c>
      <c r="GU79" s="64"/>
      <c r="GV79" s="64"/>
      <c r="GW79" s="64"/>
      <c r="GX79" s="64"/>
      <c r="GY79" s="64"/>
      <c r="GZ79" s="64"/>
      <c r="HA79" s="64"/>
      <c r="HB79" s="64"/>
      <c r="HC79" s="64"/>
      <c r="HD79" s="64"/>
      <c r="HE79" s="64"/>
      <c r="HF79" s="64"/>
      <c r="HG79" s="64"/>
      <c r="HH79" s="64"/>
      <c r="HI79" s="64"/>
      <c r="HJ79" s="64"/>
      <c r="HK79" s="64"/>
      <c r="HL79" s="64"/>
      <c r="HM79" s="64">
        <f>データ!EH7</f>
        <v>86.2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77594280</v>
      </c>
      <c r="JK79" s="62"/>
      <c r="JL79" s="62"/>
      <c r="JM79" s="62"/>
      <c r="JN79" s="62"/>
      <c r="JO79" s="62"/>
      <c r="JP79" s="62"/>
      <c r="JQ79" s="62"/>
      <c r="JR79" s="62"/>
      <c r="JS79" s="62"/>
      <c r="JT79" s="62"/>
      <c r="JU79" s="62"/>
      <c r="JV79" s="62"/>
      <c r="JW79" s="62"/>
      <c r="JX79" s="62"/>
      <c r="JY79" s="62"/>
      <c r="JZ79" s="62"/>
      <c r="KA79" s="62"/>
      <c r="KB79" s="62"/>
      <c r="KC79" s="62">
        <f>データ!EP7</f>
        <v>78670880</v>
      </c>
      <c r="KD79" s="62"/>
      <c r="KE79" s="62"/>
      <c r="KF79" s="62"/>
      <c r="KG79" s="62"/>
      <c r="KH79" s="62"/>
      <c r="KI79" s="62"/>
      <c r="KJ79" s="62"/>
      <c r="KK79" s="62"/>
      <c r="KL79" s="62"/>
      <c r="KM79" s="62"/>
      <c r="KN79" s="62"/>
      <c r="KO79" s="62"/>
      <c r="KP79" s="62"/>
      <c r="KQ79" s="62"/>
      <c r="KR79" s="62"/>
      <c r="KS79" s="62"/>
      <c r="KT79" s="62"/>
      <c r="KU79" s="62"/>
      <c r="KV79" s="62">
        <f>データ!EQ7</f>
        <v>79410840</v>
      </c>
      <c r="KW79" s="62"/>
      <c r="KX79" s="62"/>
      <c r="KY79" s="62"/>
      <c r="KZ79" s="62"/>
      <c r="LA79" s="62"/>
      <c r="LB79" s="62"/>
      <c r="LC79" s="62"/>
      <c r="LD79" s="62"/>
      <c r="LE79" s="62"/>
      <c r="LF79" s="62"/>
      <c r="LG79" s="62"/>
      <c r="LH79" s="62"/>
      <c r="LI79" s="62"/>
      <c r="LJ79" s="62"/>
      <c r="LK79" s="62"/>
      <c r="LL79" s="62"/>
      <c r="LM79" s="62"/>
      <c r="LN79" s="62"/>
      <c r="LO79" s="62">
        <f>データ!ER7</f>
        <v>82923230</v>
      </c>
      <c r="LP79" s="62"/>
      <c r="LQ79" s="62"/>
      <c r="LR79" s="62"/>
      <c r="LS79" s="62"/>
      <c r="LT79" s="62"/>
      <c r="LU79" s="62"/>
      <c r="LV79" s="62"/>
      <c r="LW79" s="62"/>
      <c r="LX79" s="62"/>
      <c r="LY79" s="62"/>
      <c r="LZ79" s="62"/>
      <c r="MA79" s="62"/>
      <c r="MB79" s="62"/>
      <c r="MC79" s="62"/>
      <c r="MD79" s="62"/>
      <c r="ME79" s="62"/>
      <c r="MF79" s="62"/>
      <c r="MG79" s="62"/>
      <c r="MH79" s="62">
        <f>データ!ES7</f>
        <v>83538530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7"/>
      <c r="NK79" s="148"/>
      <c r="NL79" s="148"/>
      <c r="NM79" s="148"/>
      <c r="NN79" s="148"/>
      <c r="NO79" s="148"/>
      <c r="NP79" s="148"/>
      <c r="NQ79" s="148"/>
      <c r="NR79" s="148"/>
      <c r="NS79" s="148"/>
      <c r="NT79" s="148"/>
      <c r="NU79" s="148"/>
      <c r="NV79" s="148"/>
      <c r="NW79" s="148"/>
      <c r="NX79" s="149"/>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7"/>
      <c r="NK80" s="148"/>
      <c r="NL80" s="148"/>
      <c r="NM80" s="148"/>
      <c r="NN80" s="148"/>
      <c r="NO80" s="148"/>
      <c r="NP80" s="148"/>
      <c r="NQ80" s="148"/>
      <c r="NR80" s="148"/>
      <c r="NS80" s="148"/>
      <c r="NT80" s="148"/>
      <c r="NU80" s="148"/>
      <c r="NV80" s="148"/>
      <c r="NW80" s="148"/>
      <c r="NX80" s="14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7"/>
      <c r="NK81" s="148"/>
      <c r="NL81" s="148"/>
      <c r="NM81" s="148"/>
      <c r="NN81" s="148"/>
      <c r="NO81" s="148"/>
      <c r="NP81" s="148"/>
      <c r="NQ81" s="148"/>
      <c r="NR81" s="148"/>
      <c r="NS81" s="148"/>
      <c r="NT81" s="148"/>
      <c r="NU81" s="148"/>
      <c r="NV81" s="148"/>
      <c r="NW81" s="148"/>
      <c r="NX81" s="14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0"/>
      <c r="NK84" s="151"/>
      <c r="NL84" s="151"/>
      <c r="NM84" s="151"/>
      <c r="NN84" s="151"/>
      <c r="NO84" s="151"/>
      <c r="NP84" s="151"/>
      <c r="NQ84" s="151"/>
      <c r="NR84" s="151"/>
      <c r="NS84" s="151"/>
      <c r="NT84" s="151"/>
      <c r="NU84" s="151"/>
      <c r="NV84" s="151"/>
      <c r="NW84" s="151"/>
      <c r="NX84" s="152"/>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Zrz26hI1C623LDw8k5orPj0hxZ1dAmgAbjgVoWH+PZx0ntKYXfXI5qCUZEl/c7jAwmWrMmWYqIAH+DlaFqgAcw==" saltValue="PkHHqNK7AopFwriIZ+vN1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0" t="s">
        <v>107</v>
      </c>
      <c r="AJ4" s="141"/>
      <c r="AK4" s="141"/>
      <c r="AL4" s="141"/>
      <c r="AM4" s="141"/>
      <c r="AN4" s="141"/>
      <c r="AO4" s="141"/>
      <c r="AP4" s="141"/>
      <c r="AQ4" s="141"/>
      <c r="AR4" s="141"/>
      <c r="AS4" s="142"/>
      <c r="AT4" s="146" t="s">
        <v>108</v>
      </c>
      <c r="AU4" s="139"/>
      <c r="AV4" s="139"/>
      <c r="AW4" s="139"/>
      <c r="AX4" s="139"/>
      <c r="AY4" s="139"/>
      <c r="AZ4" s="139"/>
      <c r="BA4" s="139"/>
      <c r="BB4" s="139"/>
      <c r="BC4" s="139"/>
      <c r="BD4" s="139"/>
      <c r="BE4" s="146" t="s">
        <v>109</v>
      </c>
      <c r="BF4" s="139"/>
      <c r="BG4" s="139"/>
      <c r="BH4" s="139"/>
      <c r="BI4" s="139"/>
      <c r="BJ4" s="139"/>
      <c r="BK4" s="139"/>
      <c r="BL4" s="139"/>
      <c r="BM4" s="139"/>
      <c r="BN4" s="139"/>
      <c r="BO4" s="139"/>
      <c r="BP4" s="140" t="s">
        <v>110</v>
      </c>
      <c r="BQ4" s="141"/>
      <c r="BR4" s="141"/>
      <c r="BS4" s="141"/>
      <c r="BT4" s="141"/>
      <c r="BU4" s="141"/>
      <c r="BV4" s="141"/>
      <c r="BW4" s="141"/>
      <c r="BX4" s="141"/>
      <c r="BY4" s="141"/>
      <c r="BZ4" s="142"/>
      <c r="CA4" s="139" t="s">
        <v>111</v>
      </c>
      <c r="CB4" s="139"/>
      <c r="CC4" s="139"/>
      <c r="CD4" s="139"/>
      <c r="CE4" s="139"/>
      <c r="CF4" s="139"/>
      <c r="CG4" s="139"/>
      <c r="CH4" s="139"/>
      <c r="CI4" s="139"/>
      <c r="CJ4" s="139"/>
      <c r="CK4" s="139"/>
      <c r="CL4" s="146" t="s">
        <v>112</v>
      </c>
      <c r="CM4" s="139"/>
      <c r="CN4" s="139"/>
      <c r="CO4" s="139"/>
      <c r="CP4" s="139"/>
      <c r="CQ4" s="139"/>
      <c r="CR4" s="139"/>
      <c r="CS4" s="139"/>
      <c r="CT4" s="139"/>
      <c r="CU4" s="139"/>
      <c r="CV4" s="139"/>
      <c r="CW4" s="139" t="s">
        <v>113</v>
      </c>
      <c r="CX4" s="139"/>
      <c r="CY4" s="139"/>
      <c r="CZ4" s="139"/>
      <c r="DA4" s="139"/>
      <c r="DB4" s="139"/>
      <c r="DC4" s="139"/>
      <c r="DD4" s="139"/>
      <c r="DE4" s="139"/>
      <c r="DF4" s="139"/>
      <c r="DG4" s="139"/>
      <c r="DH4" s="139" t="s">
        <v>114</v>
      </c>
      <c r="DI4" s="139"/>
      <c r="DJ4" s="139"/>
      <c r="DK4" s="139"/>
      <c r="DL4" s="139"/>
      <c r="DM4" s="139"/>
      <c r="DN4" s="139"/>
      <c r="DO4" s="139"/>
      <c r="DP4" s="139"/>
      <c r="DQ4" s="139"/>
      <c r="DR4" s="139"/>
      <c r="DS4" s="140" t="s">
        <v>115</v>
      </c>
      <c r="DT4" s="141"/>
      <c r="DU4" s="141"/>
      <c r="DV4" s="141"/>
      <c r="DW4" s="141"/>
      <c r="DX4" s="141"/>
      <c r="DY4" s="141"/>
      <c r="DZ4" s="141"/>
      <c r="EA4" s="141"/>
      <c r="EB4" s="141"/>
      <c r="EC4" s="142"/>
      <c r="ED4" s="139" t="s">
        <v>116</v>
      </c>
      <c r="EE4" s="139"/>
      <c r="EF4" s="139"/>
      <c r="EG4" s="139"/>
      <c r="EH4" s="139"/>
      <c r="EI4" s="139"/>
      <c r="EJ4" s="139"/>
      <c r="EK4" s="139"/>
      <c r="EL4" s="139"/>
      <c r="EM4" s="139"/>
      <c r="EN4" s="139"/>
      <c r="EO4" s="139" t="s">
        <v>117</v>
      </c>
      <c r="EP4" s="139"/>
      <c r="EQ4" s="139"/>
      <c r="ER4" s="139"/>
      <c r="ES4" s="139"/>
      <c r="ET4" s="139"/>
      <c r="EU4" s="139"/>
      <c r="EV4" s="139"/>
      <c r="EW4" s="139"/>
      <c r="EX4" s="139"/>
      <c r="EY4" s="139"/>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142</v>
      </c>
      <c r="CX5" s="47" t="s">
        <v>143</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153</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c r="A6" s="33" t="s">
        <v>154</v>
      </c>
      <c r="B6" s="48">
        <f>B8</f>
        <v>2021</v>
      </c>
      <c r="C6" s="48">
        <f t="shared" ref="C6:M6" si="2">C8</f>
        <v>174611</v>
      </c>
      <c r="D6" s="48">
        <f t="shared" si="2"/>
        <v>46</v>
      </c>
      <c r="E6" s="48">
        <f t="shared" si="2"/>
        <v>6</v>
      </c>
      <c r="F6" s="48">
        <f t="shared" si="2"/>
        <v>0</v>
      </c>
      <c r="G6" s="48">
        <f t="shared" si="2"/>
        <v>1</v>
      </c>
      <c r="H6" s="143" t="str">
        <f>IF(H8&lt;&gt;I8,H8,"")&amp;IF(I8&lt;&gt;J8,I8,"")&amp;"　"&amp;J8</f>
        <v>石川県穴水町　公立穴水総合病院</v>
      </c>
      <c r="I6" s="144"/>
      <c r="J6" s="145"/>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11</v>
      </c>
      <c r="R6" s="48" t="str">
        <f t="shared" si="3"/>
        <v>-</v>
      </c>
      <c r="S6" s="48" t="str">
        <f t="shared" si="3"/>
        <v>ド 透 I 未 訓 ガ</v>
      </c>
      <c r="T6" s="48" t="str">
        <f t="shared" si="3"/>
        <v>救 へ</v>
      </c>
      <c r="U6" s="49">
        <f>U8</f>
        <v>7754</v>
      </c>
      <c r="V6" s="49">
        <f>V8</f>
        <v>13090</v>
      </c>
      <c r="W6" s="48" t="str">
        <f>W8</f>
        <v>第１種該当</v>
      </c>
      <c r="X6" s="48" t="str">
        <f t="shared" ref="X6" si="4">X8</f>
        <v>-</v>
      </c>
      <c r="Y6" s="48" t="str">
        <f t="shared" si="3"/>
        <v>１０：１</v>
      </c>
      <c r="Z6" s="49">
        <f t="shared" si="3"/>
        <v>100</v>
      </c>
      <c r="AA6" s="49" t="str">
        <f t="shared" si="3"/>
        <v>-</v>
      </c>
      <c r="AB6" s="49" t="str">
        <f t="shared" si="3"/>
        <v>-</v>
      </c>
      <c r="AC6" s="49" t="str">
        <f t="shared" si="3"/>
        <v>-</v>
      </c>
      <c r="AD6" s="49" t="str">
        <f t="shared" si="3"/>
        <v>-</v>
      </c>
      <c r="AE6" s="49">
        <f t="shared" si="3"/>
        <v>100</v>
      </c>
      <c r="AF6" s="49">
        <f t="shared" si="3"/>
        <v>94</v>
      </c>
      <c r="AG6" s="49" t="str">
        <f t="shared" si="3"/>
        <v>-</v>
      </c>
      <c r="AH6" s="49">
        <f t="shared" si="3"/>
        <v>94</v>
      </c>
      <c r="AI6" s="50">
        <f>IF(AI8="-",NA(),AI8)</f>
        <v>109.6</v>
      </c>
      <c r="AJ6" s="50">
        <f t="shared" ref="AJ6:AR6" si="5">IF(AJ8="-",NA(),AJ8)</f>
        <v>112.3</v>
      </c>
      <c r="AK6" s="50">
        <f t="shared" si="5"/>
        <v>107.2</v>
      </c>
      <c r="AL6" s="50">
        <f t="shared" si="5"/>
        <v>110.8</v>
      </c>
      <c r="AM6" s="50">
        <f t="shared" si="5"/>
        <v>104.8</v>
      </c>
      <c r="AN6" s="50">
        <f t="shared" si="5"/>
        <v>96.6</v>
      </c>
      <c r="AO6" s="50">
        <f t="shared" si="5"/>
        <v>97.2</v>
      </c>
      <c r="AP6" s="50">
        <f t="shared" si="5"/>
        <v>96.9</v>
      </c>
      <c r="AQ6" s="50">
        <f t="shared" si="5"/>
        <v>100.6</v>
      </c>
      <c r="AR6" s="50">
        <f t="shared" si="5"/>
        <v>105.9</v>
      </c>
      <c r="AS6" s="50" t="str">
        <f>IF(AS8="-","【-】","【"&amp;SUBSTITUTE(TEXT(AS8,"#,##0.0"),"-","△")&amp;"】")</f>
        <v>【106.2】</v>
      </c>
      <c r="AT6" s="50">
        <f>IF(AT8="-",NA(),AT8)</f>
        <v>96.7</v>
      </c>
      <c r="AU6" s="50">
        <f t="shared" ref="AU6:BC6" si="6">IF(AU8="-",NA(),AU8)</f>
        <v>99.1</v>
      </c>
      <c r="AV6" s="50">
        <f t="shared" si="6"/>
        <v>92.8</v>
      </c>
      <c r="AW6" s="50">
        <f t="shared" si="6"/>
        <v>87.5</v>
      </c>
      <c r="AX6" s="50">
        <f t="shared" si="6"/>
        <v>86.2</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87.1</v>
      </c>
      <c r="BQ6" s="50">
        <f t="shared" ref="BQ6:BY6" si="8">IF(BQ8="-",NA(),BQ8)</f>
        <v>89</v>
      </c>
      <c r="BR6" s="50">
        <f t="shared" si="8"/>
        <v>87.4</v>
      </c>
      <c r="BS6" s="50">
        <f t="shared" si="8"/>
        <v>70.8</v>
      </c>
      <c r="BT6" s="50">
        <f t="shared" si="8"/>
        <v>72.5</v>
      </c>
      <c r="BU6" s="50">
        <f t="shared" si="8"/>
        <v>69.7</v>
      </c>
      <c r="BV6" s="50">
        <f t="shared" si="8"/>
        <v>70.099999999999994</v>
      </c>
      <c r="BW6" s="50">
        <f t="shared" si="8"/>
        <v>70.400000000000006</v>
      </c>
      <c r="BX6" s="50">
        <f t="shared" si="8"/>
        <v>65.8</v>
      </c>
      <c r="BY6" s="50">
        <f t="shared" si="8"/>
        <v>65</v>
      </c>
      <c r="BZ6" s="50" t="str">
        <f>IF(BZ8="-","【-】","【"&amp;SUBSTITUTE(TEXT(BZ8,"#,##0.0"),"-","△")&amp;"】")</f>
        <v>【67.1】</v>
      </c>
      <c r="CA6" s="51">
        <f>IF(CA8="-",NA(),CA8)</f>
        <v>35261</v>
      </c>
      <c r="CB6" s="51">
        <f t="shared" ref="CB6:CJ6" si="9">IF(CB8="-",NA(),CB8)</f>
        <v>35850</v>
      </c>
      <c r="CC6" s="51">
        <f t="shared" si="9"/>
        <v>35397</v>
      </c>
      <c r="CD6" s="51">
        <f t="shared" si="9"/>
        <v>35868</v>
      </c>
      <c r="CE6" s="51">
        <f t="shared" si="9"/>
        <v>36657</v>
      </c>
      <c r="CF6" s="51">
        <f t="shared" si="9"/>
        <v>34136</v>
      </c>
      <c r="CG6" s="51">
        <f t="shared" si="9"/>
        <v>34924</v>
      </c>
      <c r="CH6" s="51">
        <f t="shared" si="9"/>
        <v>35788</v>
      </c>
      <c r="CI6" s="51">
        <f t="shared" si="9"/>
        <v>37855</v>
      </c>
      <c r="CJ6" s="51">
        <f t="shared" si="9"/>
        <v>39289</v>
      </c>
      <c r="CK6" s="50" t="str">
        <f>IF(CK8="-","【-】","【"&amp;SUBSTITUTE(TEXT(CK8,"#,##0"),"-","△")&amp;"】")</f>
        <v>【59,287】</v>
      </c>
      <c r="CL6" s="51">
        <f>IF(CL8="-",NA(),CL8)</f>
        <v>8097</v>
      </c>
      <c r="CM6" s="51">
        <f t="shared" ref="CM6:CU6" si="10">IF(CM8="-",NA(),CM8)</f>
        <v>8080</v>
      </c>
      <c r="CN6" s="51">
        <f t="shared" si="10"/>
        <v>8381</v>
      </c>
      <c r="CO6" s="51">
        <f t="shared" si="10"/>
        <v>9196</v>
      </c>
      <c r="CP6" s="51">
        <f t="shared" si="10"/>
        <v>8826</v>
      </c>
      <c r="CQ6" s="51">
        <f t="shared" si="10"/>
        <v>10130</v>
      </c>
      <c r="CR6" s="51">
        <f t="shared" si="10"/>
        <v>10244</v>
      </c>
      <c r="CS6" s="51">
        <f t="shared" si="10"/>
        <v>10602</v>
      </c>
      <c r="CT6" s="51">
        <f t="shared" si="10"/>
        <v>11234</v>
      </c>
      <c r="CU6" s="51">
        <f t="shared" si="10"/>
        <v>11512</v>
      </c>
      <c r="CV6" s="50" t="str">
        <f>IF(CV8="-","【-】","【"&amp;SUBSTITUTE(TEXT(CV8,"#,##0"),"-","△")&amp;"】")</f>
        <v>【17,202】</v>
      </c>
      <c r="CW6" s="50">
        <f>IF(CW8="-",NA(),CW8)</f>
        <v>56.8</v>
      </c>
      <c r="CX6" s="50">
        <f t="shared" ref="CX6:DF6" si="11">IF(CX8="-",NA(),CX8)</f>
        <v>55.7</v>
      </c>
      <c r="CY6" s="50">
        <f t="shared" si="11"/>
        <v>60.8</v>
      </c>
      <c r="CZ6" s="50">
        <f t="shared" si="11"/>
        <v>64.5</v>
      </c>
      <c r="DA6" s="50">
        <f t="shared" si="11"/>
        <v>63.3</v>
      </c>
      <c r="DB6" s="50">
        <f t="shared" si="11"/>
        <v>63.4</v>
      </c>
      <c r="DC6" s="50">
        <f t="shared" si="11"/>
        <v>63.7</v>
      </c>
      <c r="DD6" s="50">
        <f t="shared" si="11"/>
        <v>63.3</v>
      </c>
      <c r="DE6" s="50">
        <f t="shared" si="11"/>
        <v>68.5</v>
      </c>
      <c r="DF6" s="50">
        <f t="shared" si="11"/>
        <v>67.099999999999994</v>
      </c>
      <c r="DG6" s="50" t="str">
        <f>IF(DG8="-","【-】","【"&amp;SUBSTITUTE(TEXT(DG8,"#,##0.0"),"-","△")&amp;"】")</f>
        <v>【56.4】</v>
      </c>
      <c r="DH6" s="50">
        <f>IF(DH8="-",NA(),DH8)</f>
        <v>18.7</v>
      </c>
      <c r="DI6" s="50">
        <f t="shared" ref="DI6:DQ6" si="12">IF(DI8="-",NA(),DI8)</f>
        <v>17.399999999999999</v>
      </c>
      <c r="DJ6" s="50">
        <f t="shared" si="12"/>
        <v>17.5</v>
      </c>
      <c r="DK6" s="50">
        <f t="shared" si="12"/>
        <v>16.600000000000001</v>
      </c>
      <c r="DL6" s="50">
        <f t="shared" si="12"/>
        <v>16.100000000000001</v>
      </c>
      <c r="DM6" s="50">
        <f t="shared" si="12"/>
        <v>18.3</v>
      </c>
      <c r="DN6" s="50">
        <f t="shared" si="12"/>
        <v>17.7</v>
      </c>
      <c r="DO6" s="50">
        <f t="shared" si="12"/>
        <v>17.5</v>
      </c>
      <c r="DP6" s="50">
        <f t="shared" si="12"/>
        <v>17.5</v>
      </c>
      <c r="DQ6" s="50">
        <f t="shared" si="12"/>
        <v>17.3</v>
      </c>
      <c r="DR6" s="50" t="str">
        <f>IF(DR8="-","【-】","【"&amp;SUBSTITUTE(TEXT(DR8,"#,##0.0"),"-","△")&amp;"】")</f>
        <v>【24.8】</v>
      </c>
      <c r="DS6" s="50">
        <f>IF(DS8="-",NA(),DS8)</f>
        <v>65.2</v>
      </c>
      <c r="DT6" s="50">
        <f t="shared" ref="DT6:EB6" si="13">IF(DT8="-",NA(),DT8)</f>
        <v>66.3</v>
      </c>
      <c r="DU6" s="50">
        <f t="shared" si="13"/>
        <v>67.8</v>
      </c>
      <c r="DV6" s="50">
        <f t="shared" si="13"/>
        <v>66.7</v>
      </c>
      <c r="DW6" s="50">
        <f t="shared" si="13"/>
        <v>69.099999999999994</v>
      </c>
      <c r="DX6" s="50">
        <f t="shared" si="13"/>
        <v>53.5</v>
      </c>
      <c r="DY6" s="50">
        <f t="shared" si="13"/>
        <v>54.1</v>
      </c>
      <c r="DZ6" s="50">
        <f t="shared" si="13"/>
        <v>54.6</v>
      </c>
      <c r="EA6" s="50">
        <f t="shared" si="13"/>
        <v>56.9</v>
      </c>
      <c r="EB6" s="50">
        <f t="shared" si="13"/>
        <v>58.1</v>
      </c>
      <c r="EC6" s="50" t="str">
        <f>IF(EC8="-","【-】","【"&amp;SUBSTITUTE(TEXT(EC8,"#,##0.0"),"-","△")&amp;"】")</f>
        <v>【56.0】</v>
      </c>
      <c r="ED6" s="50">
        <f>IF(ED8="-",NA(),ED8)</f>
        <v>88.7</v>
      </c>
      <c r="EE6" s="50">
        <f t="shared" ref="EE6:EM6" si="14">IF(EE8="-",NA(),EE8)</f>
        <v>89.8</v>
      </c>
      <c r="EF6" s="50">
        <f t="shared" si="14"/>
        <v>90</v>
      </c>
      <c r="EG6" s="50">
        <f t="shared" si="14"/>
        <v>83.7</v>
      </c>
      <c r="EH6" s="50">
        <f t="shared" si="14"/>
        <v>86.2</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77594280</v>
      </c>
      <c r="EP6" s="51">
        <f t="shared" ref="EP6:EX6" si="15">IF(EP8="-",NA(),EP8)</f>
        <v>78670880</v>
      </c>
      <c r="EQ6" s="51">
        <f t="shared" si="15"/>
        <v>79410840</v>
      </c>
      <c r="ER6" s="51">
        <f t="shared" si="15"/>
        <v>82923230</v>
      </c>
      <c r="ES6" s="51">
        <f t="shared" si="15"/>
        <v>83538530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155</v>
      </c>
      <c r="B7" s="48">
        <f t="shared" ref="B7:AH7" si="16">B8</f>
        <v>2021</v>
      </c>
      <c r="C7" s="48">
        <f t="shared" si="16"/>
        <v>174611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11</v>
      </c>
      <c r="R7" s="48" t="str">
        <f t="shared" si="16"/>
        <v>-</v>
      </c>
      <c r="S7" s="48" t="str">
        <f t="shared" si="16"/>
        <v>ド 透 I 未 訓 ガ</v>
      </c>
      <c r="T7" s="48" t="str">
        <f t="shared" si="16"/>
        <v>救 へ</v>
      </c>
      <c r="U7" s="49">
        <f>U8</f>
        <v>7754</v>
      </c>
      <c r="V7" s="49">
        <f>V8</f>
        <v>13090</v>
      </c>
      <c r="W7" s="48" t="str">
        <f>W8</f>
        <v>第１種該当</v>
      </c>
      <c r="X7" s="48" t="str">
        <f t="shared" si="16"/>
        <v>-</v>
      </c>
      <c r="Y7" s="48" t="str">
        <f t="shared" si="16"/>
        <v>１０：１</v>
      </c>
      <c r="Z7" s="49">
        <f t="shared" si="16"/>
        <v>100</v>
      </c>
      <c r="AA7" s="49" t="str">
        <f t="shared" si="16"/>
        <v>-</v>
      </c>
      <c r="AB7" s="49" t="str">
        <f t="shared" si="16"/>
        <v>-</v>
      </c>
      <c r="AC7" s="49" t="str">
        <f t="shared" si="16"/>
        <v>-</v>
      </c>
      <c r="AD7" s="49" t="str">
        <f t="shared" si="16"/>
        <v>-</v>
      </c>
      <c r="AE7" s="49">
        <f t="shared" si="16"/>
        <v>100</v>
      </c>
      <c r="AF7" s="49">
        <f t="shared" si="16"/>
        <v>94</v>
      </c>
      <c r="AG7" s="49" t="str">
        <f t="shared" si="16"/>
        <v>-</v>
      </c>
      <c r="AH7" s="49">
        <f t="shared" si="16"/>
        <v>94</v>
      </c>
      <c r="AI7" s="50">
        <f>AI8</f>
        <v>109.6</v>
      </c>
      <c r="AJ7" s="50">
        <f t="shared" ref="AJ7:AR7" si="17">AJ8</f>
        <v>112.3</v>
      </c>
      <c r="AK7" s="50">
        <f t="shared" si="17"/>
        <v>107.2</v>
      </c>
      <c r="AL7" s="50">
        <f t="shared" si="17"/>
        <v>110.8</v>
      </c>
      <c r="AM7" s="50">
        <f t="shared" si="17"/>
        <v>104.8</v>
      </c>
      <c r="AN7" s="50">
        <f t="shared" si="17"/>
        <v>96.6</v>
      </c>
      <c r="AO7" s="50">
        <f t="shared" si="17"/>
        <v>97.2</v>
      </c>
      <c r="AP7" s="50">
        <f t="shared" si="17"/>
        <v>96.9</v>
      </c>
      <c r="AQ7" s="50">
        <f t="shared" si="17"/>
        <v>100.6</v>
      </c>
      <c r="AR7" s="50">
        <f t="shared" si="17"/>
        <v>105.9</v>
      </c>
      <c r="AS7" s="50"/>
      <c r="AT7" s="50">
        <f>AT8</f>
        <v>96.7</v>
      </c>
      <c r="AU7" s="50">
        <f t="shared" ref="AU7:BC7" si="18">AU8</f>
        <v>99.1</v>
      </c>
      <c r="AV7" s="50">
        <f t="shared" si="18"/>
        <v>92.8</v>
      </c>
      <c r="AW7" s="50">
        <f t="shared" si="18"/>
        <v>87.5</v>
      </c>
      <c r="AX7" s="50">
        <f t="shared" si="18"/>
        <v>86.2</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87.1</v>
      </c>
      <c r="BQ7" s="50">
        <f t="shared" ref="BQ7:BY7" si="20">BQ8</f>
        <v>89</v>
      </c>
      <c r="BR7" s="50">
        <f t="shared" si="20"/>
        <v>87.4</v>
      </c>
      <c r="BS7" s="50">
        <f t="shared" si="20"/>
        <v>70.8</v>
      </c>
      <c r="BT7" s="50">
        <f t="shared" si="20"/>
        <v>72.5</v>
      </c>
      <c r="BU7" s="50">
        <f t="shared" si="20"/>
        <v>69.7</v>
      </c>
      <c r="BV7" s="50">
        <f t="shared" si="20"/>
        <v>70.099999999999994</v>
      </c>
      <c r="BW7" s="50">
        <f t="shared" si="20"/>
        <v>70.400000000000006</v>
      </c>
      <c r="BX7" s="50">
        <f t="shared" si="20"/>
        <v>65.8</v>
      </c>
      <c r="BY7" s="50">
        <f t="shared" si="20"/>
        <v>65</v>
      </c>
      <c r="BZ7" s="50"/>
      <c r="CA7" s="51">
        <f>CA8</f>
        <v>35261</v>
      </c>
      <c r="CB7" s="51">
        <f t="shared" ref="CB7:CJ7" si="21">CB8</f>
        <v>35850</v>
      </c>
      <c r="CC7" s="51">
        <f t="shared" si="21"/>
        <v>35397</v>
      </c>
      <c r="CD7" s="51">
        <f t="shared" si="21"/>
        <v>35868</v>
      </c>
      <c r="CE7" s="51">
        <f t="shared" si="21"/>
        <v>36657</v>
      </c>
      <c r="CF7" s="51">
        <f t="shared" si="21"/>
        <v>34136</v>
      </c>
      <c r="CG7" s="51">
        <f t="shared" si="21"/>
        <v>34924</v>
      </c>
      <c r="CH7" s="51">
        <f t="shared" si="21"/>
        <v>35788</v>
      </c>
      <c r="CI7" s="51">
        <f t="shared" si="21"/>
        <v>37855</v>
      </c>
      <c r="CJ7" s="51">
        <f t="shared" si="21"/>
        <v>39289</v>
      </c>
      <c r="CK7" s="50"/>
      <c r="CL7" s="51">
        <f>CL8</f>
        <v>8097</v>
      </c>
      <c r="CM7" s="51">
        <f t="shared" ref="CM7:CU7" si="22">CM8</f>
        <v>8080</v>
      </c>
      <c r="CN7" s="51">
        <f t="shared" si="22"/>
        <v>8381</v>
      </c>
      <c r="CO7" s="51">
        <f t="shared" si="22"/>
        <v>9196</v>
      </c>
      <c r="CP7" s="51">
        <f t="shared" si="22"/>
        <v>8826</v>
      </c>
      <c r="CQ7" s="51">
        <f t="shared" si="22"/>
        <v>10130</v>
      </c>
      <c r="CR7" s="51">
        <f t="shared" si="22"/>
        <v>10244</v>
      </c>
      <c r="CS7" s="51">
        <f t="shared" si="22"/>
        <v>10602</v>
      </c>
      <c r="CT7" s="51">
        <f t="shared" si="22"/>
        <v>11234</v>
      </c>
      <c r="CU7" s="51">
        <f t="shared" si="22"/>
        <v>11512</v>
      </c>
      <c r="CV7" s="50"/>
      <c r="CW7" s="50">
        <f>CW8</f>
        <v>56.8</v>
      </c>
      <c r="CX7" s="50">
        <f t="shared" ref="CX7:DF7" si="23">CX8</f>
        <v>55.7</v>
      </c>
      <c r="CY7" s="50">
        <f t="shared" si="23"/>
        <v>60.8</v>
      </c>
      <c r="CZ7" s="50">
        <f t="shared" si="23"/>
        <v>64.5</v>
      </c>
      <c r="DA7" s="50">
        <f t="shared" si="23"/>
        <v>63.3</v>
      </c>
      <c r="DB7" s="50">
        <f t="shared" si="23"/>
        <v>63.4</v>
      </c>
      <c r="DC7" s="50">
        <f t="shared" si="23"/>
        <v>63.7</v>
      </c>
      <c r="DD7" s="50">
        <f t="shared" si="23"/>
        <v>63.3</v>
      </c>
      <c r="DE7" s="50">
        <f t="shared" si="23"/>
        <v>68.5</v>
      </c>
      <c r="DF7" s="50">
        <f t="shared" si="23"/>
        <v>67.099999999999994</v>
      </c>
      <c r="DG7" s="50"/>
      <c r="DH7" s="50">
        <f>DH8</f>
        <v>18.7</v>
      </c>
      <c r="DI7" s="50">
        <f t="shared" ref="DI7:DQ7" si="24">DI8</f>
        <v>17.399999999999999</v>
      </c>
      <c r="DJ7" s="50">
        <f t="shared" si="24"/>
        <v>17.5</v>
      </c>
      <c r="DK7" s="50">
        <f t="shared" si="24"/>
        <v>16.600000000000001</v>
      </c>
      <c r="DL7" s="50">
        <f t="shared" si="24"/>
        <v>16.100000000000001</v>
      </c>
      <c r="DM7" s="50">
        <f t="shared" si="24"/>
        <v>18.3</v>
      </c>
      <c r="DN7" s="50">
        <f t="shared" si="24"/>
        <v>17.7</v>
      </c>
      <c r="DO7" s="50">
        <f t="shared" si="24"/>
        <v>17.5</v>
      </c>
      <c r="DP7" s="50">
        <f t="shared" si="24"/>
        <v>17.5</v>
      </c>
      <c r="DQ7" s="50">
        <f t="shared" si="24"/>
        <v>17.3</v>
      </c>
      <c r="DR7" s="50"/>
      <c r="DS7" s="50">
        <f>DS8</f>
        <v>65.2</v>
      </c>
      <c r="DT7" s="50">
        <f t="shared" ref="DT7:EB7" si="25">DT8</f>
        <v>66.3</v>
      </c>
      <c r="DU7" s="50">
        <f t="shared" si="25"/>
        <v>67.8</v>
      </c>
      <c r="DV7" s="50">
        <f t="shared" si="25"/>
        <v>66.7</v>
      </c>
      <c r="DW7" s="50">
        <f t="shared" si="25"/>
        <v>69.099999999999994</v>
      </c>
      <c r="DX7" s="50">
        <f t="shared" si="25"/>
        <v>53.5</v>
      </c>
      <c r="DY7" s="50">
        <f t="shared" si="25"/>
        <v>54.1</v>
      </c>
      <c r="DZ7" s="50">
        <f t="shared" si="25"/>
        <v>54.6</v>
      </c>
      <c r="EA7" s="50">
        <f t="shared" si="25"/>
        <v>56.9</v>
      </c>
      <c r="EB7" s="50">
        <f t="shared" si="25"/>
        <v>58.1</v>
      </c>
      <c r="EC7" s="50"/>
      <c r="ED7" s="50">
        <f>ED8</f>
        <v>88.7</v>
      </c>
      <c r="EE7" s="50">
        <f t="shared" ref="EE7:EM7" si="26">EE8</f>
        <v>89.8</v>
      </c>
      <c r="EF7" s="50">
        <f t="shared" si="26"/>
        <v>90</v>
      </c>
      <c r="EG7" s="50">
        <f t="shared" si="26"/>
        <v>83.7</v>
      </c>
      <c r="EH7" s="50">
        <f t="shared" si="26"/>
        <v>86.2</v>
      </c>
      <c r="EI7" s="50">
        <f t="shared" si="26"/>
        <v>71.3</v>
      </c>
      <c r="EJ7" s="50">
        <f t="shared" si="26"/>
        <v>71.400000000000006</v>
      </c>
      <c r="EK7" s="50">
        <f t="shared" si="26"/>
        <v>71.7</v>
      </c>
      <c r="EL7" s="50">
        <f t="shared" si="26"/>
        <v>72.900000000000006</v>
      </c>
      <c r="EM7" s="50">
        <f t="shared" si="26"/>
        <v>73.900000000000006</v>
      </c>
      <c r="EN7" s="50"/>
      <c r="EO7" s="51">
        <f>EO8</f>
        <v>77594280</v>
      </c>
      <c r="EP7" s="51">
        <f t="shared" ref="EP7:EX7" si="27">EP8</f>
        <v>78670880</v>
      </c>
      <c r="EQ7" s="51">
        <f t="shared" si="27"/>
        <v>79410840</v>
      </c>
      <c r="ER7" s="51">
        <f t="shared" si="27"/>
        <v>82923230</v>
      </c>
      <c r="ES7" s="51">
        <f t="shared" si="27"/>
        <v>83538530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174611</v>
      </c>
      <c r="D8" s="53">
        <v>46</v>
      </c>
      <c r="E8" s="53">
        <v>6</v>
      </c>
      <c r="F8" s="53">
        <v>0</v>
      </c>
      <c r="G8" s="53">
        <v>1</v>
      </c>
      <c r="H8" s="53" t="s">
        <v>156</v>
      </c>
      <c r="I8" s="53" t="s">
        <v>157</v>
      </c>
      <c r="J8" s="53" t="s">
        <v>158</v>
      </c>
      <c r="K8" s="53" t="s">
        <v>159</v>
      </c>
      <c r="L8" s="53" t="s">
        <v>160</v>
      </c>
      <c r="M8" s="53" t="s">
        <v>161</v>
      </c>
      <c r="N8" s="53" t="s">
        <v>162</v>
      </c>
      <c r="O8" s="53" t="s">
        <v>163</v>
      </c>
      <c r="P8" s="53" t="s">
        <v>164</v>
      </c>
      <c r="Q8" s="54">
        <v>11</v>
      </c>
      <c r="R8" s="53" t="s">
        <v>39</v>
      </c>
      <c r="S8" s="53" t="s">
        <v>165</v>
      </c>
      <c r="T8" s="53" t="s">
        <v>166</v>
      </c>
      <c r="U8" s="54">
        <v>7754</v>
      </c>
      <c r="V8" s="54">
        <v>13090</v>
      </c>
      <c r="W8" s="53" t="s">
        <v>167</v>
      </c>
      <c r="X8" s="53" t="s">
        <v>39</v>
      </c>
      <c r="Y8" s="55" t="s">
        <v>168</v>
      </c>
      <c r="Z8" s="54">
        <v>100</v>
      </c>
      <c r="AA8" s="54" t="s">
        <v>39</v>
      </c>
      <c r="AB8" s="54" t="s">
        <v>39</v>
      </c>
      <c r="AC8" s="54" t="s">
        <v>39</v>
      </c>
      <c r="AD8" s="54" t="s">
        <v>39</v>
      </c>
      <c r="AE8" s="54">
        <v>100</v>
      </c>
      <c r="AF8" s="54">
        <v>94</v>
      </c>
      <c r="AG8" s="54" t="s">
        <v>39</v>
      </c>
      <c r="AH8" s="54">
        <v>94</v>
      </c>
      <c r="AI8" s="56">
        <v>109.6</v>
      </c>
      <c r="AJ8" s="56">
        <v>112.3</v>
      </c>
      <c r="AK8" s="56">
        <v>107.2</v>
      </c>
      <c r="AL8" s="56">
        <v>110.8</v>
      </c>
      <c r="AM8" s="56">
        <v>104.8</v>
      </c>
      <c r="AN8" s="56">
        <v>96.6</v>
      </c>
      <c r="AO8" s="56">
        <v>97.2</v>
      </c>
      <c r="AP8" s="56">
        <v>96.9</v>
      </c>
      <c r="AQ8" s="56">
        <v>100.6</v>
      </c>
      <c r="AR8" s="56">
        <v>105.9</v>
      </c>
      <c r="AS8" s="56">
        <v>106.2</v>
      </c>
      <c r="AT8" s="56">
        <v>96.7</v>
      </c>
      <c r="AU8" s="56">
        <v>99.1</v>
      </c>
      <c r="AV8" s="56">
        <v>92.8</v>
      </c>
      <c r="AW8" s="56">
        <v>87.5</v>
      </c>
      <c r="AX8" s="56">
        <v>86.2</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87.1</v>
      </c>
      <c r="BQ8" s="56">
        <v>89</v>
      </c>
      <c r="BR8" s="56">
        <v>87.4</v>
      </c>
      <c r="BS8" s="56">
        <v>70.8</v>
      </c>
      <c r="BT8" s="56">
        <v>72.5</v>
      </c>
      <c r="BU8" s="56">
        <v>69.7</v>
      </c>
      <c r="BV8" s="56">
        <v>70.099999999999994</v>
      </c>
      <c r="BW8" s="56">
        <v>70.400000000000006</v>
      </c>
      <c r="BX8" s="56">
        <v>65.8</v>
      </c>
      <c r="BY8" s="56">
        <v>65</v>
      </c>
      <c r="BZ8" s="56">
        <v>67.099999999999994</v>
      </c>
      <c r="CA8" s="57">
        <v>35261</v>
      </c>
      <c r="CB8" s="57">
        <v>35850</v>
      </c>
      <c r="CC8" s="57">
        <v>35397</v>
      </c>
      <c r="CD8" s="57">
        <v>35868</v>
      </c>
      <c r="CE8" s="57">
        <v>36657</v>
      </c>
      <c r="CF8" s="57">
        <v>34136</v>
      </c>
      <c r="CG8" s="57">
        <v>34924</v>
      </c>
      <c r="CH8" s="57">
        <v>35788</v>
      </c>
      <c r="CI8" s="57">
        <v>37855</v>
      </c>
      <c r="CJ8" s="57">
        <v>39289</v>
      </c>
      <c r="CK8" s="56">
        <v>59287</v>
      </c>
      <c r="CL8" s="57">
        <v>8097</v>
      </c>
      <c r="CM8" s="57">
        <v>8080</v>
      </c>
      <c r="CN8" s="57">
        <v>8381</v>
      </c>
      <c r="CO8" s="57">
        <v>9196</v>
      </c>
      <c r="CP8" s="57">
        <v>8826</v>
      </c>
      <c r="CQ8" s="57">
        <v>10130</v>
      </c>
      <c r="CR8" s="57">
        <v>10244</v>
      </c>
      <c r="CS8" s="57">
        <v>10602</v>
      </c>
      <c r="CT8" s="57">
        <v>11234</v>
      </c>
      <c r="CU8" s="57">
        <v>11512</v>
      </c>
      <c r="CV8" s="56">
        <v>17202</v>
      </c>
      <c r="CW8" s="57">
        <v>56.8</v>
      </c>
      <c r="CX8" s="57">
        <v>55.7</v>
      </c>
      <c r="CY8" s="57">
        <v>60.8</v>
      </c>
      <c r="CZ8" s="57">
        <v>64.5</v>
      </c>
      <c r="DA8" s="57">
        <v>63.3</v>
      </c>
      <c r="DB8" s="57">
        <v>63.4</v>
      </c>
      <c r="DC8" s="57">
        <v>63.7</v>
      </c>
      <c r="DD8" s="57">
        <v>63.3</v>
      </c>
      <c r="DE8" s="57">
        <v>68.5</v>
      </c>
      <c r="DF8" s="57">
        <v>67.099999999999994</v>
      </c>
      <c r="DG8" s="57">
        <v>56.4</v>
      </c>
      <c r="DH8" s="57">
        <v>18.7</v>
      </c>
      <c r="DI8" s="57">
        <v>17.399999999999999</v>
      </c>
      <c r="DJ8" s="57">
        <v>17.5</v>
      </c>
      <c r="DK8" s="57">
        <v>16.600000000000001</v>
      </c>
      <c r="DL8" s="57">
        <v>16.100000000000001</v>
      </c>
      <c r="DM8" s="57">
        <v>18.3</v>
      </c>
      <c r="DN8" s="57">
        <v>17.7</v>
      </c>
      <c r="DO8" s="57">
        <v>17.5</v>
      </c>
      <c r="DP8" s="57">
        <v>17.5</v>
      </c>
      <c r="DQ8" s="57">
        <v>17.3</v>
      </c>
      <c r="DR8" s="57">
        <v>24.8</v>
      </c>
      <c r="DS8" s="56">
        <v>65.2</v>
      </c>
      <c r="DT8" s="56">
        <v>66.3</v>
      </c>
      <c r="DU8" s="56">
        <v>67.8</v>
      </c>
      <c r="DV8" s="56">
        <v>66.7</v>
      </c>
      <c r="DW8" s="56">
        <v>69.099999999999994</v>
      </c>
      <c r="DX8" s="56">
        <v>53.5</v>
      </c>
      <c r="DY8" s="56">
        <v>54.1</v>
      </c>
      <c r="DZ8" s="56">
        <v>54.6</v>
      </c>
      <c r="EA8" s="56">
        <v>56.9</v>
      </c>
      <c r="EB8" s="56">
        <v>58.1</v>
      </c>
      <c r="EC8" s="56">
        <v>56</v>
      </c>
      <c r="ED8" s="56">
        <v>88.7</v>
      </c>
      <c r="EE8" s="56">
        <v>89.8</v>
      </c>
      <c r="EF8" s="56">
        <v>90</v>
      </c>
      <c r="EG8" s="56">
        <v>83.7</v>
      </c>
      <c r="EH8" s="56">
        <v>86.2</v>
      </c>
      <c r="EI8" s="56">
        <v>71.3</v>
      </c>
      <c r="EJ8" s="56">
        <v>71.400000000000006</v>
      </c>
      <c r="EK8" s="56">
        <v>71.7</v>
      </c>
      <c r="EL8" s="56">
        <v>72.900000000000006</v>
      </c>
      <c r="EM8" s="56">
        <v>73.900000000000006</v>
      </c>
      <c r="EN8" s="56">
        <v>70.7</v>
      </c>
      <c r="EO8" s="57">
        <v>77594280</v>
      </c>
      <c r="EP8" s="57">
        <v>78670880</v>
      </c>
      <c r="EQ8" s="57">
        <v>79410840</v>
      </c>
      <c r="ER8" s="57">
        <v>82923230</v>
      </c>
      <c r="ES8" s="57">
        <v>83538530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169</v>
      </c>
      <c r="C10" s="60" t="s">
        <v>170</v>
      </c>
      <c r="D10" s="60" t="s">
        <v>171</v>
      </c>
      <c r="E10" s="60" t="s">
        <v>172</v>
      </c>
      <c r="F10" s="60" t="s">
        <v>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2022-12-01T02:22:25Z</dcterms:created>
  <dcterms:modified xsi:type="dcterms:W3CDTF">2023-01-10T02:00:53Z</dcterms:modified>
  <cp:category/>
</cp:coreProperties>
</file>