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vfile01\shikadata\上下水道室\■上下水道室\0 総括\8 調査\0 上下水道(共通)\3 照会・回答（町関係）\2 企画財政課\09 公営企業に係る経営比較分析表(毎年調査)\R04(R3年分)\03 回答（下水道）\回答（入力後）\"/>
    </mc:Choice>
  </mc:AlternateContent>
  <xr:revisionPtr revIDLastSave="0" documentId="13_ncr:1_{016C3EAE-0D9A-4435-BFA7-2DEEB3D8C4EF}" xr6:coauthVersionLast="45" xr6:coauthVersionMax="45" xr10:uidLastSave="{00000000-0000-0000-0000-000000000000}"/>
  <workbookProtection workbookAlgorithmName="SHA-512" workbookHashValue="/M893v2YRrIkJ0IL7lPCJ5+IssnTHwpXcZ4bUkqLOACK1fQ/a7DLSnh/1LEhb8DGZVVZcf5ljHqtTiM7Syk78g==" workbookSaltValue="kHit3tYclWXJvL1r3oqdaA==" workbookSpinCount="100000" lockStructure="1"/>
  <bookViews>
    <workbookView xWindow="-120" yWindow="-120" windowWidth="20730" windowHeight="11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Q6" i="5"/>
  <c r="P6" i="5"/>
  <c r="P10" i="4" s="1"/>
  <c r="O6" i="5"/>
  <c r="I10" i="4" s="1"/>
  <c r="N6" i="5"/>
  <c r="B10" i="4" s="1"/>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E85" i="4"/>
  <c r="BB10" i="4"/>
  <c r="AD10" i="4"/>
  <c r="W10" i="4"/>
  <c r="BB8" i="4"/>
  <c r="AT8" i="4"/>
  <c r="AL8" i="4"/>
  <c r="AD8" i="4"/>
  <c r="W8" i="4"/>
  <c r="P8" i="4"/>
  <c r="B8"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<sst xmlns="http://schemas.openxmlformats.org/spreadsheetml/2006/main" count="275" uniqueCount="118">
  <si>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</si>
  <si>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</si>
  <si>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</si>
  <si>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</si>
  <si>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</si>
  <si>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</si>
  <si>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</si>
  <si>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</si>
  <si>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</si>
  <si>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</si>
  <si>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</si>
  <si>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</si>
  <si>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</si>
  <si>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</si>
  <si>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</si>
  <si>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</si>
  <si>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</si>
  <si>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</si>
  <si>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</si>
  <si>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</si>
  <si>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</si>
  <si>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</si>
  <si>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</si>
  <si>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</si>
  <si>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</si>
  <si>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</si>
  <si>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</si>
  <si>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</si>
  <si>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</si>
  <si>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</si>
  <si>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</si>
  <si>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</si>
  <si>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</si>
  <si>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</si>
  <si>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</si>
  <si>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</si>
  <si>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</si>
  <si>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</si>
  <si>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</si>
  <si>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</si>
  <si>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</si>
  <si>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</si>
  <si>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</si>
  <si>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</si>
  <si>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</si>
  <si>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</si>
  <si>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</si>
  <si>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</si>
  <si>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</si>
  <si>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</si>
  <si>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</si>
  <si>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</si>
  <si>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</si>
  <si>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</si>
  <si>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</si>
  <si>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</si>
  <si>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</si>
  <si>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</si>
  <si>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</si>
  <si>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</si>
  <si>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</si>
  <si>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</si>
  <si>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</si>
  <si>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</si>
  <si>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</si>
  <si>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</si>
  <si>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</si>
  <si>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</si>
  <si>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</si>
  <si>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</si>
  <si>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</si>
  <si>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</si>
  <si>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</si>
  <si>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</si>
  <si>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</si>
  <si>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</si>
  <si>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</si>
  <si>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</si>
  <si>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</si>
  <si>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</si>
  <si>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</si>
  <si>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</si>
  <si>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</si>
  <si>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</si>
  <si>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</si>
  <si>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</si>
  <si>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</si>
  <si>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</si>
  <si>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</si>
  <si>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</si>
  <si>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</si>
  <si>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</si>
  <si>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</si>
  <si>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</si>
  <si>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</si>
  <si>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</si>
  <si>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</si>
  <si>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</si>
  <si>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</si>
  <si>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</si>
  <si>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</si>
  <si>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</si>
  <si>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</si>
  <si>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</si>
  <si>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</si>
  <si>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</si>
  <si>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</si>
  <si>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</si>
  <si>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</si>
  <si>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</si>
  <si>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</si>
  <si>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</si>
  <si>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</si>
  <si>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</si>
  <si>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</si>
  <si>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
　指標は100%を超えているが、町からの繰入金に頼る面が大きい。今後も維持管理費等の抑制に努める。
③流動比率・④企業債残高対事業規模比率
　経営戦略に基づき、将来における下水道使用料の見直しに取組み、またストックマネジメント計画により設備の改築・更新を効率的に行い、新規企業債を抑制しながら、単年度における収支バランスを図っていく。
⑤経費回収率
　類似団体平均値との比較では、高い数値で推移しており、前年度比も上昇傾向にある。今後も更なる汚水処理費の削減を図りながら経営改善に努めていく。
⑥汚水処理原価
　類似団体平均値と比較し、低い数値で推移しており、今後も経営安定化を図るため、維持管理費の抑制に努める。
⑦施設利用率
　類似団体平均値と比較し、低い数値となっているが、人口減少によるものと推測される。今後は、経営の効率化に向け、施設の統廃合を検討していく。
⑧水洗化率
　類似団体平均値とほぼ同じ数値であるが、今後も未接続者に対し、早期接続を推進しながら水洗化率の向上に努める。</t>
    <rPh sb="1" eb="3">
      <t>ケイジョウ</t>
    </rPh>
    <rPh sb="3" eb="5">
      <t>シュウシ</t>
    </rPh>
    <rPh sb="5" eb="7">
      <t>ヒリツ</t>
    </rPh>
    <rPh sb="9" eb="11">
      <t>シヒョウ</t>
    </rPh>
    <rPh sb="17" eb="18">
      <t>コ</t>
    </rPh>
    <rPh sb="24" eb="25">
      <t>マチ</t>
    </rPh>
    <rPh sb="28" eb="30">
      <t>クリイレ</t>
    </rPh>
    <rPh sb="30" eb="31">
      <t>キン</t>
    </rPh>
    <rPh sb="32" eb="33">
      <t>タヨ</t>
    </rPh>
    <rPh sb="34" eb="35">
      <t>メン</t>
    </rPh>
    <rPh sb="36" eb="37">
      <t>オオ</t>
    </rPh>
    <rPh sb="40" eb="42">
      <t>コンゴ</t>
    </rPh>
    <rPh sb="43" eb="45">
      <t>イジ</t>
    </rPh>
    <rPh sb="45" eb="48">
      <t>カンリヒ</t>
    </rPh>
    <rPh sb="48" eb="49">
      <t>トウ</t>
    </rPh>
    <rPh sb="50" eb="52">
      <t>ヨクセイ</t>
    </rPh>
    <rPh sb="53" eb="54">
      <t>ツト</t>
    </rPh>
    <rPh sb="59" eb="61">
      <t>リュウドウ</t>
    </rPh>
    <rPh sb="61" eb="63">
      <t>ヒリツ</t>
    </rPh>
    <rPh sb="65" eb="67">
      <t>キギョウ</t>
    </rPh>
    <rPh sb="67" eb="68">
      <t>サイ</t>
    </rPh>
    <rPh sb="68" eb="70">
      <t>ザンダカ</t>
    </rPh>
    <rPh sb="70" eb="71">
      <t>タイ</t>
    </rPh>
    <rPh sb="71" eb="73">
      <t>ジギョウ</t>
    </rPh>
    <rPh sb="73" eb="75">
      <t>キボ</t>
    </rPh>
    <rPh sb="75" eb="77">
      <t>ヒリツ</t>
    </rPh>
    <rPh sb="79" eb="81">
      <t>ケイエイ</t>
    </rPh>
    <rPh sb="81" eb="83">
      <t>センリャク</t>
    </rPh>
    <rPh sb="84" eb="85">
      <t>モト</t>
    </rPh>
    <rPh sb="88" eb="90">
      <t>ショウライ</t>
    </rPh>
    <rPh sb="94" eb="97">
      <t>ゲスイドウ</t>
    </rPh>
    <rPh sb="97" eb="100">
      <t>シヨウリョウ</t>
    </rPh>
    <rPh sb="101" eb="103">
      <t>ミナオ</t>
    </rPh>
    <rPh sb="105" eb="107">
      <t>トリク</t>
    </rPh>
    <rPh sb="121" eb="123">
      <t>ケイカク</t>
    </rPh>
    <rPh sb="126" eb="128">
      <t>セツビ</t>
    </rPh>
    <rPh sb="129" eb="131">
      <t>カイチク</t>
    </rPh>
    <rPh sb="132" eb="134">
      <t>コウシン</t>
    </rPh>
    <rPh sb="135" eb="138">
      <t>コウリツテキ</t>
    </rPh>
    <rPh sb="139" eb="140">
      <t>オコナ</t>
    </rPh>
    <rPh sb="142" eb="144">
      <t>シンキ</t>
    </rPh>
    <rPh sb="144" eb="146">
      <t>キギョウ</t>
    </rPh>
    <rPh sb="146" eb="147">
      <t>サイ</t>
    </rPh>
    <rPh sb="148" eb="150">
      <t>ヨクセイ</t>
    </rPh>
    <rPh sb="155" eb="158">
      <t>タンネンド</t>
    </rPh>
    <rPh sb="162" eb="164">
      <t>シュウシ</t>
    </rPh>
    <rPh sb="169" eb="170">
      <t>ハカ</t>
    </rPh>
    <rPh sb="177" eb="179">
      <t>ケイヒ</t>
    </rPh>
    <rPh sb="179" eb="181">
      <t>カイシュウ</t>
    </rPh>
    <rPh sb="181" eb="182">
      <t>リツ</t>
    </rPh>
    <rPh sb="184" eb="186">
      <t>ルイジ</t>
    </rPh>
    <rPh sb="186" eb="188">
      <t>ダンタイ</t>
    </rPh>
    <rPh sb="188" eb="191">
      <t>ヘイキンチ</t>
    </rPh>
    <rPh sb="193" eb="195">
      <t>ヒカク</t>
    </rPh>
    <rPh sb="198" eb="199">
      <t>タカ</t>
    </rPh>
    <rPh sb="200" eb="202">
      <t>スウチ</t>
    </rPh>
    <rPh sb="203" eb="205">
      <t>スイイ</t>
    </rPh>
    <rPh sb="210" eb="214">
      <t>ゼンネンドヒ</t>
    </rPh>
    <rPh sb="215" eb="217">
      <t>ジョウショウ</t>
    </rPh>
    <rPh sb="217" eb="219">
      <t>ケイコウ</t>
    </rPh>
    <rPh sb="223" eb="225">
      <t>コンゴ</t>
    </rPh>
    <rPh sb="226" eb="227">
      <t>サラ</t>
    </rPh>
    <rPh sb="229" eb="231">
      <t>オスイ</t>
    </rPh>
    <rPh sb="231" eb="233">
      <t>ショリ</t>
    </rPh>
    <rPh sb="233" eb="234">
      <t>ヒ</t>
    </rPh>
    <rPh sb="235" eb="237">
      <t>サクゲン</t>
    </rPh>
    <rPh sb="238" eb="239">
      <t>ハカ</t>
    </rPh>
    <rPh sb="243" eb="245">
      <t>ケイエイ</t>
    </rPh>
    <rPh sb="245" eb="247">
      <t>カイゼン</t>
    </rPh>
    <rPh sb="248" eb="249">
      <t>ツト</t>
    </rPh>
    <rPh sb="256" eb="258">
      <t>オスイ</t>
    </rPh>
    <rPh sb="258" eb="260">
      <t>ショリ</t>
    </rPh>
    <rPh sb="260" eb="262">
      <t>ゲンカ</t>
    </rPh>
    <rPh sb="264" eb="266">
      <t>ルイジ</t>
    </rPh>
    <rPh sb="266" eb="268">
      <t>ダンタイ</t>
    </rPh>
    <rPh sb="268" eb="271">
      <t>ヘイキンチ</t>
    </rPh>
    <rPh sb="272" eb="274">
      <t>ヒカク</t>
    </rPh>
    <rPh sb="276" eb="277">
      <t>ヒク</t>
    </rPh>
    <rPh sb="278" eb="280">
      <t>スウチ</t>
    </rPh>
    <rPh sb="281" eb="283">
      <t>スイイ</t>
    </rPh>
    <rPh sb="288" eb="290">
      <t>コンゴ</t>
    </rPh>
    <rPh sb="291" eb="293">
      <t>ケイエイ</t>
    </rPh>
    <rPh sb="293" eb="296">
      <t>アンテイカ</t>
    </rPh>
    <rPh sb="297" eb="298">
      <t>ハカ</t>
    </rPh>
    <rPh sb="302" eb="304">
      <t>イジ</t>
    </rPh>
    <rPh sb="304" eb="307">
      <t>カンリヒ</t>
    </rPh>
    <rPh sb="308" eb="310">
      <t>ヨクセイ</t>
    </rPh>
    <rPh sb="311" eb="312">
      <t>ツト</t>
    </rPh>
    <rPh sb="317" eb="319">
      <t>シセツ</t>
    </rPh>
    <rPh sb="319" eb="322">
      <t>リヨウリツ</t>
    </rPh>
    <rPh sb="324" eb="326">
      <t>ルイジ</t>
    </rPh>
    <rPh sb="326" eb="328">
      <t>ダンタイ</t>
    </rPh>
    <rPh sb="328" eb="331">
      <t>ヘイキンチ</t>
    </rPh>
    <rPh sb="332" eb="334">
      <t>ヒカク</t>
    </rPh>
    <rPh sb="336" eb="337">
      <t>ヒク</t>
    </rPh>
    <rPh sb="338" eb="340">
      <t>スウチ</t>
    </rPh>
    <rPh sb="348" eb="350">
      <t>ジンコウ</t>
    </rPh>
    <rPh sb="350" eb="352">
      <t>ゲンショウ</t>
    </rPh>
    <rPh sb="358" eb="360">
      <t>スイソク</t>
    </rPh>
    <rPh sb="364" eb="366">
      <t>コンゴ</t>
    </rPh>
    <rPh sb="368" eb="370">
      <t>ケイエイ</t>
    </rPh>
    <rPh sb="371" eb="373">
      <t>コウリツ</t>
    </rPh>
    <rPh sb="373" eb="374">
      <t>カ</t>
    </rPh>
    <rPh sb="375" eb="376">
      <t>ム</t>
    </rPh>
    <rPh sb="378" eb="380">
      <t>シセツ</t>
    </rPh>
    <rPh sb="381" eb="384">
      <t>トウハイゴウ</t>
    </rPh>
    <rPh sb="385" eb="387">
      <t>ケントウ</t>
    </rPh>
    <rPh sb="394" eb="397">
      <t>スイセンカ</t>
    </rPh>
    <rPh sb="397" eb="398">
      <t>リツ</t>
    </rPh>
    <rPh sb="400" eb="402">
      <t>ルイジ</t>
    </rPh>
    <rPh sb="402" eb="404">
      <t>ダンタイ</t>
    </rPh>
    <rPh sb="404" eb="407">
      <t>ヘイキンチ</t>
    </rPh>
    <rPh sb="410" eb="411">
      <t>オナ</t>
    </rPh>
    <rPh sb="412" eb="414">
      <t>スウチ</t>
    </rPh>
    <rPh sb="419" eb="421">
      <t>コンゴ</t>
    </rPh>
    <rPh sb="422" eb="425">
      <t>ミセツゾク</t>
    </rPh>
    <rPh sb="425" eb="426">
      <t>シャ</t>
    </rPh>
    <rPh sb="427" eb="428">
      <t>タイ</t>
    </rPh>
    <rPh sb="430" eb="432">
      <t>ソウキ</t>
    </rPh>
    <rPh sb="432" eb="434">
      <t>セツゾク</t>
    </rPh>
    <rPh sb="435" eb="437">
      <t>スイシン</t>
    </rPh>
    <rPh sb="441" eb="444">
      <t>スイセンカ</t>
    </rPh>
    <rPh sb="444" eb="445">
      <t>リツ</t>
    </rPh>
    <rPh sb="446" eb="448">
      <t>コウジョウ</t>
    </rPh>
    <rPh sb="449" eb="450">
      <t>ツト</t>
    </rPh>
    <phoneticPr fontId="4"/>
  </si>
  <si>
    <t>　農業集落排水事業は、町内16ヵ所に整備されているが、事業の性格上、中山間部の集落が大部分を占めるため、高齢化・人口減少に伴う経営の悪化が危惧されている。
　このことからも、持続した経営を維持するため、将来的に公共下水道や隣接処理区との統廃合を図り、下水道事業全体の維持管理費の削減を実現し、経営の安定化に努める。</t>
    <rPh sb="1" eb="3">
      <t>ノウギョウ</t>
    </rPh>
    <rPh sb="3" eb="5">
      <t>シュウラク</t>
    </rPh>
    <rPh sb="5" eb="7">
      <t>ハイスイ</t>
    </rPh>
    <rPh sb="7" eb="9">
      <t>ジギョウ</t>
    </rPh>
    <rPh sb="11" eb="13">
      <t>チョウナイ</t>
    </rPh>
    <rPh sb="16" eb="17">
      <t>ショ</t>
    </rPh>
    <rPh sb="18" eb="20">
      <t>セイビ</t>
    </rPh>
    <rPh sb="27" eb="29">
      <t>ジギョウ</t>
    </rPh>
    <rPh sb="30" eb="33">
      <t>セイカクジョウ</t>
    </rPh>
    <rPh sb="34" eb="37">
      <t>チュウサンカン</t>
    </rPh>
    <rPh sb="37" eb="38">
      <t>ブ</t>
    </rPh>
    <rPh sb="39" eb="41">
      <t>シュウラク</t>
    </rPh>
    <rPh sb="42" eb="45">
      <t>ダイブブン</t>
    </rPh>
    <rPh sb="46" eb="47">
      <t>シ</t>
    </rPh>
    <rPh sb="52" eb="55">
      <t>コウレイカ</t>
    </rPh>
    <rPh sb="56" eb="58">
      <t>ジンコウ</t>
    </rPh>
    <rPh sb="58" eb="60">
      <t>ゲンショウ</t>
    </rPh>
    <rPh sb="61" eb="62">
      <t>トモナ</t>
    </rPh>
    <rPh sb="63" eb="65">
      <t>ケイエイ</t>
    </rPh>
    <rPh sb="66" eb="68">
      <t>アッカ</t>
    </rPh>
    <rPh sb="69" eb="71">
      <t>キグ</t>
    </rPh>
    <rPh sb="88" eb="90">
      <t>ジゾク</t>
    </rPh>
    <rPh sb="92" eb="94">
      <t>ケイエイ</t>
    </rPh>
    <rPh sb="95" eb="97">
      <t>イジ</t>
    </rPh>
    <rPh sb="102" eb="105">
      <t>ショウライテキ</t>
    </rPh>
    <rPh sb="106" eb="108">
      <t>コウキョウ</t>
    </rPh>
    <rPh sb="108" eb="111">
      <t>ゲスイドウ</t>
    </rPh>
    <rPh sb="112" eb="114">
      <t>リンセツ</t>
    </rPh>
    <rPh sb="114" eb="116">
      <t>ショリ</t>
    </rPh>
    <rPh sb="116" eb="117">
      <t>ク</t>
    </rPh>
    <rPh sb="119" eb="122">
      <t>トウハイゴウ</t>
    </rPh>
    <rPh sb="123" eb="124">
      <t>ハカ</t>
    </rPh>
    <rPh sb="126" eb="129">
      <t>ゲスイドウ</t>
    </rPh>
    <rPh sb="129" eb="131">
      <t>ジギョウ</t>
    </rPh>
    <rPh sb="131" eb="133">
      <t>ゼンタイ</t>
    </rPh>
    <rPh sb="134" eb="136">
      <t>イジ</t>
    </rPh>
    <rPh sb="136" eb="139">
      <t>カンリヒ</t>
    </rPh>
    <rPh sb="140" eb="142">
      <t>サクゲン</t>
    </rPh>
    <rPh sb="143" eb="145">
      <t>ジツゲン</t>
    </rPh>
    <rPh sb="147" eb="149">
      <t>ケイエイ</t>
    </rPh>
    <rPh sb="150" eb="153">
      <t>アンテイカ</t>
    </rPh>
    <rPh sb="154" eb="155">
      <t>ツト</t>
    </rPh>
    <phoneticPr fontId="4"/>
  </si>
  <si>
    <t>　町内16ヵ所の処理場は、供用開始後20年以上を経過した施設が大半を占めている。特に場内に設置されている機械設備等は、耐用年数が超過しているものも多い。
　このことから今後、施設の統廃合を検討・整備しながら、維持管理費のコストを削減するとともに、施設設備の改築・更新費用を抑制していく。
　管渠施設の老朽化については、供用開始から年数が浅いため、指標に表れていないが、将来において計画に基づき、効率的に更新を行っていく。</t>
    <rPh sb="1" eb="3">
      <t>チョウナイ</t>
    </rPh>
    <rPh sb="6" eb="7">
      <t>ショ</t>
    </rPh>
    <rPh sb="8" eb="11">
      <t>ショリジョウ</t>
    </rPh>
    <rPh sb="13" eb="15">
      <t>キョウヨウ</t>
    </rPh>
    <rPh sb="15" eb="17">
      <t>カイシ</t>
    </rPh>
    <rPh sb="17" eb="18">
      <t>ゴ</t>
    </rPh>
    <rPh sb="20" eb="23">
      <t>ネンイジョウ</t>
    </rPh>
    <rPh sb="24" eb="26">
      <t>ケイカ</t>
    </rPh>
    <rPh sb="28" eb="30">
      <t>シセツ</t>
    </rPh>
    <rPh sb="31" eb="33">
      <t>タイハン</t>
    </rPh>
    <rPh sb="34" eb="35">
      <t>シ</t>
    </rPh>
    <rPh sb="40" eb="41">
      <t>トク</t>
    </rPh>
    <rPh sb="42" eb="44">
      <t>ジョウナイ</t>
    </rPh>
    <rPh sb="45" eb="47">
      <t>セッチ</t>
    </rPh>
    <rPh sb="52" eb="54">
      <t>キカイ</t>
    </rPh>
    <rPh sb="54" eb="56">
      <t>セツビ</t>
    </rPh>
    <rPh sb="56" eb="57">
      <t>トウ</t>
    </rPh>
    <rPh sb="59" eb="61">
      <t>タイヨウ</t>
    </rPh>
    <rPh sb="61" eb="63">
      <t>ネンスウ</t>
    </rPh>
    <rPh sb="64" eb="66">
      <t>チョウカ</t>
    </rPh>
    <rPh sb="73" eb="74">
      <t>オオ</t>
    </rPh>
    <rPh sb="84" eb="86">
      <t>コンゴ</t>
    </rPh>
    <rPh sb="87" eb="89">
      <t>シセツ</t>
    </rPh>
    <rPh sb="90" eb="93">
      <t>トウハイゴウ</t>
    </rPh>
    <rPh sb="94" eb="96">
      <t>ケントウ</t>
    </rPh>
    <rPh sb="97" eb="99">
      <t>セイビ</t>
    </rPh>
    <rPh sb="104" eb="106">
      <t>イジ</t>
    </rPh>
    <rPh sb="106" eb="109">
      <t>カンリヒ</t>
    </rPh>
    <rPh sb="114" eb="116">
      <t>サクゲン</t>
    </rPh>
    <rPh sb="123" eb="125">
      <t>シセツ</t>
    </rPh>
    <rPh sb="125" eb="127">
      <t>セツビ</t>
    </rPh>
    <rPh sb="128" eb="130">
      <t>カイチク</t>
    </rPh>
    <rPh sb="131" eb="133">
      <t>コウシン</t>
    </rPh>
    <rPh sb="133" eb="135">
      <t>ヒヨウ</t>
    </rPh>
    <rPh sb="136" eb="138">
      <t>ヨクセイ</t>
    </rPh>
    <rPh sb="146" eb="148">
      <t>カンキョ</t>
    </rPh>
    <rPh sb="148" eb="150">
      <t>シセツ</t>
    </rPh>
    <rPh sb="151" eb="154">
      <t>ロウキュウカ</t>
    </rPh>
    <rPh sb="160" eb="162">
      <t>キョウヨウ</t>
    </rPh>
    <rPh sb="162" eb="164">
      <t>カイシ</t>
    </rPh>
    <rPh sb="166" eb="168">
      <t>ネンスウ</t>
    </rPh>
    <rPh sb="169" eb="170">
      <t>アサ</t>
    </rPh>
    <rPh sb="174" eb="176">
      <t>シヒョウ</t>
    </rPh>
    <rPh sb="177" eb="178">
      <t>アラワ</t>
    </rPh>
    <rPh sb="185" eb="187">
      <t>ショウライ</t>
    </rPh>
    <rPh sb="191" eb="193">
      <t>ケイカク</t>
    </rPh>
    <rPh sb="194" eb="195">
      <t>モト</t>
    </rPh>
    <rPh sb="198" eb="201">
      <t>コウリツテキ</t>
    </rPh>
    <rPh sb="202" eb="204">
      <t>コウシン</t>
    </rPh>
    <rPh sb="205" eb="20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</si>
</sst>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D2F-4DBE-942A-30E86F9D3C2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0.02</c:v>
                </c:pt>
                <c:pt idx="3">
                  <c:v>0.25</c:v>
                </c:pt>
                <c:pt idx="4">
                  <c:v>0.05</c:v>
                </c:pt>
              </c:numCache>
            </c:numRef>
          </c:val>
          <c:smooth val="0"/>
          <c:extLst>
            <c:ext xmlns:c16="http://schemas.microsoft.com/office/drawing/2014/chart" uri="{C3380CC4-5D6E-409C-BE32-E72D297353CC}">
              <c16:uniqueId val="{00000001-6D2F-4DBE-942A-30E86F9D3C2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46.3</c:v>
                </c:pt>
                <c:pt idx="3">
                  <c:v>48.1</c:v>
                </c:pt>
                <c:pt idx="4">
                  <c:v>45.17</c:v>
                </c:pt>
              </c:numCache>
            </c:numRef>
          </c:val>
          <c:extLst>
            <c:ext xmlns:c16="http://schemas.microsoft.com/office/drawing/2014/chart" uri="{C3380CC4-5D6E-409C-BE32-E72D297353CC}">
              <c16:uniqueId val="{00000000-052D-4248-87A3-008252E089E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50.14</c:v>
                </c:pt>
                <c:pt idx="3">
                  <c:v>54.83</c:v>
                </c:pt>
                <c:pt idx="4">
                  <c:v>66.53</c:v>
                </c:pt>
              </c:numCache>
            </c:numRef>
          </c:val>
          <c:smooth val="0"/>
          <c:extLst>
            <c:ext xmlns:c16="http://schemas.microsoft.com/office/drawing/2014/chart" uri="{C3380CC4-5D6E-409C-BE32-E72D297353CC}">
              <c16:uniqueId val="{00000001-052D-4248-87A3-008252E089E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86.82</c:v>
                </c:pt>
                <c:pt idx="3">
                  <c:v>87.55</c:v>
                </c:pt>
                <c:pt idx="4">
                  <c:v>87.85</c:v>
                </c:pt>
              </c:numCache>
            </c:numRef>
          </c:val>
          <c:extLst>
            <c:ext xmlns:c16="http://schemas.microsoft.com/office/drawing/2014/chart" uri="{C3380CC4-5D6E-409C-BE32-E72D297353CC}">
              <c16:uniqueId val="{00000000-29BF-4166-BA45-CE33E6AFF57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84.98</c:v>
                </c:pt>
                <c:pt idx="3">
                  <c:v>84.7</c:v>
                </c:pt>
                <c:pt idx="4">
                  <c:v>84.67</c:v>
                </c:pt>
              </c:numCache>
            </c:numRef>
          </c:val>
          <c:smooth val="0"/>
          <c:extLst>
            <c:ext xmlns:c16="http://schemas.microsoft.com/office/drawing/2014/chart" uri="{C3380CC4-5D6E-409C-BE32-E72D297353CC}">
              <c16:uniqueId val="{00000001-29BF-4166-BA45-CE33E6AFF57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100.67</c:v>
                </c:pt>
                <c:pt idx="3">
                  <c:v>101.5</c:v>
                </c:pt>
                <c:pt idx="4">
                  <c:v>103.32</c:v>
                </c:pt>
              </c:numCache>
            </c:numRef>
          </c:val>
          <c:extLst>
            <c:ext xmlns:c16="http://schemas.microsoft.com/office/drawing/2014/chart" uri="{C3380CC4-5D6E-409C-BE32-E72D297353CC}">
              <c16:uniqueId val="{00000000-D782-4B25-B646-01222C69770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103.6</c:v>
                </c:pt>
                <c:pt idx="3">
                  <c:v>106.37</c:v>
                </c:pt>
                <c:pt idx="4">
                  <c:v>106.07</c:v>
                </c:pt>
              </c:numCache>
            </c:numRef>
          </c:val>
          <c:smooth val="0"/>
          <c:extLst>
            <c:ext xmlns:c16="http://schemas.microsoft.com/office/drawing/2014/chart" uri="{C3380CC4-5D6E-409C-BE32-E72D297353CC}">
              <c16:uniqueId val="{00000001-D782-4B25-B646-01222C69770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4.25</c:v>
                </c:pt>
                <c:pt idx="3">
                  <c:v>8.48</c:v>
                </c:pt>
                <c:pt idx="4">
                  <c:v>11.7</c:v>
                </c:pt>
              </c:numCache>
            </c:numRef>
          </c:val>
          <c:extLst>
            <c:ext xmlns:c16="http://schemas.microsoft.com/office/drawing/2014/chart" uri="{C3380CC4-5D6E-409C-BE32-E72D297353CC}">
              <c16:uniqueId val="{00000000-8D17-4BDE-920B-F655403643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23.06</c:v>
                </c:pt>
                <c:pt idx="3">
                  <c:v>20.34</c:v>
                </c:pt>
                <c:pt idx="4">
                  <c:v>21.85</c:v>
                </c:pt>
              </c:numCache>
            </c:numRef>
          </c:val>
          <c:smooth val="0"/>
          <c:extLst>
            <c:ext xmlns:c16="http://schemas.microsoft.com/office/drawing/2014/chart" uri="{C3380CC4-5D6E-409C-BE32-E72D297353CC}">
              <c16:uniqueId val="{00000001-8D17-4BDE-920B-F655403643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495-44E3-B469-45C4F7DC4DD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0495-44E3-B469-45C4F7DC4DD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0.32</c:v>
                </c:pt>
                <c:pt idx="3" formatCode="#,##0.00;&quot;△&quot;#,##0.00">
                  <c:v>0</c:v>
                </c:pt>
                <c:pt idx="4" formatCode="#,##0.00;&quot;△&quot;#,##0.00">
                  <c:v>0</c:v>
                </c:pt>
              </c:numCache>
            </c:numRef>
          </c:val>
          <c:extLst>
            <c:ext xmlns:c16="http://schemas.microsoft.com/office/drawing/2014/chart" uri="{C3380CC4-5D6E-409C-BE32-E72D297353CC}">
              <c16:uniqueId val="{00000000-6883-47FF-A1BB-BAAF7C275CA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193.99</c:v>
                </c:pt>
                <c:pt idx="3">
                  <c:v>139.02000000000001</c:v>
                </c:pt>
                <c:pt idx="4">
                  <c:v>132.04</c:v>
                </c:pt>
              </c:numCache>
            </c:numRef>
          </c:val>
          <c:smooth val="0"/>
          <c:extLst>
            <c:ext xmlns:c16="http://schemas.microsoft.com/office/drawing/2014/chart" uri="{C3380CC4-5D6E-409C-BE32-E72D297353CC}">
              <c16:uniqueId val="{00000001-6883-47FF-A1BB-BAAF7C275CA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5.03</c:v>
                </c:pt>
                <c:pt idx="3">
                  <c:v>9.0299999999999994</c:v>
                </c:pt>
                <c:pt idx="4">
                  <c:v>26.28</c:v>
                </c:pt>
              </c:numCache>
            </c:numRef>
          </c:val>
          <c:extLst>
            <c:ext xmlns:c16="http://schemas.microsoft.com/office/drawing/2014/chart" uri="{C3380CC4-5D6E-409C-BE32-E72D297353CC}">
              <c16:uniqueId val="{00000000-AF2B-460C-8F2C-00A59769EA6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26.99</c:v>
                </c:pt>
                <c:pt idx="3">
                  <c:v>29.13</c:v>
                </c:pt>
                <c:pt idx="4">
                  <c:v>35.69</c:v>
                </c:pt>
              </c:numCache>
            </c:numRef>
          </c:val>
          <c:smooth val="0"/>
          <c:extLst>
            <c:ext xmlns:c16="http://schemas.microsoft.com/office/drawing/2014/chart" uri="{C3380CC4-5D6E-409C-BE32-E72D297353CC}">
              <c16:uniqueId val="{00000001-AF2B-460C-8F2C-00A59769EA6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c:v>5.4</c:v>
                </c:pt>
                <c:pt idx="4">
                  <c:v>0.04</c:v>
                </c:pt>
              </c:numCache>
            </c:numRef>
          </c:val>
          <c:extLst>
            <c:ext xmlns:c16="http://schemas.microsoft.com/office/drawing/2014/chart" uri="{C3380CC4-5D6E-409C-BE32-E72D297353CC}">
              <c16:uniqueId val="{00000000-E370-4593-937D-A4A53930ACD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826.83</c:v>
                </c:pt>
                <c:pt idx="3">
                  <c:v>867.83</c:v>
                </c:pt>
                <c:pt idx="4">
                  <c:v>791.76</c:v>
                </c:pt>
              </c:numCache>
            </c:numRef>
          </c:val>
          <c:smooth val="0"/>
          <c:extLst>
            <c:ext xmlns:c16="http://schemas.microsoft.com/office/drawing/2014/chart" uri="{C3380CC4-5D6E-409C-BE32-E72D297353CC}">
              <c16:uniqueId val="{00000001-E370-4593-937D-A4A53930ACD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97.04</c:v>
                </c:pt>
                <c:pt idx="3">
                  <c:v>92.78</c:v>
                </c:pt>
                <c:pt idx="4">
                  <c:v>93.87</c:v>
                </c:pt>
              </c:numCache>
            </c:numRef>
          </c:val>
          <c:extLst>
            <c:ext xmlns:c16="http://schemas.microsoft.com/office/drawing/2014/chart" uri="{C3380CC4-5D6E-409C-BE32-E72D297353CC}">
              <c16:uniqueId val="{00000000-4289-4DAA-ACC5-B1DF11F46C4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57.31</c:v>
                </c:pt>
                <c:pt idx="3">
                  <c:v>57.08</c:v>
                </c:pt>
                <c:pt idx="4">
                  <c:v>56.26</c:v>
                </c:pt>
              </c:numCache>
            </c:numRef>
          </c:val>
          <c:smooth val="0"/>
          <c:extLst>
            <c:ext xmlns:c16="http://schemas.microsoft.com/office/drawing/2014/chart" uri="{C3380CC4-5D6E-409C-BE32-E72D297353CC}">
              <c16:uniqueId val="{00000001-4289-4DAA-ACC5-B1DF11F46C4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163.69999999999999</c:v>
                </c:pt>
                <c:pt idx="3">
                  <c:v>171.66</c:v>
                </c:pt>
                <c:pt idx="4">
                  <c:v>170.61</c:v>
                </c:pt>
              </c:numCache>
            </c:numRef>
          </c:val>
          <c:extLst>
            <c:ext xmlns:c16="http://schemas.microsoft.com/office/drawing/2014/chart" uri="{C3380CC4-5D6E-409C-BE32-E72D297353CC}">
              <c16:uniqueId val="{00000000-77F6-4697-BDCE-54567412828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273.52</c:v>
                </c:pt>
                <c:pt idx="3">
                  <c:v>274.99</c:v>
                </c:pt>
                <c:pt idx="4">
                  <c:v>282.08999999999997</c:v>
                </c:pt>
              </c:numCache>
            </c:numRef>
          </c:val>
          <c:smooth val="0"/>
          <c:extLst>
            <c:ext xmlns:c16="http://schemas.microsoft.com/office/drawing/2014/chart" uri="{C3380CC4-5D6E-409C-BE32-E72D297353CC}">
              <c16:uniqueId val="{00000001-77F6-4697-BDCE-54567412828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80" zoomScaleNormal="80" workbookViewId="0">
      <selection activeCell="BI12" sqref="BI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志賀町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19178</v>
      </c>
      <c r="AM8" s="46"/>
      <c r="AN8" s="46"/>
      <c r="AO8" s="46"/>
      <c r="AP8" s="46"/>
      <c r="AQ8" s="46"/>
      <c r="AR8" s="46"/>
      <c r="AS8" s="46"/>
      <c r="AT8" s="45">
        <f>データ!T6</f>
        <v>246.76</v>
      </c>
      <c r="AU8" s="45"/>
      <c r="AV8" s="45"/>
      <c r="AW8" s="45"/>
      <c r="AX8" s="45"/>
      <c r="AY8" s="45"/>
      <c r="AZ8" s="45"/>
      <c r="BA8" s="45"/>
      <c r="BB8" s="45">
        <f>データ!U6</f>
        <v>77.72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52.84</v>
      </c>
      <c r="J10" s="45"/>
      <c r="K10" s="45"/>
      <c r="L10" s="45"/>
      <c r="M10" s="45"/>
      <c r="N10" s="45"/>
      <c r="O10" s="45"/>
      <c r="P10" s="45">
        <f>データ!P6</f>
        <v>27.85</v>
      </c>
      <c r="Q10" s="45"/>
      <c r="R10" s="45"/>
      <c r="S10" s="45"/>
      <c r="T10" s="45"/>
      <c r="U10" s="45"/>
      <c r="V10" s="45"/>
      <c r="W10" s="45">
        <f>データ!Q6</f>
        <v>94.49</v>
      </c>
      <c r="X10" s="45"/>
      <c r="Y10" s="45"/>
      <c r="Z10" s="45"/>
      <c r="AA10" s="45"/>
      <c r="AB10" s="45"/>
      <c r="AC10" s="45"/>
      <c r="AD10" s="46">
        <f>データ!R6</f>
        <v>3300</v>
      </c>
      <c r="AE10" s="46"/>
      <c r="AF10" s="46"/>
      <c r="AG10" s="46"/>
      <c r="AH10" s="46"/>
      <c r="AI10" s="46"/>
      <c r="AJ10" s="46"/>
      <c r="AK10" s="2"/>
      <c r="AL10" s="46">
        <f>データ!V6</f>
        <v>5292</v>
      </c>
      <c r="AM10" s="46"/>
      <c r="AN10" s="46"/>
      <c r="AO10" s="46"/>
      <c r="AP10" s="46"/>
      <c r="AQ10" s="46"/>
      <c r="AR10" s="46"/>
      <c r="AS10" s="46"/>
      <c r="AT10" s="45">
        <f>データ!W6</f>
        <v>5.46</v>
      </c>
      <c r="AU10" s="45"/>
      <c r="AV10" s="45"/>
      <c r="AW10" s="45"/>
      <c r="AX10" s="45"/>
      <c r="AY10" s="45"/>
      <c r="AZ10" s="45"/>
      <c r="BA10" s="45"/>
      <c r="BB10" s="45">
        <f>データ!X6</f>
        <v>969.23</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TJn15frSaN1z7HnWxs/U7cPbsORkTpba3UP6AL7Rh6TcE3F/Xy0f/b9RLZ3ACH5LkxqNAH2rfexOZE3PtMHCiw==" saltValue="Y+cU7b7bJpqbizQnZxb82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173843</v>
      </c>
      <c r="D6" s="19">
        <f t="shared" si="3"/>
        <v>46</v>
      </c>
      <c r="E6" s="19">
        <f t="shared" si="3"/>
        <v>17</v>
      </c>
      <c r="F6" s="19">
        <f t="shared" si="3"/>
        <v>5</v>
      </c>
      <c r="G6" s="19">
        <f t="shared" si="3"/>
        <v>0</v>
      </c>
      <c r="H6" s="19" t="str">
        <f t="shared" si="3"/>
        <v>石川県　志賀町</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52.84</v>
      </c>
      <c r="P6" s="20">
        <f t="shared" si="3"/>
        <v>27.85</v>
      </c>
      <c r="Q6" s="20">
        <f t="shared" si="3"/>
        <v>94.49</v>
      </c>
      <c r="R6" s="20">
        <f t="shared" si="3"/>
        <v>3300</v>
      </c>
      <c r="S6" s="20">
        <f t="shared" si="3"/>
        <v>19178</v>
      </c>
      <c r="T6" s="20">
        <f t="shared" si="3"/>
        <v>246.76</v>
      </c>
      <c r="U6" s="20">
        <f t="shared" si="3"/>
        <v>77.72</v>
      </c>
      <c r="V6" s="20">
        <f t="shared" si="3"/>
        <v>5292</v>
      </c>
      <c r="W6" s="20">
        <f t="shared" si="3"/>
        <v>5.46</v>
      </c>
      <c r="X6" s="20">
        <f t="shared" si="3"/>
        <v>969.23</v>
      </c>
      <c r="Y6" s="21" t="str">
        <f>IF(Y7="",NA(),Y7)</f>
        <v>-</v>
      </c>
      <c r="Z6" s="21" t="str">
        <f t="shared" ref="Z6:AH6" si="4">IF(Z7="",NA(),Z7)</f>
        <v>-</v>
      </c>
      <c r="AA6" s="21">
        <f t="shared" si="4"/>
        <v>100.67</v>
      </c>
      <c r="AB6" s="21">
        <f t="shared" si="4"/>
        <v>101.5</v>
      </c>
      <c r="AC6" s="21">
        <f t="shared" si="4"/>
        <v>103.32</v>
      </c>
      <c r="AD6" s="21" t="str">
        <f t="shared" si="4"/>
        <v>-</v>
      </c>
      <c r="AE6" s="21" t="str">
        <f t="shared" si="4"/>
        <v>-</v>
      </c>
      <c r="AF6" s="21">
        <f t="shared" si="4"/>
        <v>103.6</v>
      </c>
      <c r="AG6" s="21">
        <f t="shared" si="4"/>
        <v>106.37</v>
      </c>
      <c r="AH6" s="21">
        <f t="shared" si="4"/>
        <v>106.07</v>
      </c>
      <c r="AI6" s="20" t="str">
        <f>IF(AI7="","",IF(AI7="-","【-】","【"&amp;SUBSTITUTE(TEXT(AI7,"#,##0.00"),"-","△")&amp;"】"))</f>
        <v>【104.16】</v>
      </c>
      <c r="AJ6" s="21" t="str">
        <f>IF(AJ7="",NA(),AJ7)</f>
        <v>-</v>
      </c>
      <c r="AK6" s="21" t="str">
        <f t="shared" ref="AK6:AS6" si="5">IF(AK7="",NA(),AK7)</f>
        <v>-</v>
      </c>
      <c r="AL6" s="21">
        <f t="shared" si="5"/>
        <v>0.32</v>
      </c>
      <c r="AM6" s="20">
        <f t="shared" si="5"/>
        <v>0</v>
      </c>
      <c r="AN6" s="20">
        <f t="shared" si="5"/>
        <v>0</v>
      </c>
      <c r="AO6" s="21" t="str">
        <f t="shared" si="5"/>
        <v>-</v>
      </c>
      <c r="AP6" s="21" t="str">
        <f t="shared" si="5"/>
        <v>-</v>
      </c>
      <c r="AQ6" s="21">
        <f t="shared" si="5"/>
        <v>193.99</v>
      </c>
      <c r="AR6" s="21">
        <f t="shared" si="5"/>
        <v>139.02000000000001</v>
      </c>
      <c r="AS6" s="21">
        <f t="shared" si="5"/>
        <v>132.04</v>
      </c>
      <c r="AT6" s="20" t="str">
        <f>IF(AT7="","",IF(AT7="-","【-】","【"&amp;SUBSTITUTE(TEXT(AT7,"#,##0.00"),"-","△")&amp;"】"))</f>
        <v>【128.23】</v>
      </c>
      <c r="AU6" s="21" t="str">
        <f>IF(AU7="",NA(),AU7)</f>
        <v>-</v>
      </c>
      <c r="AV6" s="21" t="str">
        <f t="shared" ref="AV6:BD6" si="6">IF(AV7="",NA(),AV7)</f>
        <v>-</v>
      </c>
      <c r="AW6" s="21">
        <f t="shared" si="6"/>
        <v>5.03</v>
      </c>
      <c r="AX6" s="21">
        <f t="shared" si="6"/>
        <v>9.0299999999999994</v>
      </c>
      <c r="AY6" s="21">
        <f t="shared" si="6"/>
        <v>26.28</v>
      </c>
      <c r="AZ6" s="21" t="str">
        <f t="shared" si="6"/>
        <v>-</v>
      </c>
      <c r="BA6" s="21" t="str">
        <f t="shared" si="6"/>
        <v>-</v>
      </c>
      <c r="BB6" s="21">
        <f t="shared" si="6"/>
        <v>26.99</v>
      </c>
      <c r="BC6" s="21">
        <f t="shared" si="6"/>
        <v>29.13</v>
      </c>
      <c r="BD6" s="21">
        <f t="shared" si="6"/>
        <v>35.69</v>
      </c>
      <c r="BE6" s="20" t="str">
        <f>IF(BE7="","",IF(BE7="-","【-】","【"&amp;SUBSTITUTE(TEXT(BE7,"#,##0.00"),"-","△")&amp;"】"))</f>
        <v>【34.77】</v>
      </c>
      <c r="BF6" s="21" t="str">
        <f>IF(BF7="",NA(),BF7)</f>
        <v>-</v>
      </c>
      <c r="BG6" s="21" t="str">
        <f t="shared" ref="BG6:BO6" si="7">IF(BG7="",NA(),BG7)</f>
        <v>-</v>
      </c>
      <c r="BH6" s="20">
        <f t="shared" si="7"/>
        <v>0</v>
      </c>
      <c r="BI6" s="21">
        <f t="shared" si="7"/>
        <v>5.4</v>
      </c>
      <c r="BJ6" s="21">
        <f t="shared" si="7"/>
        <v>0.04</v>
      </c>
      <c r="BK6" s="21" t="str">
        <f t="shared" si="7"/>
        <v>-</v>
      </c>
      <c r="BL6" s="21" t="str">
        <f t="shared" si="7"/>
        <v>-</v>
      </c>
      <c r="BM6" s="21">
        <f t="shared" si="7"/>
        <v>826.83</v>
      </c>
      <c r="BN6" s="21">
        <f t="shared" si="7"/>
        <v>867.83</v>
      </c>
      <c r="BO6" s="21">
        <f t="shared" si="7"/>
        <v>791.76</v>
      </c>
      <c r="BP6" s="20" t="str">
        <f>IF(BP7="","",IF(BP7="-","【-】","【"&amp;SUBSTITUTE(TEXT(BP7,"#,##0.00"),"-","△")&amp;"】"))</f>
        <v>【786.37】</v>
      </c>
      <c r="BQ6" s="21" t="str">
        <f>IF(BQ7="",NA(),BQ7)</f>
        <v>-</v>
      </c>
      <c r="BR6" s="21" t="str">
        <f t="shared" ref="BR6:BZ6" si="8">IF(BR7="",NA(),BR7)</f>
        <v>-</v>
      </c>
      <c r="BS6" s="21">
        <f t="shared" si="8"/>
        <v>97.04</v>
      </c>
      <c r="BT6" s="21">
        <f t="shared" si="8"/>
        <v>92.78</v>
      </c>
      <c r="BU6" s="21">
        <f t="shared" si="8"/>
        <v>93.87</v>
      </c>
      <c r="BV6" s="21" t="str">
        <f t="shared" si="8"/>
        <v>-</v>
      </c>
      <c r="BW6" s="21" t="str">
        <f t="shared" si="8"/>
        <v>-</v>
      </c>
      <c r="BX6" s="21">
        <f t="shared" si="8"/>
        <v>57.31</v>
      </c>
      <c r="BY6" s="21">
        <f t="shared" si="8"/>
        <v>57.08</v>
      </c>
      <c r="BZ6" s="21">
        <f t="shared" si="8"/>
        <v>56.26</v>
      </c>
      <c r="CA6" s="20" t="str">
        <f>IF(CA7="","",IF(CA7="-","【-】","【"&amp;SUBSTITUTE(TEXT(CA7,"#,##0.00"),"-","△")&amp;"】"))</f>
        <v>【60.65】</v>
      </c>
      <c r="CB6" s="21" t="str">
        <f>IF(CB7="",NA(),CB7)</f>
        <v>-</v>
      </c>
      <c r="CC6" s="21" t="str">
        <f t="shared" ref="CC6:CK6" si="9">IF(CC7="",NA(),CC7)</f>
        <v>-</v>
      </c>
      <c r="CD6" s="21">
        <f t="shared" si="9"/>
        <v>163.69999999999999</v>
      </c>
      <c r="CE6" s="21">
        <f t="shared" si="9"/>
        <v>171.66</v>
      </c>
      <c r="CF6" s="21">
        <f t="shared" si="9"/>
        <v>170.61</v>
      </c>
      <c r="CG6" s="21" t="str">
        <f t="shared" si="9"/>
        <v>-</v>
      </c>
      <c r="CH6" s="21" t="str">
        <f t="shared" si="9"/>
        <v>-</v>
      </c>
      <c r="CI6" s="21">
        <f t="shared" si="9"/>
        <v>273.52</v>
      </c>
      <c r="CJ6" s="21">
        <f t="shared" si="9"/>
        <v>274.99</v>
      </c>
      <c r="CK6" s="21">
        <f t="shared" si="9"/>
        <v>282.08999999999997</v>
      </c>
      <c r="CL6" s="20" t="str">
        <f>IF(CL7="","",IF(CL7="-","【-】","【"&amp;SUBSTITUTE(TEXT(CL7,"#,##0.00"),"-","△")&amp;"】"))</f>
        <v>【256.97】</v>
      </c>
      <c r="CM6" s="21" t="str">
        <f>IF(CM7="",NA(),CM7)</f>
        <v>-</v>
      </c>
      <c r="CN6" s="21" t="str">
        <f t="shared" ref="CN6:CV6" si="10">IF(CN7="",NA(),CN7)</f>
        <v>-</v>
      </c>
      <c r="CO6" s="21">
        <f t="shared" si="10"/>
        <v>46.3</v>
      </c>
      <c r="CP6" s="21">
        <f t="shared" si="10"/>
        <v>48.1</v>
      </c>
      <c r="CQ6" s="21">
        <f t="shared" si="10"/>
        <v>45.17</v>
      </c>
      <c r="CR6" s="21" t="str">
        <f t="shared" si="10"/>
        <v>-</v>
      </c>
      <c r="CS6" s="21" t="str">
        <f t="shared" si="10"/>
        <v>-</v>
      </c>
      <c r="CT6" s="21">
        <f t="shared" si="10"/>
        <v>50.14</v>
      </c>
      <c r="CU6" s="21">
        <f t="shared" si="10"/>
        <v>54.83</v>
      </c>
      <c r="CV6" s="21">
        <f t="shared" si="10"/>
        <v>66.53</v>
      </c>
      <c r="CW6" s="20" t="str">
        <f>IF(CW7="","",IF(CW7="-","【-】","【"&amp;SUBSTITUTE(TEXT(CW7,"#,##0.00"),"-","△")&amp;"】"))</f>
        <v>【61.14】</v>
      </c>
      <c r="CX6" s="21" t="str">
        <f>IF(CX7="",NA(),CX7)</f>
        <v>-</v>
      </c>
      <c r="CY6" s="21" t="str">
        <f t="shared" ref="CY6:DG6" si="11">IF(CY7="",NA(),CY7)</f>
        <v>-</v>
      </c>
      <c r="CZ6" s="21">
        <f t="shared" si="11"/>
        <v>86.82</v>
      </c>
      <c r="DA6" s="21">
        <f t="shared" si="11"/>
        <v>87.55</v>
      </c>
      <c r="DB6" s="21">
        <f t="shared" si="11"/>
        <v>87.85</v>
      </c>
      <c r="DC6" s="21" t="str">
        <f t="shared" si="11"/>
        <v>-</v>
      </c>
      <c r="DD6" s="21" t="str">
        <f t="shared" si="11"/>
        <v>-</v>
      </c>
      <c r="DE6" s="21">
        <f t="shared" si="11"/>
        <v>84.98</v>
      </c>
      <c r="DF6" s="21">
        <f t="shared" si="11"/>
        <v>84.7</v>
      </c>
      <c r="DG6" s="21">
        <f t="shared" si="11"/>
        <v>84.67</v>
      </c>
      <c r="DH6" s="20" t="str">
        <f>IF(DH7="","",IF(DH7="-","【-】","【"&amp;SUBSTITUTE(TEXT(DH7,"#,##0.00"),"-","△")&amp;"】"))</f>
        <v>【86.91】</v>
      </c>
      <c r="DI6" s="21" t="str">
        <f>IF(DI7="",NA(),DI7)</f>
        <v>-</v>
      </c>
      <c r="DJ6" s="21" t="str">
        <f t="shared" ref="DJ6:DR6" si="12">IF(DJ7="",NA(),DJ7)</f>
        <v>-</v>
      </c>
      <c r="DK6" s="21">
        <f t="shared" si="12"/>
        <v>4.25</v>
      </c>
      <c r="DL6" s="21">
        <f t="shared" si="12"/>
        <v>8.48</v>
      </c>
      <c r="DM6" s="21">
        <f t="shared" si="12"/>
        <v>11.7</v>
      </c>
      <c r="DN6" s="21" t="str">
        <f t="shared" si="12"/>
        <v>-</v>
      </c>
      <c r="DO6" s="21" t="str">
        <f t="shared" si="12"/>
        <v>-</v>
      </c>
      <c r="DP6" s="21">
        <f t="shared" si="12"/>
        <v>23.06</v>
      </c>
      <c r="DQ6" s="21">
        <f t="shared" si="12"/>
        <v>20.34</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0.02</v>
      </c>
      <c r="EM6" s="21">
        <f t="shared" si="14"/>
        <v>0.25</v>
      </c>
      <c r="EN6" s="21">
        <f t="shared" si="14"/>
        <v>0.05</v>
      </c>
      <c r="EO6" s="20" t="str">
        <f>IF(EO7="","",IF(EO7="-","【-】","【"&amp;SUBSTITUTE(TEXT(EO7,"#,##0.00"),"-","△")&amp;"】"))</f>
        <v>【0.03】</v>
      </c>
    </row>
    <row r="7" spans="1:148" s="22" customFormat="1" x14ac:dyDescent="0.15">
      <c r="A7" s="14"/>
      <c r="B7" s="23">
        <v>2021</v>
      </c>
      <c r="C7" s="23">
        <v>173843</v>
      </c>
      <c r="D7" s="23">
        <v>46</v>
      </c>
      <c r="E7" s="23">
        <v>17</v>
      </c>
      <c r="F7" s="23">
        <v>5</v>
      </c>
      <c r="G7" s="23">
        <v>0</v>
      </c>
      <c r="H7" s="23" t="s">
        <v>96</v>
      </c>
      <c r="I7" s="23" t="s">
        <v>97</v>
      </c>
      <c r="J7" s="23" t="s">
        <v>98</v>
      </c>
      <c r="K7" s="23" t="s">
        <v>99</v>
      </c>
      <c r="L7" s="23" t="s">
        <v>100</v>
      </c>
      <c r="M7" s="23" t="s">
        <v>101</v>
      </c>
      <c r="N7" s="24" t="s">
        <v>102</v>
      </c>
      <c r="O7" s="24">
        <v>52.84</v>
      </c>
      <c r="P7" s="24">
        <v>27.85</v>
      </c>
      <c r="Q7" s="24">
        <v>94.49</v>
      </c>
      <c r="R7" s="24">
        <v>3300</v>
      </c>
      <c r="S7" s="24">
        <v>19178</v>
      </c>
      <c r="T7" s="24">
        <v>246.76</v>
      </c>
      <c r="U7" s="24">
        <v>77.72</v>
      </c>
      <c r="V7" s="24">
        <v>5292</v>
      </c>
      <c r="W7" s="24">
        <v>5.46</v>
      </c>
      <c r="X7" s="24">
        <v>969.23</v>
      </c>
      <c r="Y7" s="24" t="s">
        <v>102</v>
      </c>
      <c r="Z7" s="24" t="s">
        <v>102</v>
      </c>
      <c r="AA7" s="24">
        <v>100.67</v>
      </c>
      <c r="AB7" s="24">
        <v>101.5</v>
      </c>
      <c r="AC7" s="24">
        <v>103.32</v>
      </c>
      <c r="AD7" s="24" t="s">
        <v>102</v>
      </c>
      <c r="AE7" s="24" t="s">
        <v>102</v>
      </c>
      <c r="AF7" s="24">
        <v>103.6</v>
      </c>
      <c r="AG7" s="24">
        <v>106.37</v>
      </c>
      <c r="AH7" s="24">
        <v>106.07</v>
      </c>
      <c r="AI7" s="24">
        <v>104.16</v>
      </c>
      <c r="AJ7" s="24" t="s">
        <v>102</v>
      </c>
      <c r="AK7" s="24" t="s">
        <v>102</v>
      </c>
      <c r="AL7" s="24">
        <v>0.32</v>
      </c>
      <c r="AM7" s="24">
        <v>0</v>
      </c>
      <c r="AN7" s="24">
        <v>0</v>
      </c>
      <c r="AO7" s="24" t="s">
        <v>102</v>
      </c>
      <c r="AP7" s="24" t="s">
        <v>102</v>
      </c>
      <c r="AQ7" s="24">
        <v>193.99</v>
      </c>
      <c r="AR7" s="24">
        <v>139.02000000000001</v>
      </c>
      <c r="AS7" s="24">
        <v>132.04</v>
      </c>
      <c r="AT7" s="24">
        <v>128.22999999999999</v>
      </c>
      <c r="AU7" s="24" t="s">
        <v>102</v>
      </c>
      <c r="AV7" s="24" t="s">
        <v>102</v>
      </c>
      <c r="AW7" s="24">
        <v>5.03</v>
      </c>
      <c r="AX7" s="24">
        <v>9.0299999999999994</v>
      </c>
      <c r="AY7" s="24">
        <v>26.28</v>
      </c>
      <c r="AZ7" s="24" t="s">
        <v>102</v>
      </c>
      <c r="BA7" s="24" t="s">
        <v>102</v>
      </c>
      <c r="BB7" s="24">
        <v>26.99</v>
      </c>
      <c r="BC7" s="24">
        <v>29.13</v>
      </c>
      <c r="BD7" s="24">
        <v>35.69</v>
      </c>
      <c r="BE7" s="24">
        <v>34.770000000000003</v>
      </c>
      <c r="BF7" s="24" t="s">
        <v>102</v>
      </c>
      <c r="BG7" s="24" t="s">
        <v>102</v>
      </c>
      <c r="BH7" s="24">
        <v>0</v>
      </c>
      <c r="BI7" s="24">
        <v>5.4</v>
      </c>
      <c r="BJ7" s="24">
        <v>0.04</v>
      </c>
      <c r="BK7" s="24" t="s">
        <v>102</v>
      </c>
      <c r="BL7" s="24" t="s">
        <v>102</v>
      </c>
      <c r="BM7" s="24">
        <v>826.83</v>
      </c>
      <c r="BN7" s="24">
        <v>867.83</v>
      </c>
      <c r="BO7" s="24">
        <v>791.76</v>
      </c>
      <c r="BP7" s="24">
        <v>786.37</v>
      </c>
      <c r="BQ7" s="24" t="s">
        <v>102</v>
      </c>
      <c r="BR7" s="24" t="s">
        <v>102</v>
      </c>
      <c r="BS7" s="24">
        <v>97.04</v>
      </c>
      <c r="BT7" s="24">
        <v>92.78</v>
      </c>
      <c r="BU7" s="24">
        <v>93.87</v>
      </c>
      <c r="BV7" s="24" t="s">
        <v>102</v>
      </c>
      <c r="BW7" s="24" t="s">
        <v>102</v>
      </c>
      <c r="BX7" s="24">
        <v>57.31</v>
      </c>
      <c r="BY7" s="24">
        <v>57.08</v>
      </c>
      <c r="BZ7" s="24">
        <v>56.26</v>
      </c>
      <c r="CA7" s="24">
        <v>60.65</v>
      </c>
      <c r="CB7" s="24" t="s">
        <v>102</v>
      </c>
      <c r="CC7" s="24" t="s">
        <v>102</v>
      </c>
      <c r="CD7" s="24">
        <v>163.69999999999999</v>
      </c>
      <c r="CE7" s="24">
        <v>171.66</v>
      </c>
      <c r="CF7" s="24">
        <v>170.61</v>
      </c>
      <c r="CG7" s="24" t="s">
        <v>102</v>
      </c>
      <c r="CH7" s="24" t="s">
        <v>102</v>
      </c>
      <c r="CI7" s="24">
        <v>273.52</v>
      </c>
      <c r="CJ7" s="24">
        <v>274.99</v>
      </c>
      <c r="CK7" s="24">
        <v>282.08999999999997</v>
      </c>
      <c r="CL7" s="24">
        <v>256.97000000000003</v>
      </c>
      <c r="CM7" s="24" t="s">
        <v>102</v>
      </c>
      <c r="CN7" s="24" t="s">
        <v>102</v>
      </c>
      <c r="CO7" s="24">
        <v>46.3</v>
      </c>
      <c r="CP7" s="24">
        <v>48.1</v>
      </c>
      <c r="CQ7" s="24">
        <v>45.17</v>
      </c>
      <c r="CR7" s="24" t="s">
        <v>102</v>
      </c>
      <c r="CS7" s="24" t="s">
        <v>102</v>
      </c>
      <c r="CT7" s="24">
        <v>50.14</v>
      </c>
      <c r="CU7" s="24">
        <v>54.83</v>
      </c>
      <c r="CV7" s="24">
        <v>66.53</v>
      </c>
      <c r="CW7" s="24">
        <v>61.14</v>
      </c>
      <c r="CX7" s="24" t="s">
        <v>102</v>
      </c>
      <c r="CY7" s="24" t="s">
        <v>102</v>
      </c>
      <c r="CZ7" s="24">
        <v>86.82</v>
      </c>
      <c r="DA7" s="24">
        <v>87.55</v>
      </c>
      <c r="DB7" s="24">
        <v>87.85</v>
      </c>
      <c r="DC7" s="24" t="s">
        <v>102</v>
      </c>
      <c r="DD7" s="24" t="s">
        <v>102</v>
      </c>
      <c r="DE7" s="24">
        <v>84.98</v>
      </c>
      <c r="DF7" s="24">
        <v>84.7</v>
      </c>
      <c r="DG7" s="24">
        <v>84.67</v>
      </c>
      <c r="DH7" s="24">
        <v>86.91</v>
      </c>
      <c r="DI7" s="24" t="s">
        <v>102</v>
      </c>
      <c r="DJ7" s="24" t="s">
        <v>102</v>
      </c>
      <c r="DK7" s="24">
        <v>4.25</v>
      </c>
      <c r="DL7" s="24">
        <v>8.48</v>
      </c>
      <c r="DM7" s="24">
        <v>11.7</v>
      </c>
      <c r="DN7" s="24" t="s">
        <v>102</v>
      </c>
      <c r="DO7" s="24" t="s">
        <v>102</v>
      </c>
      <c r="DP7" s="24">
        <v>23.06</v>
      </c>
      <c r="DQ7" s="24">
        <v>20.34</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笠原　雅徳</cp:lastModifiedBy>
  <dcterms:created xsi:type="dcterms:W3CDTF">2023-01-12T23:44:15Z</dcterms:created>
  <dcterms:modified xsi:type="dcterms:W3CDTF">2023-01-24T13:41:19Z</dcterms:modified>
  <cp:category/>
</cp:coreProperties>
</file>