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t-yamamura\Desktop\【125〆】公営企業に係る経営比較分析表（R3年度決算）の分析等について（依頼）\提出\"/>
    </mc:Choice>
  </mc:AlternateContent>
  <xr:revisionPtr revIDLastSave="0" documentId="13_ncr:1_{C57AB040-17D1-4BD9-BB13-CA12F193F46B}" xr6:coauthVersionLast="36" xr6:coauthVersionMax="36" xr10:uidLastSave="{00000000-0000-0000-0000-000000000000}"/>
  <workbookProtection workbookAlgorithmName="SHA-512" workbookHashValue="aU8xFEvpzUt4evcg+ovri5Hyghcopo4qgZOeIk9kLKDOey3fftRqSxi0sYBX0TgKJEOoNvkniMBlr3/lc7QJPQ==" workbookSaltValue="KNI+uczRjPoVHVjmZ+bg2Q=="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OY79" i="4"/>
  <c r="MW79" i="4"/>
  <c r="KO79" i="4"/>
  <c r="IM79" i="4"/>
  <c r="HL79" i="4"/>
  <c r="GK79" i="4"/>
  <c r="EC79" i="4"/>
  <c r="CA79" i="4"/>
  <c r="Y79" i="4"/>
  <c r="RH56" i="4"/>
  <c r="QN56" i="4"/>
  <c r="PT56" i="4"/>
  <c r="OZ56" i="4"/>
  <c r="OF56" i="4"/>
  <c r="MN56" i="4"/>
  <c r="LT56" i="4"/>
  <c r="KZ56" i="4"/>
  <c r="KF56" i="4"/>
  <c r="JL56" i="4"/>
  <c r="HT56" i="4"/>
  <c r="GZ56" i="4"/>
  <c r="GF56" i="4"/>
  <c r="FL56" i="4"/>
  <c r="ER56" i="4"/>
  <c r="CZ56" i="4"/>
  <c r="CF56" i="4"/>
  <c r="BL56" i="4"/>
  <c r="AR56" i="4"/>
  <c r="X56" i="4"/>
  <c r="QN55" i="4"/>
  <c r="OZ55" i="4"/>
  <c r="MN55" i="4"/>
  <c r="KZ55" i="4"/>
  <c r="JL55" i="4"/>
  <c r="GZ55" i="4"/>
  <c r="FL55" i="4"/>
  <c r="CZ55" i="4"/>
  <c r="BL55" i="4"/>
  <c r="X55" i="4"/>
  <c r="RH54" i="4"/>
  <c r="PT54" i="4"/>
  <c r="OZ54" i="4"/>
  <c r="OF54" i="4"/>
  <c r="MN54" i="4"/>
  <c r="KZ54" i="4"/>
  <c r="JL54" i="4"/>
  <c r="HT54" i="4"/>
  <c r="GF54" i="4"/>
  <c r="FL54" i="4"/>
  <c r="ER54" i="4"/>
  <c r="CZ54" i="4"/>
  <c r="BL54" i="4"/>
  <c r="X54" i="4"/>
  <c r="RH33" i="4"/>
  <c r="QN33" i="4"/>
  <c r="PT33" i="4"/>
  <c r="OZ33" i="4"/>
  <c r="OF33" i="4"/>
  <c r="MN33" i="4"/>
  <c r="LT33" i="4"/>
  <c r="KZ33" i="4"/>
  <c r="KF33" i="4"/>
  <c r="JL33" i="4"/>
  <c r="HT33" i="4"/>
  <c r="GZ33" i="4"/>
  <c r="GF33" i="4"/>
  <c r="ER33" i="4"/>
  <c r="CZ33" i="4"/>
  <c r="CF33" i="4"/>
  <c r="BL33" i="4"/>
  <c r="AR33" i="4"/>
  <c r="X33" i="4"/>
  <c r="QN32" i="4"/>
  <c r="OZ32" i="4"/>
  <c r="MN32" i="4"/>
  <c r="KZ32" i="4"/>
  <c r="JL32" i="4"/>
  <c r="GZ32" i="4"/>
  <c r="FL32" i="4"/>
  <c r="CZ32" i="4"/>
  <c r="BL32" i="4"/>
  <c r="X32" i="4"/>
  <c r="RH31" i="4"/>
  <c r="PT31" i="4"/>
  <c r="OZ31" i="4"/>
  <c r="OF31" i="4"/>
  <c r="MN31" i="4"/>
  <c r="KZ31" i="4"/>
  <c r="JL31" i="4"/>
  <c r="HT31" i="4"/>
  <c r="GF31" i="4"/>
  <c r="FL31" i="4"/>
  <c r="ER31" i="4"/>
  <c r="CZ31" i="4"/>
  <c r="BL31" i="4"/>
  <c r="X31" i="4"/>
  <c r="LZ10" i="4"/>
  <c r="IT10" i="4"/>
  <c r="FN10" i="4"/>
  <c r="CH10" i="4"/>
  <c r="B10" i="4"/>
  <c r="PF8" i="4"/>
  <c r="LZ8" i="4"/>
  <c r="IT8" i="4"/>
  <c r="FN8" i="4"/>
  <c r="CH8" i="4"/>
  <c r="B8" i="4"/>
  <c r="B5" i="4"/>
  <c r="GZ31" i="4" l="1"/>
  <c r="GZ54" i="4"/>
  <c r="AR31" i="4"/>
  <c r="LT31" i="4"/>
  <c r="AR32" i="4"/>
  <c r="ER32" i="4"/>
  <c r="HT32" i="4"/>
  <c r="LT32" i="4"/>
  <c r="PT32" i="4"/>
  <c r="AR54" i="4"/>
  <c r="LT54" i="4"/>
  <c r="AR55" i="4"/>
  <c r="ER55" i="4"/>
  <c r="HT55" i="4"/>
  <c r="LT55" i="4"/>
  <c r="PT55" i="4"/>
  <c r="AZ79" i="4"/>
  <c r="PZ79" i="4"/>
  <c r="JN79" i="4"/>
  <c r="QN31" i="4"/>
  <c r="FL33" i="4"/>
  <c r="QN54" i="4"/>
  <c r="CF31" i="4"/>
  <c r="KF31" i="4"/>
  <c r="CF32" i="4"/>
  <c r="GF32" i="4"/>
  <c r="KF32" i="4"/>
  <c r="OF32" i="4"/>
  <c r="RH32" i="4"/>
  <c r="CF54" i="4"/>
  <c r="KF54" i="4"/>
  <c r="CF55" i="4"/>
  <c r="GF55" i="4"/>
  <c r="KF55" i="4"/>
  <c r="OF55" i="4"/>
  <c r="RH55" i="4"/>
  <c r="DB79" i="4"/>
  <c r="NX79"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<sst xmlns="http://schemas.openxmlformats.org/spreadsheetml/2006/main" count="262" uniqueCount="109">
  <si>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</si>
  <si>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</si>
  <si>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</si>
  <si>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</si>
  <si>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</si>
  <si>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</si>
  <si>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</si>
  <si>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</si>
  <si>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</si>
  <si>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</si>
  <si>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</si>
  <si>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</si>
  <si>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</si>
  <si>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</si>
  <si>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</si>
  <si>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</si>
  <si>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</si>
  <si>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</si>
  <si>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</si>
  <si>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</si>
  <si>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</si>
  <si>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</si>
  <si>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</si>
  <si>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</si>
  <si>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</si>
  <si>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</si>
  <si>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</si>
  <si>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</si>
  <si>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</si>
  <si>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</si>
  <si>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</si>
  <si>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</si>
  <si>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</si>
  <si>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</si>
  <si>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</si>
  <si>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</si>
  <si>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</si>
  <si>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</si>
  <si>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</si>
  <si>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</si>
  <si>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</si>
  <si>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</si>
  <si>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</si>
  <si>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</si>
  <si>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</si>
  <si>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</si>
  <si>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</si>
  <si>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</si>
  <si>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</si>
  <si>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</si>
  <si>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</si>
  <si>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</si>
  <si>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</si>
  <si>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</si>
  <si>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</si>
  <si>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</si>
  <si>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</si>
  <si>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</si>
  <si>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</si>
  <si>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</si>
  <si>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</si>
  <si>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</si>
  <si>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</si>
  <si>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</si>
  <si>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</si>
  <si>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</si>
  <si>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</si>
  <si>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</si>
  <si>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</si>
  <si>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</si>
  <si>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</si>
  <si>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</si>
  <si>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</si>
  <si>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</si>
  <si>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</si>
  <si>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</si>
  <si>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</si>
  <si>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</si>
  <si>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</si>
  <si>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</si>
  <si>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</si>
  <si>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</si>
  <si>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</si>
  <si>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</si>
  <si>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</si>
  <si>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</si>
  <si>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</si>
  <si>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</si>
  <si>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</si>
  <si>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</si>
  <si>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173240</t>
  </si>
  <si>
    <t>46</t>
  </si>
  <si>
    <t>02</t>
  </si>
  <si>
    <t>0</t>
  </si>
  <si>
    <t>000</t>
  </si>
  <si>
    <t>石川県　川北町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</si>
  <si>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</si>
  <si>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</si>
  <si>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</si>
  <si>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</si>
  <si>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</si>
  <si>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</si>
  <si>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</si>
  <si>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</si>
  <si>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</si>
  <si>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</si>
  <si>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・経常収支比率について、100％を上回っており単年度の収支は黒字である。
・料金回収率について、100％を上回っており給水に係る費用を給水収益で賄えている。
・流動比率は100％を上回っており短期的な債務に対する支払能力は兼ね備えている。</t>
    <phoneticPr fontId="5"/>
  </si>
  <si>
    <t>・有形固定資産減価償却率は平均値を大きく下回り、また管路経年化率についても0となっている。今後は管路更新費用等の財源を長期的に確保し、将来的に更新計画を立てていく必要がある。</t>
    <phoneticPr fontId="5"/>
  </si>
  <si>
    <t>・経常収支比率について、単年度の収支としては黒字であるが、事業運営費用の削減に努め、効率的な経営を行っていくとともに、老朽化にともなう更新費用の財源を長期的に確保していく必要がある。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</si>
</sst>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3.97</c:v>
                </c:pt>
                <c:pt idx="1">
                  <c:v>6.19</c:v>
                </c:pt>
                <c:pt idx="2">
                  <c:v>10.02</c:v>
                </c:pt>
                <c:pt idx="3">
                  <c:v>13.85</c:v>
                </c:pt>
                <c:pt idx="4">
                  <c:v>17.670000000000002</c:v>
                </c:pt>
              </c:numCache>
            </c:numRef>
          </c:val>
          <c:extLst>
            <c:ext xmlns:c16="http://schemas.microsoft.com/office/drawing/2014/chart" uri="{C3380CC4-5D6E-409C-BE32-E72D297353CC}">
              <c16:uniqueId val="{00000000-E458-4EA8-8E7D-D351A7DD007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E458-4EA8-8E7D-D351A7DD007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B3-4E9B-BC4F-F556603621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36B3-4E9B-BC4F-F556603621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137.1</c:v>
                </c:pt>
                <c:pt idx="1">
                  <c:v>102.06</c:v>
                </c:pt>
                <c:pt idx="2">
                  <c:v>107.79</c:v>
                </c:pt>
                <c:pt idx="3">
                  <c:v>108.91</c:v>
                </c:pt>
                <c:pt idx="4">
                  <c:v>103.42</c:v>
                </c:pt>
              </c:numCache>
            </c:numRef>
          </c:val>
          <c:extLst>
            <c:ext xmlns:c16="http://schemas.microsoft.com/office/drawing/2014/chart" uri="{C3380CC4-5D6E-409C-BE32-E72D297353CC}">
              <c16:uniqueId val="{00000000-7710-4455-8D37-55CDD6C472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7710-4455-8D37-55CDD6C472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9-484E-882D-D863C8EB45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6EF9-484E-882D-D863C8EB45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8D-4321-8CFD-E5BA1EFFB5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FD8D-4321-8CFD-E5BA1EFFB5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8420.7199999999993</c:v>
                </c:pt>
                <c:pt idx="1">
                  <c:v>1270.0999999999999</c:v>
                </c:pt>
                <c:pt idx="2">
                  <c:v>3059.32</c:v>
                </c:pt>
                <c:pt idx="3">
                  <c:v>4092.46</c:v>
                </c:pt>
                <c:pt idx="4">
                  <c:v>857.76</c:v>
                </c:pt>
              </c:numCache>
            </c:numRef>
          </c:val>
          <c:extLst>
            <c:ext xmlns:c16="http://schemas.microsoft.com/office/drawing/2014/chart" uri="{C3380CC4-5D6E-409C-BE32-E72D297353CC}">
              <c16:uniqueId val="{00000000-91B7-4D58-849C-6D23D296613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91B7-4D58-849C-6D23D296613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1197.1300000000001</c:v>
                </c:pt>
                <c:pt idx="1">
                  <c:v>1197.1300000000001</c:v>
                </c:pt>
                <c:pt idx="2">
                  <c:v>1193.8599999999999</c:v>
                </c:pt>
                <c:pt idx="3">
                  <c:v>1197.1300000000001</c:v>
                </c:pt>
                <c:pt idx="4">
                  <c:v>1197.1300000000001</c:v>
                </c:pt>
              </c:numCache>
            </c:numRef>
          </c:val>
          <c:extLst>
            <c:ext xmlns:c16="http://schemas.microsoft.com/office/drawing/2014/chart" uri="{C3380CC4-5D6E-409C-BE32-E72D297353CC}">
              <c16:uniqueId val="{00000000-0F34-40CE-9CCF-B055895955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0F34-40CE-9CCF-B055895955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136.84</c:v>
                </c:pt>
                <c:pt idx="1">
                  <c:v>102.03</c:v>
                </c:pt>
                <c:pt idx="2">
                  <c:v>107.64</c:v>
                </c:pt>
                <c:pt idx="3">
                  <c:v>108.73</c:v>
                </c:pt>
                <c:pt idx="4">
                  <c:v>103.42</c:v>
                </c:pt>
              </c:numCache>
            </c:numRef>
          </c:val>
          <c:extLst>
            <c:ext xmlns:c16="http://schemas.microsoft.com/office/drawing/2014/chart" uri="{C3380CC4-5D6E-409C-BE32-E72D297353CC}">
              <c16:uniqueId val="{00000000-FE54-4460-AC35-061D130BD5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FE54-4460-AC35-061D130BD5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25.58</c:v>
                </c:pt>
                <c:pt idx="1">
                  <c:v>34.31</c:v>
                </c:pt>
                <c:pt idx="2">
                  <c:v>32.51</c:v>
                </c:pt>
                <c:pt idx="3">
                  <c:v>32.19</c:v>
                </c:pt>
                <c:pt idx="4">
                  <c:v>33.840000000000003</c:v>
                </c:pt>
              </c:numCache>
            </c:numRef>
          </c:val>
          <c:extLst>
            <c:ext xmlns:c16="http://schemas.microsoft.com/office/drawing/2014/chart" uri="{C3380CC4-5D6E-409C-BE32-E72D297353CC}">
              <c16:uniqueId val="{00000000-727E-4A09-B340-9008163CB8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727E-4A09-B340-9008163CB8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92.13</c:v>
                </c:pt>
                <c:pt idx="1">
                  <c:v>95.33</c:v>
                </c:pt>
                <c:pt idx="2">
                  <c:v>93.43</c:v>
                </c:pt>
                <c:pt idx="3">
                  <c:v>94.33</c:v>
                </c:pt>
                <c:pt idx="4">
                  <c:v>94.6</c:v>
                </c:pt>
              </c:numCache>
            </c:numRef>
          </c:val>
          <c:extLst>
            <c:ext xmlns:c16="http://schemas.microsoft.com/office/drawing/2014/chart" uri="{C3380CC4-5D6E-409C-BE32-E72D297353CC}">
              <c16:uniqueId val="{00000000-E38F-4469-906A-5FD1FC34BA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E38F-4469-906A-5FD1FC34BA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B87-4E53-AB1E-D36E39C597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1B87-4E53-AB1E-D36E39C597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DW58" zoomScale="55" zoomScaleNormal="55"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石川県　川北町</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3000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2838</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7.1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3000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137.1</v>
      </c>
      <c r="Y32" s="121"/>
      <c r="Z32" s="121"/>
      <c r="AA32" s="121"/>
      <c r="AB32" s="121"/>
      <c r="AC32" s="121"/>
      <c r="AD32" s="121"/>
      <c r="AE32" s="121"/>
      <c r="AF32" s="121"/>
      <c r="AG32" s="121"/>
      <c r="AH32" s="121"/>
      <c r="AI32" s="121"/>
      <c r="AJ32" s="121"/>
      <c r="AK32" s="121"/>
      <c r="AL32" s="121"/>
      <c r="AM32" s="121"/>
      <c r="AN32" s="121"/>
      <c r="AO32" s="121"/>
      <c r="AP32" s="121"/>
      <c r="AQ32" s="122"/>
      <c r="AR32" s="120">
        <f>データ!U6</f>
        <v>102.06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107.79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108.91</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103.42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8420.7199999999993</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1270.0999999999999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3059.32</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4092.46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857.76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1197.1300000000001</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1197.1300000000001</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1193.8599999999999</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1197.1300000000001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1197.1300000000001</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107</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136.84</v>
      </c>
      <c r="Y55" s="121"/>
      <c r="Z55" s="121"/>
      <c r="AA55" s="121"/>
      <c r="AB55" s="121"/>
      <c r="AC55" s="121"/>
      <c r="AD55" s="121"/>
      <c r="AE55" s="121"/>
      <c r="AF55" s="121"/>
      <c r="AG55" s="121"/>
      <c r="AH55" s="121"/>
      <c r="AI55" s="121"/>
      <c r="AJ55" s="121"/>
      <c r="AK55" s="121"/>
      <c r="AL55" s="121"/>
      <c r="AM55" s="121"/>
      <c r="AN55" s="121"/>
      <c r="AO55" s="121"/>
      <c r="AP55" s="121"/>
      <c r="AQ55" s="122"/>
      <c r="AR55" s="120">
        <f>データ!BM6</f>
        <v>102.03</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107.64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108.73</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103.42</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25.58</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34.31</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32.51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32.19</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33.840000000000003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92.13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95.33</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93.43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94.33</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94.6</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100</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100</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100</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100</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100</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108</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3.97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6.19</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10.02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13.85</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17.670000000000002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53.49</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54.3</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55.32</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55.08</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3.46</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3.28</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4.66</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7.35</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0.13</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0.02</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0.06</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0.09</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0.4</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37</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38</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2rImf7k7lm9R/B+YYLzl2v6b2XPjaVWmjZLJ5B+Co8OWlmY5Z7gUf9x7jAbWgTDVUgEXNbczmDIqp3uOAV8qRA==" saltValue="liEEMsh1mH4L3luhN2MDMg=="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28" t="s">
        <v>40</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41</v>
      </c>
      <c r="B3" s="29" t="s">
        <v>42</v>
      </c>
      <c r="C3" s="29" t="s">
        <v>43</v>
      </c>
      <c r="D3" s="29" t="s">
        <v>44</v>
      </c>
      <c r="E3" s="29" t="s">
        <v>45</v>
      </c>
      <c r="F3" s="29" t="s">
        <v>46</v>
      </c>
      <c r="G3" s="29" t="s">
        <v>47</v>
      </c>
      <c r="H3" s="146" t="s">
        <v>48</v>
      </c>
      <c r="I3" s="147"/>
      <c r="J3" s="147"/>
      <c r="K3" s="147"/>
      <c r="L3" s="147"/>
      <c r="M3" s="147"/>
      <c r="N3" s="147"/>
      <c r="O3" s="147"/>
      <c r="P3" s="147"/>
      <c r="Q3" s="147"/>
      <c r="R3" s="147"/>
      <c r="S3" s="147"/>
      <c r="T3" s="150" t="s">
        <v>49</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50</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51</v>
      </c>
      <c r="B4" s="30"/>
      <c r="C4" s="30"/>
      <c r="D4" s="30"/>
      <c r="E4" s="30"/>
      <c r="F4" s="30"/>
      <c r="G4" s="30"/>
      <c r="H4" s="148"/>
      <c r="I4" s="149"/>
      <c r="J4" s="149"/>
      <c r="K4" s="149"/>
      <c r="L4" s="149"/>
      <c r="M4" s="149"/>
      <c r="N4" s="149"/>
      <c r="O4" s="149"/>
      <c r="P4" s="149"/>
      <c r="Q4" s="149"/>
      <c r="R4" s="149"/>
      <c r="S4" s="149"/>
      <c r="T4" s="145" t="s">
        <v>52</v>
      </c>
      <c r="U4" s="145"/>
      <c r="V4" s="145"/>
      <c r="W4" s="145"/>
      <c r="X4" s="145"/>
      <c r="Y4" s="145"/>
      <c r="Z4" s="145"/>
      <c r="AA4" s="145"/>
      <c r="AB4" s="145"/>
      <c r="AC4" s="145"/>
      <c r="AD4" s="145"/>
      <c r="AE4" s="145" t="s">
        <v>53</v>
      </c>
      <c r="AF4" s="145"/>
      <c r="AG4" s="145"/>
      <c r="AH4" s="145"/>
      <c r="AI4" s="145"/>
      <c r="AJ4" s="145"/>
      <c r="AK4" s="145"/>
      <c r="AL4" s="145"/>
      <c r="AM4" s="145"/>
      <c r="AN4" s="145"/>
      <c r="AO4" s="145"/>
      <c r="AP4" s="145" t="s">
        <v>54</v>
      </c>
      <c r="AQ4" s="145"/>
      <c r="AR4" s="145"/>
      <c r="AS4" s="145"/>
      <c r="AT4" s="145"/>
      <c r="AU4" s="145"/>
      <c r="AV4" s="145"/>
      <c r="AW4" s="145"/>
      <c r="AX4" s="145"/>
      <c r="AY4" s="145"/>
      <c r="AZ4" s="145"/>
      <c r="BA4" s="145" t="s">
        <v>55</v>
      </c>
      <c r="BB4" s="145"/>
      <c r="BC4" s="145"/>
      <c r="BD4" s="145"/>
      <c r="BE4" s="145"/>
      <c r="BF4" s="145"/>
      <c r="BG4" s="145"/>
      <c r="BH4" s="145"/>
      <c r="BI4" s="145"/>
      <c r="BJ4" s="145"/>
      <c r="BK4" s="145"/>
      <c r="BL4" s="145" t="s">
        <v>56</v>
      </c>
      <c r="BM4" s="145"/>
      <c r="BN4" s="145"/>
      <c r="BO4" s="145"/>
      <c r="BP4" s="145"/>
      <c r="BQ4" s="145"/>
      <c r="BR4" s="145"/>
      <c r="BS4" s="145"/>
      <c r="BT4" s="145"/>
      <c r="BU4" s="145"/>
      <c r="BV4" s="145"/>
      <c r="BW4" s="145" t="s">
        <v>57</v>
      </c>
      <c r="BX4" s="145"/>
      <c r="BY4" s="145"/>
      <c r="BZ4" s="145"/>
      <c r="CA4" s="145"/>
      <c r="CB4" s="145"/>
      <c r="CC4" s="145"/>
      <c r="CD4" s="145"/>
      <c r="CE4" s="145"/>
      <c r="CF4" s="145"/>
      <c r="CG4" s="145"/>
      <c r="CH4" s="145" t="s">
        <v>58</v>
      </c>
      <c r="CI4" s="145"/>
      <c r="CJ4" s="145"/>
      <c r="CK4" s="145"/>
      <c r="CL4" s="145"/>
      <c r="CM4" s="145"/>
      <c r="CN4" s="145"/>
      <c r="CO4" s="145"/>
      <c r="CP4" s="145"/>
      <c r="CQ4" s="145"/>
      <c r="CR4" s="145"/>
      <c r="CS4" s="145" t="s">
        <v>59</v>
      </c>
      <c r="CT4" s="145"/>
      <c r="CU4" s="145"/>
      <c r="CV4" s="145"/>
      <c r="CW4" s="145"/>
      <c r="CX4" s="145"/>
      <c r="CY4" s="145"/>
      <c r="CZ4" s="145"/>
      <c r="DA4" s="145"/>
      <c r="DB4" s="145"/>
      <c r="DC4" s="145"/>
      <c r="DD4" s="145" t="s">
        <v>60</v>
      </c>
      <c r="DE4" s="145"/>
      <c r="DF4" s="145"/>
      <c r="DG4" s="145"/>
      <c r="DH4" s="145"/>
      <c r="DI4" s="145"/>
      <c r="DJ4" s="145"/>
      <c r="DK4" s="145"/>
      <c r="DL4" s="145"/>
      <c r="DM4" s="145"/>
      <c r="DN4" s="145"/>
      <c r="DO4" s="145" t="s">
        <v>61</v>
      </c>
      <c r="DP4" s="145"/>
      <c r="DQ4" s="145"/>
      <c r="DR4" s="145"/>
      <c r="DS4" s="145"/>
      <c r="DT4" s="145"/>
      <c r="DU4" s="145"/>
      <c r="DV4" s="145"/>
      <c r="DW4" s="145"/>
      <c r="DX4" s="145"/>
      <c r="DY4" s="145"/>
      <c r="DZ4" s="145" t="s">
        <v>62</v>
      </c>
      <c r="EA4" s="145"/>
      <c r="EB4" s="145"/>
      <c r="EC4" s="145"/>
      <c r="ED4" s="145"/>
      <c r="EE4" s="145"/>
      <c r="EF4" s="145"/>
      <c r="EG4" s="145"/>
      <c r="EH4" s="145"/>
      <c r="EI4" s="145"/>
      <c r="EJ4" s="145"/>
    </row>
    <row r="5" spans="1:140" x14ac:dyDescent="0.15">
      <c r="A5" s="28" t="s">
        <v>63</v>
      </c>
      <c r="B5" s="31"/>
      <c r="C5" s="31"/>
      <c r="D5" s="31"/>
      <c r="E5" s="31"/>
      <c r="F5" s="31"/>
      <c r="G5" s="31"/>
      <c r="H5" s="32" t="s">
        <v>64</v>
      </c>
      <c r="I5" s="32" t="s">
        <v>65</v>
      </c>
      <c r="J5" s="32" t="s">
        <v>66</v>
      </c>
      <c r="K5" s="32" t="s">
        <v>67</v>
      </c>
      <c r="L5" s="32" t="s">
        <v>68</v>
      </c>
      <c r="M5" s="32" t="s">
        <v>69</v>
      </c>
      <c r="N5" s="32" t="s">
        <v>70</v>
      </c>
      <c r="O5" s="32" t="s">
        <v>71</v>
      </c>
      <c r="P5" s="32" t="s">
        <v>72</v>
      </c>
      <c r="Q5" s="32" t="s">
        <v>73</v>
      </c>
      <c r="R5" s="32" t="s">
        <v>74</v>
      </c>
      <c r="S5" s="32" t="s">
        <v>75</v>
      </c>
      <c r="T5" s="32" t="s">
        <v>76</v>
      </c>
      <c r="U5" s="32" t="s">
        <v>77</v>
      </c>
      <c r="V5" s="32" t="s">
        <v>78</v>
      </c>
      <c r="W5" s="32" t="s">
        <v>79</v>
      </c>
      <c r="X5" s="32" t="s">
        <v>80</v>
      </c>
      <c r="Y5" s="32" t="s">
        <v>81</v>
      </c>
      <c r="Z5" s="32" t="s">
        <v>82</v>
      </c>
      <c r="AA5" s="32" t="s">
        <v>83</v>
      </c>
      <c r="AB5" s="32" t="s">
        <v>84</v>
      </c>
      <c r="AC5" s="32" t="s">
        <v>85</v>
      </c>
      <c r="AD5" s="32" t="s">
        <v>86</v>
      </c>
      <c r="AE5" s="32" t="s">
        <v>76</v>
      </c>
      <c r="AF5" s="32" t="s">
        <v>77</v>
      </c>
      <c r="AG5" s="32" t="s">
        <v>78</v>
      </c>
      <c r="AH5" s="32" t="s">
        <v>79</v>
      </c>
      <c r="AI5" s="32" t="s">
        <v>80</v>
      </c>
      <c r="AJ5" s="32" t="s">
        <v>81</v>
      </c>
      <c r="AK5" s="32" t="s">
        <v>82</v>
      </c>
      <c r="AL5" s="32" t="s">
        <v>83</v>
      </c>
      <c r="AM5" s="32" t="s">
        <v>84</v>
      </c>
      <c r="AN5" s="32" t="s">
        <v>85</v>
      </c>
      <c r="AO5" s="32" t="s">
        <v>87</v>
      </c>
      <c r="AP5" s="32" t="s">
        <v>76</v>
      </c>
      <c r="AQ5" s="32" t="s">
        <v>77</v>
      </c>
      <c r="AR5" s="32" t="s">
        <v>78</v>
      </c>
      <c r="AS5" s="32" t="s">
        <v>79</v>
      </c>
      <c r="AT5" s="32" t="s">
        <v>80</v>
      </c>
      <c r="AU5" s="32" t="s">
        <v>81</v>
      </c>
      <c r="AV5" s="32" t="s">
        <v>82</v>
      </c>
      <c r="AW5" s="32" t="s">
        <v>83</v>
      </c>
      <c r="AX5" s="32" t="s">
        <v>84</v>
      </c>
      <c r="AY5" s="32" t="s">
        <v>85</v>
      </c>
      <c r="AZ5" s="32" t="s">
        <v>87</v>
      </c>
      <c r="BA5" s="32" t="s">
        <v>76</v>
      </c>
      <c r="BB5" s="32" t="s">
        <v>77</v>
      </c>
      <c r="BC5" s="32" t="s">
        <v>78</v>
      </c>
      <c r="BD5" s="32" t="s">
        <v>79</v>
      </c>
      <c r="BE5" s="32" t="s">
        <v>80</v>
      </c>
      <c r="BF5" s="32" t="s">
        <v>81</v>
      </c>
      <c r="BG5" s="32" t="s">
        <v>82</v>
      </c>
      <c r="BH5" s="32" t="s">
        <v>83</v>
      </c>
      <c r="BI5" s="32" t="s">
        <v>84</v>
      </c>
      <c r="BJ5" s="32" t="s">
        <v>85</v>
      </c>
      <c r="BK5" s="32" t="s">
        <v>87</v>
      </c>
      <c r="BL5" s="32" t="s">
        <v>76</v>
      </c>
      <c r="BM5" s="32" t="s">
        <v>77</v>
      </c>
      <c r="BN5" s="32" t="s">
        <v>78</v>
      </c>
      <c r="BO5" s="32" t="s">
        <v>79</v>
      </c>
      <c r="BP5" s="32" t="s">
        <v>80</v>
      </c>
      <c r="BQ5" s="32" t="s">
        <v>81</v>
      </c>
      <c r="BR5" s="32" t="s">
        <v>82</v>
      </c>
      <c r="BS5" s="32" t="s">
        <v>83</v>
      </c>
      <c r="BT5" s="32" t="s">
        <v>84</v>
      </c>
      <c r="BU5" s="32" t="s">
        <v>85</v>
      </c>
      <c r="BV5" s="32" t="s">
        <v>87</v>
      </c>
      <c r="BW5" s="32" t="s">
        <v>76</v>
      </c>
      <c r="BX5" s="32" t="s">
        <v>77</v>
      </c>
      <c r="BY5" s="32" t="s">
        <v>78</v>
      </c>
      <c r="BZ5" s="32" t="s">
        <v>79</v>
      </c>
      <c r="CA5" s="32" t="s">
        <v>80</v>
      </c>
      <c r="CB5" s="32" t="s">
        <v>81</v>
      </c>
      <c r="CC5" s="32" t="s">
        <v>82</v>
      </c>
      <c r="CD5" s="32" t="s">
        <v>83</v>
      </c>
      <c r="CE5" s="32" t="s">
        <v>84</v>
      </c>
      <c r="CF5" s="32" t="s">
        <v>85</v>
      </c>
      <c r="CG5" s="32" t="s">
        <v>87</v>
      </c>
      <c r="CH5" s="32" t="s">
        <v>76</v>
      </c>
      <c r="CI5" s="32" t="s">
        <v>77</v>
      </c>
      <c r="CJ5" s="32" t="s">
        <v>78</v>
      </c>
      <c r="CK5" s="32" t="s">
        <v>79</v>
      </c>
      <c r="CL5" s="32" t="s">
        <v>80</v>
      </c>
      <c r="CM5" s="32" t="s">
        <v>81</v>
      </c>
      <c r="CN5" s="32" t="s">
        <v>82</v>
      </c>
      <c r="CO5" s="32" t="s">
        <v>83</v>
      </c>
      <c r="CP5" s="32" t="s">
        <v>84</v>
      </c>
      <c r="CQ5" s="32" t="s">
        <v>85</v>
      </c>
      <c r="CR5" s="32" t="s">
        <v>87</v>
      </c>
      <c r="CS5" s="32" t="s">
        <v>76</v>
      </c>
      <c r="CT5" s="32" t="s">
        <v>77</v>
      </c>
      <c r="CU5" s="32" t="s">
        <v>78</v>
      </c>
      <c r="CV5" s="32" t="s">
        <v>79</v>
      </c>
      <c r="CW5" s="32" t="s">
        <v>80</v>
      </c>
      <c r="CX5" s="32" t="s">
        <v>81</v>
      </c>
      <c r="CY5" s="32" t="s">
        <v>82</v>
      </c>
      <c r="CZ5" s="32" t="s">
        <v>83</v>
      </c>
      <c r="DA5" s="32" t="s">
        <v>84</v>
      </c>
      <c r="DB5" s="32" t="s">
        <v>85</v>
      </c>
      <c r="DC5" s="32" t="s">
        <v>87</v>
      </c>
      <c r="DD5" s="32" t="s">
        <v>76</v>
      </c>
      <c r="DE5" s="32" t="s">
        <v>77</v>
      </c>
      <c r="DF5" s="32" t="s">
        <v>78</v>
      </c>
      <c r="DG5" s="32" t="s">
        <v>79</v>
      </c>
      <c r="DH5" s="32" t="s">
        <v>80</v>
      </c>
      <c r="DI5" s="32" t="s">
        <v>81</v>
      </c>
      <c r="DJ5" s="32" t="s">
        <v>82</v>
      </c>
      <c r="DK5" s="32" t="s">
        <v>83</v>
      </c>
      <c r="DL5" s="32" t="s">
        <v>84</v>
      </c>
      <c r="DM5" s="32" t="s">
        <v>85</v>
      </c>
      <c r="DN5" s="32" t="s">
        <v>87</v>
      </c>
      <c r="DO5" s="32" t="s">
        <v>76</v>
      </c>
      <c r="DP5" s="32" t="s">
        <v>77</v>
      </c>
      <c r="DQ5" s="32" t="s">
        <v>78</v>
      </c>
      <c r="DR5" s="32" t="s">
        <v>79</v>
      </c>
      <c r="DS5" s="32" t="s">
        <v>80</v>
      </c>
      <c r="DT5" s="32" t="s">
        <v>81</v>
      </c>
      <c r="DU5" s="32" t="s">
        <v>82</v>
      </c>
      <c r="DV5" s="32" t="s">
        <v>83</v>
      </c>
      <c r="DW5" s="32" t="s">
        <v>84</v>
      </c>
      <c r="DX5" s="32" t="s">
        <v>85</v>
      </c>
      <c r="DY5" s="32" t="s">
        <v>87</v>
      </c>
      <c r="DZ5" s="32" t="s">
        <v>76</v>
      </c>
      <c r="EA5" s="32" t="s">
        <v>77</v>
      </c>
      <c r="EB5" s="32" t="s">
        <v>78</v>
      </c>
      <c r="EC5" s="32" t="s">
        <v>79</v>
      </c>
      <c r="ED5" s="32" t="s">
        <v>80</v>
      </c>
      <c r="EE5" s="32" t="s">
        <v>81</v>
      </c>
      <c r="EF5" s="32" t="s">
        <v>82</v>
      </c>
      <c r="EG5" s="32" t="s">
        <v>83</v>
      </c>
      <c r="EH5" s="32" t="s">
        <v>84</v>
      </c>
      <c r="EI5" s="32" t="s">
        <v>85</v>
      </c>
      <c r="EJ5" s="32" t="s">
        <v>87</v>
      </c>
    </row>
    <row r="6" spans="1:140" s="36" customFormat="1" x14ac:dyDescent="0.15">
      <c r="A6" s="28" t="s">
        <v>88</v>
      </c>
      <c r="B6" s="33"/>
      <c r="C6" s="33"/>
      <c r="D6" s="33"/>
      <c r="E6" s="33"/>
      <c r="F6" s="33"/>
      <c r="G6" s="33"/>
      <c r="H6" s="33"/>
      <c r="I6" s="33"/>
      <c r="J6" s="33"/>
      <c r="K6" s="33"/>
      <c r="L6" s="33"/>
      <c r="M6" s="33"/>
      <c r="N6" s="33"/>
      <c r="O6" s="33"/>
      <c r="P6" s="33"/>
      <c r="Q6" s="34"/>
      <c r="R6" s="33"/>
      <c r="S6" s="33"/>
      <c r="T6" s="35">
        <f t="shared" ref="T6:CE6" si="3">T7</f>
        <v>137.1</v>
      </c>
      <c r="U6" s="35">
        <f>U7</f>
        <v>102.06</v>
      </c>
      <c r="V6" s="35">
        <f>V7</f>
        <v>107.79</v>
      </c>
      <c r="W6" s="35">
        <f>W7</f>
        <v>108.91</v>
      </c>
      <c r="X6" s="35">
        <f t="shared" si="3"/>
        <v>103.42</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8420.7199999999993</v>
      </c>
      <c r="AQ6" s="35">
        <f>AQ7</f>
        <v>1270.0999999999999</v>
      </c>
      <c r="AR6" s="35">
        <f>AR7</f>
        <v>3059.32</v>
      </c>
      <c r="AS6" s="35">
        <f>AS7</f>
        <v>4092.46</v>
      </c>
      <c r="AT6" s="35">
        <f t="shared" si="3"/>
        <v>857.76</v>
      </c>
      <c r="AU6" s="35">
        <f t="shared" si="3"/>
        <v>730.25</v>
      </c>
      <c r="AV6" s="35">
        <f t="shared" si="3"/>
        <v>868.31</v>
      </c>
      <c r="AW6" s="35">
        <f t="shared" si="3"/>
        <v>732.52</v>
      </c>
      <c r="AX6" s="35">
        <f t="shared" si="3"/>
        <v>819.73</v>
      </c>
      <c r="AY6" s="35">
        <f t="shared" si="3"/>
        <v>834.05</v>
      </c>
      <c r="AZ6" s="33" t="str">
        <f>IF(AZ7="-","【-】","【"&amp;SUBSTITUTE(TEXT(AZ7,"#,##0.00"),"-","△")&amp;"】")</f>
        <v>【462.72】</v>
      </c>
      <c r="BA6" s="35">
        <f t="shared" si="3"/>
        <v>1197.1300000000001</v>
      </c>
      <c r="BB6" s="35">
        <f>BB7</f>
        <v>1197.1300000000001</v>
      </c>
      <c r="BC6" s="35">
        <f>BC7</f>
        <v>1193.8599999999999</v>
      </c>
      <c r="BD6" s="35">
        <f>BD7</f>
        <v>1197.1300000000001</v>
      </c>
      <c r="BE6" s="35">
        <f t="shared" si="3"/>
        <v>1197.1300000000001</v>
      </c>
      <c r="BF6" s="35">
        <f t="shared" si="3"/>
        <v>514.66</v>
      </c>
      <c r="BG6" s="35">
        <f t="shared" si="3"/>
        <v>504.81</v>
      </c>
      <c r="BH6" s="35">
        <f t="shared" si="3"/>
        <v>498.01</v>
      </c>
      <c r="BI6" s="35">
        <f t="shared" si="3"/>
        <v>490.39</v>
      </c>
      <c r="BJ6" s="35">
        <f t="shared" si="3"/>
        <v>475.44</v>
      </c>
      <c r="BK6" s="33" t="str">
        <f>IF(BK7="-","【-】","【"&amp;SUBSTITUTE(TEXT(BK7,"#,##0.00"),"-","△")&amp;"】")</f>
        <v>【233.92】</v>
      </c>
      <c r="BL6" s="35">
        <f t="shared" si="3"/>
        <v>136.84</v>
      </c>
      <c r="BM6" s="35">
        <f>BM7</f>
        <v>102.03</v>
      </c>
      <c r="BN6" s="35">
        <f>BN7</f>
        <v>107.64</v>
      </c>
      <c r="BO6" s="35">
        <f>BO7</f>
        <v>108.73</v>
      </c>
      <c r="BP6" s="35">
        <f t="shared" si="3"/>
        <v>103.42</v>
      </c>
      <c r="BQ6" s="35">
        <f t="shared" si="3"/>
        <v>95.99</v>
      </c>
      <c r="BR6" s="35">
        <f t="shared" si="3"/>
        <v>94.91</v>
      </c>
      <c r="BS6" s="35">
        <f t="shared" si="3"/>
        <v>90.22</v>
      </c>
      <c r="BT6" s="35">
        <f t="shared" si="3"/>
        <v>90.8</v>
      </c>
      <c r="BU6" s="35">
        <f t="shared" si="3"/>
        <v>93.49</v>
      </c>
      <c r="BV6" s="33" t="str">
        <f>IF(BV7="-","【-】","【"&amp;SUBSTITUTE(TEXT(BV7,"#,##0.00"),"-","△")&amp;"】")</f>
        <v>【112.31】</v>
      </c>
      <c r="BW6" s="35">
        <f t="shared" si="3"/>
        <v>25.58</v>
      </c>
      <c r="BX6" s="35">
        <f>BX7</f>
        <v>34.31</v>
      </c>
      <c r="BY6" s="35">
        <f>BY7</f>
        <v>32.51</v>
      </c>
      <c r="BZ6" s="35">
        <f>BZ7</f>
        <v>32.19</v>
      </c>
      <c r="CA6" s="35">
        <f t="shared" si="3"/>
        <v>33.840000000000003</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92.13</v>
      </c>
      <c r="CI6" s="35">
        <f>CI7</f>
        <v>95.33</v>
      </c>
      <c r="CJ6" s="35">
        <f>CJ7</f>
        <v>93.43</v>
      </c>
      <c r="CK6" s="35">
        <f>CK7</f>
        <v>94.33</v>
      </c>
      <c r="CL6" s="35">
        <f t="shared" si="5"/>
        <v>94.6</v>
      </c>
      <c r="CM6" s="35">
        <f t="shared" si="5"/>
        <v>35.24</v>
      </c>
      <c r="CN6" s="35">
        <f t="shared" si="5"/>
        <v>35.22</v>
      </c>
      <c r="CO6" s="35">
        <f t="shared" si="5"/>
        <v>34.92</v>
      </c>
      <c r="CP6" s="35">
        <f t="shared" si="5"/>
        <v>34.19</v>
      </c>
      <c r="CQ6" s="35">
        <f t="shared" si="5"/>
        <v>36.65</v>
      </c>
      <c r="CR6" s="33" t="str">
        <f>IF(CR7="-","【-】","【"&amp;SUBSTITUTE(TEXT(CR7,"#,##0.00"),"-","△")&amp;"】")</f>
        <v>【54.01】</v>
      </c>
      <c r="CS6" s="35">
        <f t="shared" ref="CS6:DB6" si="6">CS7</f>
        <v>100</v>
      </c>
      <c r="CT6" s="35">
        <f>CT7</f>
        <v>100</v>
      </c>
      <c r="CU6" s="35">
        <f>CU7</f>
        <v>100</v>
      </c>
      <c r="CV6" s="35">
        <f>CV7</f>
        <v>100</v>
      </c>
      <c r="CW6" s="35">
        <f t="shared" si="6"/>
        <v>100</v>
      </c>
      <c r="CX6" s="35">
        <f t="shared" si="6"/>
        <v>50.28</v>
      </c>
      <c r="CY6" s="35">
        <f t="shared" si="6"/>
        <v>51.42</v>
      </c>
      <c r="CZ6" s="35">
        <f t="shared" si="6"/>
        <v>50.9</v>
      </c>
      <c r="DA6" s="35">
        <f t="shared" si="6"/>
        <v>49.05</v>
      </c>
      <c r="DB6" s="35">
        <f t="shared" si="6"/>
        <v>50.94</v>
      </c>
      <c r="DC6" s="33" t="str">
        <f>IF(DC7="-","【-】","【"&amp;SUBSTITUTE(TEXT(DC7,"#,##0.00"),"-","△")&amp;"】")</f>
        <v>【76.67】</v>
      </c>
      <c r="DD6" s="35">
        <f t="shared" ref="DD6:DM6" si="7">DD7</f>
        <v>3.97</v>
      </c>
      <c r="DE6" s="35">
        <f>DE7</f>
        <v>6.19</v>
      </c>
      <c r="DF6" s="35">
        <f>DF7</f>
        <v>10.02</v>
      </c>
      <c r="DG6" s="35">
        <f>DG7</f>
        <v>13.85</v>
      </c>
      <c r="DH6" s="35">
        <f t="shared" si="7"/>
        <v>17.670000000000002</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0</v>
      </c>
      <c r="DR6" s="35">
        <f>DR7</f>
        <v>0</v>
      </c>
      <c r="DS6" s="35">
        <f t="shared" si="8"/>
        <v>0</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0</v>
      </c>
      <c r="EE6" s="35">
        <f t="shared" si="9"/>
        <v>0.13</v>
      </c>
      <c r="EF6" s="35">
        <f t="shared" si="9"/>
        <v>0.02</v>
      </c>
      <c r="EG6" s="35">
        <f t="shared" si="9"/>
        <v>0.06</v>
      </c>
      <c r="EH6" s="35">
        <f t="shared" si="9"/>
        <v>0.09</v>
      </c>
      <c r="EI6" s="35">
        <f t="shared" si="9"/>
        <v>0.4</v>
      </c>
      <c r="EJ6" s="33" t="str">
        <f>IF(EJ7="-","【-】","【"&amp;SUBSTITUTE(TEXT(EJ7,"#,##0.00"),"-","△")&amp;"】")</f>
        <v>【0.22】</v>
      </c>
    </row>
    <row r="7" spans="1:140" s="36" customFormat="1" x14ac:dyDescent="0.15">
      <c r="A7"/>
      <c r="B7" s="37" t="s">
        <v>89</v>
      </c>
      <c r="C7" s="37" t="s">
        <v>90</v>
      </c>
      <c r="D7" s="37" t="s">
        <v>91</v>
      </c>
      <c r="E7" s="37" t="s">
        <v>92</v>
      </c>
      <c r="F7" s="37" t="s">
        <v>93</v>
      </c>
      <c r="G7" s="37" t="s">
        <v>94</v>
      </c>
      <c r="H7" s="37" t="s">
        <v>95</v>
      </c>
      <c r="I7" s="37" t="s">
        <v>96</v>
      </c>
      <c r="J7" s="37" t="s">
        <v>97</v>
      </c>
      <c r="K7" s="38">
        <v>3000</v>
      </c>
      <c r="L7" s="37" t="s">
        <v>98</v>
      </c>
      <c r="M7" s="38">
        <v>1</v>
      </c>
      <c r="N7" s="38">
        <v>2838</v>
      </c>
      <c r="O7" s="39" t="s">
        <v>99</v>
      </c>
      <c r="P7" s="39">
        <v>7.1</v>
      </c>
      <c r="Q7" s="38">
        <v>1</v>
      </c>
      <c r="R7" s="38">
        <v>3000</v>
      </c>
      <c r="S7" s="37" t="s">
        <v>100</v>
      </c>
      <c r="T7" s="40">
        <v>137.1</v>
      </c>
      <c r="U7" s="40">
        <v>102.06</v>
      </c>
      <c r="V7" s="40">
        <v>107.79</v>
      </c>
      <c r="W7" s="40">
        <v>108.91</v>
      </c>
      <c r="X7" s="40">
        <v>103.42</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8420.7199999999993</v>
      </c>
      <c r="AQ7" s="40">
        <v>1270.0999999999999</v>
      </c>
      <c r="AR7" s="40">
        <v>3059.32</v>
      </c>
      <c r="AS7" s="40">
        <v>4092.46</v>
      </c>
      <c r="AT7" s="40">
        <v>857.76</v>
      </c>
      <c r="AU7" s="40">
        <v>730.25</v>
      </c>
      <c r="AV7" s="40">
        <v>868.31</v>
      </c>
      <c r="AW7" s="40">
        <v>732.52</v>
      </c>
      <c r="AX7" s="40">
        <v>819.73</v>
      </c>
      <c r="AY7" s="40">
        <v>834.05</v>
      </c>
      <c r="AZ7" s="40">
        <v>462.72</v>
      </c>
      <c r="BA7" s="40">
        <v>1197.1300000000001</v>
      </c>
      <c r="BB7" s="40">
        <v>1197.1300000000001</v>
      </c>
      <c r="BC7" s="40">
        <v>1193.8599999999999</v>
      </c>
      <c r="BD7" s="40">
        <v>1197.1300000000001</v>
      </c>
      <c r="BE7" s="40">
        <v>1197.1300000000001</v>
      </c>
      <c r="BF7" s="40">
        <v>514.66</v>
      </c>
      <c r="BG7" s="40">
        <v>504.81</v>
      </c>
      <c r="BH7" s="40">
        <v>498.01</v>
      </c>
      <c r="BI7" s="40">
        <v>490.39</v>
      </c>
      <c r="BJ7" s="40">
        <v>475.44</v>
      </c>
      <c r="BK7" s="40">
        <v>233.92</v>
      </c>
      <c r="BL7" s="40">
        <v>136.84</v>
      </c>
      <c r="BM7" s="40">
        <v>102.03</v>
      </c>
      <c r="BN7" s="40">
        <v>107.64</v>
      </c>
      <c r="BO7" s="40">
        <v>108.73</v>
      </c>
      <c r="BP7" s="40">
        <v>103.42</v>
      </c>
      <c r="BQ7" s="40">
        <v>95.99</v>
      </c>
      <c r="BR7" s="40">
        <v>94.91</v>
      </c>
      <c r="BS7" s="40">
        <v>90.22</v>
      </c>
      <c r="BT7" s="40">
        <v>90.8</v>
      </c>
      <c r="BU7" s="40">
        <v>93.49</v>
      </c>
      <c r="BV7" s="40">
        <v>112.31</v>
      </c>
      <c r="BW7" s="40">
        <v>25.58</v>
      </c>
      <c r="BX7" s="40">
        <v>34.31</v>
      </c>
      <c r="BY7" s="40">
        <v>32.51</v>
      </c>
      <c r="BZ7" s="40">
        <v>32.19</v>
      </c>
      <c r="CA7" s="40">
        <v>33.840000000000003</v>
      </c>
      <c r="CB7" s="40">
        <v>44.55</v>
      </c>
      <c r="CC7" s="40">
        <v>47.36</v>
      </c>
      <c r="CD7" s="40">
        <v>49.94</v>
      </c>
      <c r="CE7" s="40">
        <v>50.56</v>
      </c>
      <c r="CF7" s="40">
        <v>49.4</v>
      </c>
      <c r="CG7" s="40">
        <v>19.07</v>
      </c>
      <c r="CH7" s="40">
        <v>92.13</v>
      </c>
      <c r="CI7" s="40">
        <v>95.33</v>
      </c>
      <c r="CJ7" s="40">
        <v>93.43</v>
      </c>
      <c r="CK7" s="40">
        <v>94.33</v>
      </c>
      <c r="CL7" s="40">
        <v>94.6</v>
      </c>
      <c r="CM7" s="40">
        <v>35.24</v>
      </c>
      <c r="CN7" s="40">
        <v>35.22</v>
      </c>
      <c r="CO7" s="40">
        <v>34.92</v>
      </c>
      <c r="CP7" s="40">
        <v>34.19</v>
      </c>
      <c r="CQ7" s="40">
        <v>36.65</v>
      </c>
      <c r="CR7" s="40">
        <v>54.01</v>
      </c>
      <c r="CS7" s="40">
        <v>100</v>
      </c>
      <c r="CT7" s="40">
        <v>100</v>
      </c>
      <c r="CU7" s="40">
        <v>100</v>
      </c>
      <c r="CV7" s="40">
        <v>100</v>
      </c>
      <c r="CW7" s="40">
        <v>100</v>
      </c>
      <c r="CX7" s="40">
        <v>50.28</v>
      </c>
      <c r="CY7" s="40">
        <v>51.42</v>
      </c>
      <c r="CZ7" s="40">
        <v>50.9</v>
      </c>
      <c r="DA7" s="40">
        <v>49.05</v>
      </c>
      <c r="DB7" s="40">
        <v>50.94</v>
      </c>
      <c r="DC7" s="40">
        <v>76.67</v>
      </c>
      <c r="DD7" s="40">
        <v>3.97</v>
      </c>
      <c r="DE7" s="40">
        <v>6.19</v>
      </c>
      <c r="DF7" s="40">
        <v>10.02</v>
      </c>
      <c r="DG7" s="40">
        <v>13.85</v>
      </c>
      <c r="DH7" s="40">
        <v>17.670000000000002</v>
      </c>
      <c r="DI7" s="40">
        <v>53.4</v>
      </c>
      <c r="DJ7" s="40">
        <v>53.49</v>
      </c>
      <c r="DK7" s="40">
        <v>54.3</v>
      </c>
      <c r="DL7" s="40">
        <v>55.32</v>
      </c>
      <c r="DM7" s="40">
        <v>55.08</v>
      </c>
      <c r="DN7" s="40">
        <v>60.2</v>
      </c>
      <c r="DO7" s="40">
        <v>0</v>
      </c>
      <c r="DP7" s="40">
        <v>0</v>
      </c>
      <c r="DQ7" s="40">
        <v>0</v>
      </c>
      <c r="DR7" s="40">
        <v>0</v>
      </c>
      <c r="DS7" s="40">
        <v>0</v>
      </c>
      <c r="DT7" s="40">
        <v>3.46</v>
      </c>
      <c r="DU7" s="40">
        <v>3.28</v>
      </c>
      <c r="DV7" s="40">
        <v>4.66</v>
      </c>
      <c r="DW7" s="40">
        <v>7.35</v>
      </c>
      <c r="DX7" s="40">
        <v>7.6</v>
      </c>
      <c r="DY7" s="40">
        <v>48.27</v>
      </c>
      <c r="DZ7" s="40">
        <v>0</v>
      </c>
      <c r="EA7" s="40">
        <v>0</v>
      </c>
      <c r="EB7" s="40">
        <v>0</v>
      </c>
      <c r="EC7" s="40">
        <v>0</v>
      </c>
      <c r="ED7" s="40">
        <v>0</v>
      </c>
      <c r="EE7" s="40">
        <v>0.13</v>
      </c>
      <c r="EF7" s="40">
        <v>0.02</v>
      </c>
      <c r="EG7" s="40">
        <v>0.06</v>
      </c>
      <c r="EH7" s="40">
        <v>0.09</v>
      </c>
      <c r="EI7" s="40">
        <v>0.4</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101</v>
      </c>
      <c r="C9" s="43" t="s">
        <v>102</v>
      </c>
      <c r="D9" s="43" t="s">
        <v>103</v>
      </c>
      <c r="E9" s="43" t="s">
        <v>104</v>
      </c>
      <c r="F9" s="43" t="s">
        <v>105</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42</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137.1</v>
      </c>
      <c r="V11" s="48">
        <f>IF(U6="-",NA(),U6)</f>
        <v>102.06</v>
      </c>
      <c r="W11" s="48">
        <f>IF(V6="-",NA(),V6)</f>
        <v>107.79</v>
      </c>
      <c r="X11" s="48">
        <f>IF(W6="-",NA(),W6)</f>
        <v>108.91</v>
      </c>
      <c r="Y11" s="48">
        <f>IF(X6="-",NA(),X6)</f>
        <v>103.42</v>
      </c>
      <c r="AE11" s="47" t="s">
        <v>23</v>
      </c>
      <c r="AF11" s="48">
        <f>IF(AE6="-",NA(),AE6)</f>
        <v>0</v>
      </c>
      <c r="AG11" s="48">
        <f>IF(AF6="-",NA(),AF6)</f>
        <v>0</v>
      </c>
      <c r="AH11" s="48">
        <f>IF(AG6="-",NA(),AG6)</f>
        <v>0</v>
      </c>
      <c r="AI11" s="48">
        <f>IF(AH6="-",NA(),AH6)</f>
        <v>0</v>
      </c>
      <c r="AJ11" s="48">
        <f>IF(AI6="-",NA(),AI6)</f>
        <v>0</v>
      </c>
      <c r="AP11" s="47" t="s">
        <v>23</v>
      </c>
      <c r="AQ11" s="48">
        <f>IF(AP6="-",NA(),AP6)</f>
        <v>8420.7199999999993</v>
      </c>
      <c r="AR11" s="48">
        <f>IF(AQ6="-",NA(),AQ6)</f>
        <v>1270.0999999999999</v>
      </c>
      <c r="AS11" s="48">
        <f>IF(AR6="-",NA(),AR6)</f>
        <v>3059.32</v>
      </c>
      <c r="AT11" s="48">
        <f>IF(AS6="-",NA(),AS6)</f>
        <v>4092.46</v>
      </c>
      <c r="AU11" s="48">
        <f>IF(AT6="-",NA(),AT6)</f>
        <v>857.76</v>
      </c>
      <c r="BA11" s="47" t="s">
        <v>23</v>
      </c>
      <c r="BB11" s="48">
        <f>IF(BA6="-",NA(),BA6)</f>
        <v>1197.1300000000001</v>
      </c>
      <c r="BC11" s="48">
        <f>IF(BB6="-",NA(),BB6)</f>
        <v>1197.1300000000001</v>
      </c>
      <c r="BD11" s="48">
        <f>IF(BC6="-",NA(),BC6)</f>
        <v>1193.8599999999999</v>
      </c>
      <c r="BE11" s="48">
        <f>IF(BD6="-",NA(),BD6)</f>
        <v>1197.1300000000001</v>
      </c>
      <c r="BF11" s="48">
        <f>IF(BE6="-",NA(),BE6)</f>
        <v>1197.1300000000001</v>
      </c>
      <c r="BL11" s="47" t="s">
        <v>23</v>
      </c>
      <c r="BM11" s="48">
        <f>IF(BL6="-",NA(),BL6)</f>
        <v>136.84</v>
      </c>
      <c r="BN11" s="48">
        <f>IF(BM6="-",NA(),BM6)</f>
        <v>102.03</v>
      </c>
      <c r="BO11" s="48">
        <f>IF(BN6="-",NA(),BN6)</f>
        <v>107.64</v>
      </c>
      <c r="BP11" s="48">
        <f>IF(BO6="-",NA(),BO6)</f>
        <v>108.73</v>
      </c>
      <c r="BQ11" s="48">
        <f>IF(BP6="-",NA(),BP6)</f>
        <v>103.42</v>
      </c>
      <c r="BW11" s="47" t="s">
        <v>23</v>
      </c>
      <c r="BX11" s="48">
        <f>IF(BW6="-",NA(),BW6)</f>
        <v>25.58</v>
      </c>
      <c r="BY11" s="48">
        <f>IF(BX6="-",NA(),BX6)</f>
        <v>34.31</v>
      </c>
      <c r="BZ11" s="48">
        <f>IF(BY6="-",NA(),BY6)</f>
        <v>32.51</v>
      </c>
      <c r="CA11" s="48">
        <f>IF(BZ6="-",NA(),BZ6)</f>
        <v>32.19</v>
      </c>
      <c r="CB11" s="48">
        <f>IF(CA6="-",NA(),CA6)</f>
        <v>33.840000000000003</v>
      </c>
      <c r="CH11" s="47" t="s">
        <v>23</v>
      </c>
      <c r="CI11" s="48">
        <f>IF(CH6="-",NA(),CH6)</f>
        <v>92.13</v>
      </c>
      <c r="CJ11" s="48">
        <f>IF(CI6="-",NA(),CI6)</f>
        <v>95.33</v>
      </c>
      <c r="CK11" s="48">
        <f>IF(CJ6="-",NA(),CJ6)</f>
        <v>93.43</v>
      </c>
      <c r="CL11" s="48">
        <f>IF(CK6="-",NA(),CK6)</f>
        <v>94.33</v>
      </c>
      <c r="CM11" s="48">
        <f>IF(CL6="-",NA(),CL6)</f>
        <v>94.6</v>
      </c>
      <c r="CS11" s="47" t="s">
        <v>23</v>
      </c>
      <c r="CT11" s="48">
        <f>IF(CS6="-",NA(),CS6)</f>
        <v>100</v>
      </c>
      <c r="CU11" s="48">
        <f>IF(CT6="-",NA(),CT6)</f>
        <v>100</v>
      </c>
      <c r="CV11" s="48">
        <f>IF(CU6="-",NA(),CU6)</f>
        <v>100</v>
      </c>
      <c r="CW11" s="48">
        <f>IF(CV6="-",NA(),CV6)</f>
        <v>100</v>
      </c>
      <c r="CX11" s="48">
        <f>IF(CW6="-",NA(),CW6)</f>
        <v>100</v>
      </c>
      <c r="DD11" s="47" t="s">
        <v>23</v>
      </c>
      <c r="DE11" s="48">
        <f>IF(DD6="-",NA(),DD6)</f>
        <v>3.97</v>
      </c>
      <c r="DF11" s="48">
        <f>IF(DE6="-",NA(),DE6)</f>
        <v>6.19</v>
      </c>
      <c r="DG11" s="48">
        <f>IF(DF6="-",NA(),DF6)</f>
        <v>10.02</v>
      </c>
      <c r="DH11" s="48">
        <f>IF(DG6="-",NA(),DG6)</f>
        <v>13.85</v>
      </c>
      <c r="DI11" s="48">
        <f>IF(DH6="-",NA(),DH6)</f>
        <v>17.670000000000002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2022-12-01T02:34:49Z</dcterms:created>
  <dcterms:modified xsi:type="dcterms:W3CDTF">2023-01-12T06:04:05Z</dcterms:modified>
  <cp:category/>
</cp:coreProperties>
</file>