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11300-25646\e\R2財政共有\09 地方公営企業\96 経営比較分析関係\04    公表用ファイル\03 下水道\16宝達志水町\"/>
    </mc:Choice>
  </mc:AlternateContent>
  <workbookProtection workbookAlgorithmName="SHA-512" workbookHashValue="93sY+8JvnFg8VPUHhv1eE36NZWukwyHbr1dfnQ8P2kdBFFlSeR/tLLn1+lWnmVDrOzjYq/XyEi3ywWFfQiPLNg==" workbookSaltValue="sUjGNr+D2K1vQLczOFW07A==" workbookSpinCount="100000" lockStructure="1"/>
  <bookViews>
    <workbookView xWindow="0" yWindow="0" windowWidth="15360" windowHeight="7635"/>
  </bookViews>
  <sheets>
    <sheet name="法適用_下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I85" i="4" s="1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E85" i="4" s="1"/>
  <c r="AH6" i="5"/>
  <c r="AG6" i="5"/>
  <c r="AF6" i="5"/>
  <c r="AE6" i="5"/>
  <c r="AD6" i="5"/>
  <c r="AC6" i="5"/>
  <c r="AB6" i="5"/>
  <c r="AA6" i="5"/>
  <c r="Z6" i="5"/>
  <c r="Y6" i="5"/>
  <c r="X6" i="5"/>
  <c r="W6" i="5"/>
  <c r="AT10" i="4" s="1"/>
  <c r="V6" i="5"/>
  <c r="U6" i="5"/>
  <c r="T6" i="5"/>
  <c r="S6" i="5"/>
  <c r="AL8" i="4" s="1"/>
  <c r="R6" i="5"/>
  <c r="Q6" i="5"/>
  <c r="P6" i="5"/>
  <c r="P10" i="4" s="1"/>
  <c r="O6" i="5"/>
  <c r="I10" i="4" s="1"/>
  <c r="N6" i="5"/>
  <c r="M6" i="5"/>
  <c r="L6" i="5"/>
  <c r="K6" i="5"/>
  <c r="J6" i="5"/>
  <c r="I6" i="5"/>
  <c r="H6" i="5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N85" i="4"/>
  <c r="M85" i="4"/>
  <c r="L85" i="4"/>
  <c r="K85" i="4"/>
  <c r="J85" i="4"/>
  <c r="H85" i="4"/>
  <c r="G85" i="4"/>
  <c r="F85" i="4"/>
  <c r="BB10" i="4"/>
  <c r="AL10" i="4"/>
  <c r="AD10" i="4"/>
  <c r="W10" i="4"/>
  <c r="B10" i="4"/>
  <c r="BB8" i="4"/>
  <c r="AT8" i="4"/>
  <c r="AD8" i="4"/>
  <c r="W8" i="4"/>
  <c r="P8" i="4"/>
  <c r="I8" i="4"/>
  <c r="B8" i="4"/>
  <c r="B6" i="4"/>
</calcChain>
</file>

<file path=xl/sharedStrings.xml><?xml version="1.0" encoding="utf-8"?>
<sst xmlns="http://schemas.openxmlformats.org/spreadsheetml/2006/main" count="253" uniqueCount="116">
  <si>
    <t>経営比較分析表（令和元年度決算）</t>
    <rPh sb="8" eb="10">
      <t>レイワ</t>
    </rPh>
    <rPh sb="10" eb="12">
      <t>ガンネン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</si>
  <si>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</si>
  <si>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</si>
  <si>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</si>
  <si>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</si>
  <si>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</si>
  <si>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</si>
  <si>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</si>
  <si>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</si>
  <si>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</si>
  <si>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</si>
  <si>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</si>
  <si>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</si>
  <si>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</si>
  <si>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</si>
  <si>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</si>
  <si>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</si>
  <si>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</si>
  <si>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</si>
  <si>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</si>
  <si>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</si>
  <si>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</si>
  <si>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</si>
  <si>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令和元年度全国平均</t>
    <rPh sb="0" eb="2">
      <t>レイワ</t>
    </rPh>
    <rPh sb="2" eb="4">
      <t>ガンネン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</si>
  <si>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</si>
  <si>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</si>
  <si>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</si>
  <si>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</si>
  <si>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</si>
  <si>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</si>
  <si>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「経常収支比率」、「累積欠損金比率」、「流動比率」、「有形固定資産減価償却率」及び「管渠老朽化率」については、法非適用企業では算出できないため、法適用企業のみの類似団体平均値及び全国平均を算出しています。</t>
    <rPh sb="3" eb="5">
      <t>ケイジョウ</t>
    </rPh>
    <rPh sb="5" eb="7">
      <t>シュウシ</t>
    </rPh>
    <rPh sb="7" eb="9">
      <t>ヒリツ</t>
    </rPh>
    <rPh sb="12" eb="14">
      <t>ルイセキ</t>
    </rPh>
    <rPh sb="14" eb="17">
      <t>ケッソンキン</t>
    </rPh>
    <rPh sb="17" eb="19">
      <t>ヒリツ</t>
    </rPh>
    <rPh sb="22" eb="24">
      <t>リュウドウ</t>
    </rPh>
    <rPh sb="24" eb="26">
      <t>ヒリツ</t>
    </rPh>
    <rPh sb="29" eb="31">
      <t>ユウケイ</t>
    </rPh>
    <rPh sb="31" eb="35">
      <t>コテイシサン</t>
    </rPh>
    <rPh sb="35" eb="37">
      <t>ゲンカ</t>
    </rPh>
    <rPh sb="37" eb="39">
      <t>ショウキャク</t>
    </rPh>
    <rPh sb="39" eb="40">
      <t>リツ</t>
    </rPh>
    <rPh sb="41" eb="42">
      <t>オヨ</t>
    </rPh>
    <rPh sb="44" eb="46">
      <t>カンキョ</t>
    </rPh>
    <rPh sb="46" eb="49">
      <t>ロウキュウカ</t>
    </rPh>
    <rPh sb="49" eb="50">
      <t>リツ</t>
    </rPh>
    <rPh sb="57" eb="59">
      <t>ホウヒ</t>
    </rPh>
    <rPh sb="59" eb="61">
      <t>テキヨウ</t>
    </rPh>
    <rPh sb="61" eb="63">
      <t>キギョウ</t>
    </rPh>
    <rPh sb="65" eb="67">
      <t>サンシュツ</t>
    </rPh>
    <rPh sb="74" eb="77">
      <t>ホウテキヨウ</t>
    </rPh>
    <rPh sb="77" eb="79">
      <t>キギョウ</t>
    </rPh>
    <rPh sb="82" eb="84">
      <t>ルイジ</t>
    </rPh>
    <rPh sb="84" eb="86">
      <t>ダンタイ</t>
    </rPh>
    <rPh sb="86" eb="88">
      <t>ヘイキン</t>
    </rPh>
    <rPh sb="88" eb="89">
      <t>アタイ</t>
    </rPh>
    <rPh sb="89" eb="90">
      <t>オヨ</t>
    </rPh>
    <rPh sb="91" eb="93">
      <t>ゼンコク</t>
    </rPh>
    <rPh sb="93" eb="95">
      <t>ヘイキン</t>
    </rPh>
    <rPh sb="96" eb="98">
      <t>サンシュツ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</si>
  <si>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</si>
  <si>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</si>
  <si>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</si>
  <si>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</si>
  <si>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</si>
  <si>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</si>
  <si>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</si>
  <si>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</si>
  <si>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</si>
  <si>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</si>
  <si>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</si>
  <si>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</si>
  <si>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下水道事業(法適用)</t>
    <rPh sb="3" eb="5">
      <t>ジギョウ</t>
    </rPh>
    <rPh sb="6" eb="7">
      <t>ホウ</t>
    </rPh>
    <rPh sb="7" eb="9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</si>
  <si>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</si>
  <si>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</si>
  <si>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</si>
  <si>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</si>
  <si>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</si>
  <si>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</si>
  <si>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</si>
  <si>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</si>
  <si>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</si>
  <si>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</si>
  <si>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</si>
  <si>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</si>
  <si>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</si>
  <si>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</si>
  <si>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</si>
  <si>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</si>
  <si>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</si>
  <si>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</si>
  <si>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</si>
  <si>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</si>
  <si>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</si>
  <si>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</si>
  <si>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</si>
  <si>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</si>
  <si>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</si>
  <si>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</si>
  <si>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</si>
  <si>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</si>
  <si>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</si>
  <si>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</si>
  <si>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</si>
  <si>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</si>
  <si>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</si>
  <si>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</si>
  <si>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</si>
  <si>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</si>
  <si>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</si>
  <si>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</si>
  <si>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</si>
  <si>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</si>
  <si>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</si>
  <si>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</si>
  <si>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</si>
  <si>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</si>
  <si>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</si>
  <si>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</si>
  <si>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</si>
  <si>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</si>
  <si>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</si>
  <si>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</si>
  <si>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</si>
  <si>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</si>
  <si>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石川県　宝達志水町</t>
  </si>
  <si>
    <t>法適用</t>
  </si>
  <si>
    <t>下水道事業</t>
  </si>
  <si>
    <t>個別排水処理</t>
  </si>
  <si>
    <t>L2</t>
  </si>
  <si>
    <t>非設置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</si>
  <si>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</si>
  <si>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</si>
  <si>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</si>
  <si>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</si>
  <si>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</si>
  <si>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</si>
  <si>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</si>
  <si>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</si>
  <si>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</si>
  <si>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</si>
  <si>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</si>
  <si>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今後の人口減少を踏まえ、施設の更新を計画的に行いつつ、効率的な経営を行っていく必要がある。</t>
  </si>
  <si>
    <t>①有形固定資産減価償却率については、類似団体よりも下回っており、計画的に施設の更新を図っていく必要がある。</t>
    <rPh sb="18" eb="20">
      <t>ルイジ</t>
    </rPh>
    <rPh sb="20" eb="22">
      <t>ダンタイ</t>
    </rPh>
    <rPh sb="25" eb="27">
      <t>シタマワ</t>
    </rPh>
    <phoneticPr fontId="4"/>
  </si>
  <si>
    <t>①経常収支比率については、120%を超えているが、一般会計からの繰入金で収入を補っているためである。今後の人口減少により、下水道使用料の減少が見込まれることから、下水道使用料単価の見直し及び経費削減が必要である。
②累積欠損金比率については、0%となっており今後も発生する見込みはないと考えている。
③流動比率については、類似団体を上回っているが、効率的な経営を行っていく必要がある。
④企業債残高事業規模比率については、類似団体を大きく上回っており、適正な企業債発行と使用料単価の見直しを検討する。
⑤経費回収率については、減少傾向にあるため、使用料収入の確保と汚水処理費の削減が必要である。
⑥汚水処理原価については、類似団体を上回っており、より一層、効果的な経営を行う必要がある。
⑦施設利用率については、施設処理能力に見合う有収水量が無いため、類似団体を下回っている。人口減少等により、浄化槽の使用者が少ないためである。
⑧水洗化率については、令和元年度施工分が反映されていることから減少となった。令和２年には接続した世帯もあるため次年度は増加となる見込みである。</t>
    <rPh sb="93" eb="94">
      <t>オヨ</t>
    </rPh>
    <rPh sb="151" eb="153">
      <t>リュウドウ</t>
    </rPh>
    <rPh sb="153" eb="155">
      <t>ヒリツ</t>
    </rPh>
    <rPh sb="161" eb="163">
      <t>ルイジ</t>
    </rPh>
    <rPh sb="163" eb="165">
      <t>ダンタイ</t>
    </rPh>
    <rPh sb="166" eb="168">
      <t>ウワマワ</t>
    </rPh>
    <rPh sb="174" eb="177">
      <t>コウリツテキ</t>
    </rPh>
    <rPh sb="178" eb="180">
      <t>ケイエイ</t>
    </rPh>
    <rPh sb="181" eb="182">
      <t>オコナ</t>
    </rPh>
    <rPh sb="186" eb="188">
      <t>ヒツヨウ</t>
    </rPh>
    <rPh sb="211" eb="213">
      <t>ルイジ</t>
    </rPh>
    <rPh sb="213" eb="215">
      <t>ダンタイ</t>
    </rPh>
    <rPh sb="216" eb="217">
      <t>オオ</t>
    </rPh>
    <rPh sb="219" eb="221">
      <t>ウワマワ</t>
    </rPh>
    <rPh sb="226" eb="228">
      <t>テキセイ</t>
    </rPh>
    <rPh sb="229" eb="231">
      <t>キギョウ</t>
    </rPh>
    <rPh sb="235" eb="238">
      <t>シヨウリョウ</t>
    </rPh>
    <rPh sb="238" eb="240">
      <t>タンカ</t>
    </rPh>
    <rPh sb="241" eb="243">
      <t>ミナオ</t>
    </rPh>
    <rPh sb="245" eb="247">
      <t>ケントウ</t>
    </rPh>
    <rPh sb="263" eb="265">
      <t>ゲンショウ</t>
    </rPh>
    <rPh sb="316" eb="318">
      <t>ウワマワ</t>
    </rPh>
    <rPh sb="367" eb="368">
      <t>シュウ</t>
    </rPh>
    <rPh sb="426" eb="428">
      <t>レイワ</t>
    </rPh>
    <rPh sb="428" eb="430">
      <t>ガンネン</t>
    </rPh>
    <rPh sb="430" eb="431">
      <t>ド</t>
    </rPh>
    <rPh sb="431" eb="433">
      <t>セコウ</t>
    </rPh>
    <rPh sb="433" eb="434">
      <t>ブン</t>
    </rPh>
    <rPh sb="435" eb="437">
      <t>ハンエイ</t>
    </rPh>
    <rPh sb="446" eb="448">
      <t>ゲンショウ</t>
    </rPh>
    <rPh sb="453" eb="455">
      <t>レイワ</t>
    </rPh>
    <rPh sb="456" eb="457">
      <t>ネン</t>
    </rPh>
    <rPh sb="459" eb="461">
      <t>セツゾク</t>
    </rPh>
    <rPh sb="463" eb="465">
      <t>セタイ</t>
    </rPh>
    <rPh sb="470" eb="473">
      <t>ジネンド</t>
    </rPh>
    <rPh sb="474" eb="476">
      <t>ゾウカ</t>
    </rPh>
    <rPh sb="479" eb="481">
      <t>ミコ</t>
    </rPh>
    <phoneticPr fontId="1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</si>
</sst>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8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color indexed="8"/>
      <name val="ＭＳ Ｐゴシック"/>
      <family val="3"/>
      <charset val="1"/>
    </font>
    <font>
      <sz val="11"/>
      <color indexed="8"/>
      <name val="ＭＳ ゴシック"/>
      <family val="3"/>
      <charset val="1"/>
    </font>
    <font>
      <sz val="6"/>
      <name val="ＭＳ Ｐゴシック"/>
      <family val="3"/>
      <charset val="1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5" fillId="0" borderId="0">
      <alignment vertical="center"/>
    </xf>
  </cellStyleXfs>
  <cellXfs count="84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6" fillId="0" borderId="6" xfId="2" applyFont="1" applyBorder="1" applyAlignment="1" applyProtection="1">
      <alignment horizontal="left" vertical="top" wrapText="1"/>
      <protection locked="0"/>
    </xf>
    <xf numFmtId="0" fontId="16" fillId="0" borderId="0" xfId="2" applyFont="1" applyBorder="1" applyAlignment="1" applyProtection="1">
      <alignment horizontal="left" vertical="top" wrapText="1"/>
      <protection locked="0"/>
    </xf>
    <xf numFmtId="0" fontId="16" fillId="0" borderId="7" xfId="2" applyFont="1" applyBorder="1" applyAlignment="1" applyProtection="1">
      <alignment horizontal="left" vertical="top" wrapText="1"/>
      <protection locked="0"/>
    </xf>
    <xf numFmtId="0" fontId="16" fillId="0" borderId="8" xfId="2" applyFont="1" applyBorder="1" applyAlignment="1" applyProtection="1">
      <alignment horizontal="left" vertical="top" wrapText="1"/>
      <protection locked="0"/>
    </xf>
    <xf numFmtId="0" fontId="16" fillId="0" borderId="1" xfId="2" applyFont="1" applyBorder="1" applyAlignment="1" applyProtection="1">
      <alignment horizontal="left" vertical="top" wrapText="1"/>
      <protection locked="0"/>
    </xf>
    <xf numFmtId="0" fontId="16" fillId="0" borderId="9" xfId="2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3">
    <cellStyle name="桁区切り" xfId="1" builtinId="6"/>
    <cellStyle name="標準" xfId="0" builtinId="0"/>
    <cellStyle name="標準_法適用_下水道事業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データ!$EE$6:$EI$6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E78-440F-B952-6270842DBB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8518784"/>
        <c:axId val="1285291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E78-440F-B952-6270842DBB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518784"/>
        <c:axId val="128529152"/>
      </c:lineChart>
      <c:dateAx>
        <c:axId val="12851878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28529152"/>
        <c:crosses val="autoZero"/>
        <c:auto val="1"/>
        <c:lblOffset val="100"/>
        <c:baseTimeUnit val="years"/>
      </c:dateAx>
      <c:valAx>
        <c:axId val="1285291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285187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34.21</c:v>
                </c:pt>
                <c:pt idx="1">
                  <c:v>31.58</c:v>
                </c:pt>
                <c:pt idx="2">
                  <c:v>31.58</c:v>
                </c:pt>
                <c:pt idx="3">
                  <c:v>28.95</c:v>
                </c:pt>
                <c:pt idx="4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7F-4535-BCDA-BDE40DEB23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3401216"/>
        <c:axId val="1334115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44.84</c:v>
                </c:pt>
                <c:pt idx="1">
                  <c:v>41.51</c:v>
                </c:pt>
                <c:pt idx="2">
                  <c:v>51.71</c:v>
                </c:pt>
                <c:pt idx="3">
                  <c:v>50.56</c:v>
                </c:pt>
                <c:pt idx="4">
                  <c:v>47.35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77F-4535-BCDA-BDE40DEB23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401216"/>
        <c:axId val="133411584"/>
      </c:lineChart>
      <c:dateAx>
        <c:axId val="13340121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3411584"/>
        <c:crosses val="autoZero"/>
        <c:auto val="1"/>
        <c:lblOffset val="100"/>
        <c:baseTimeUnit val="years"/>
      </c:dateAx>
      <c:valAx>
        <c:axId val="1334115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34012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97.18</c:v>
                </c:pt>
                <c:pt idx="1">
                  <c:v>95.45</c:v>
                </c:pt>
                <c:pt idx="2">
                  <c:v>100</c:v>
                </c:pt>
                <c:pt idx="3">
                  <c:v>96.83</c:v>
                </c:pt>
                <c:pt idx="4">
                  <c:v>90.8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E7A-4A06-8997-F6D59272C0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3454848"/>
        <c:axId val="1334570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67.86</c:v>
                </c:pt>
                <c:pt idx="1">
                  <c:v>68.72</c:v>
                </c:pt>
                <c:pt idx="2">
                  <c:v>82.91</c:v>
                </c:pt>
                <c:pt idx="3">
                  <c:v>83.85</c:v>
                </c:pt>
                <c:pt idx="4">
                  <c:v>81.209999999999994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E7A-4A06-8997-F6D59272C0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454848"/>
        <c:axId val="133457024"/>
      </c:lineChart>
      <c:dateAx>
        <c:axId val="13345484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3457024"/>
        <c:crosses val="autoZero"/>
        <c:auto val="1"/>
        <c:lblOffset val="100"/>
        <c:baseTimeUnit val="years"/>
      </c:dateAx>
      <c:valAx>
        <c:axId val="1334570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34548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59"/>
          <c:y val="0.15806945669028433"/>
          <c:w val="0.8602616255212191"/>
          <c:h val="0.5593443873839997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121.05</c:v>
                </c:pt>
                <c:pt idx="1">
                  <c:v>95.39</c:v>
                </c:pt>
                <c:pt idx="2">
                  <c:v>344.69</c:v>
                </c:pt>
                <c:pt idx="3">
                  <c:v>154.80000000000001</c:v>
                </c:pt>
                <c:pt idx="4">
                  <c:v>125.7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EB-471C-8C90-FEF60C021C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8568320"/>
        <c:axId val="128570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#,##0.00;"△"#,##0.00;"-"</c:formatCode>
                <c:ptCount val="5"/>
                <c:pt idx="0">
                  <c:v>105.63</c:v>
                </c:pt>
                <c:pt idx="1">
                  <c:v>100.37</c:v>
                </c:pt>
                <c:pt idx="2">
                  <c:v>93.87</c:v>
                </c:pt>
                <c:pt idx="3">
                  <c:v>86.84</c:v>
                </c:pt>
                <c:pt idx="4">
                  <c:v>89.75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6EB-471C-8C90-FEF60C021C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568320"/>
        <c:axId val="128570496"/>
      </c:lineChart>
      <c:dateAx>
        <c:axId val="1285683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28570496"/>
        <c:crosses val="autoZero"/>
        <c:auto val="1"/>
        <c:lblOffset val="100"/>
        <c:baseTimeUnit val="years"/>
      </c:dateAx>
      <c:valAx>
        <c:axId val="128570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28568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77" l="0.70000000000000062" r="0.70000000000000062" t="0.750000000000010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データ!$DI$6:$DM$6</c:f>
              <c:numCache>
                <c:formatCode>#,##0.00;"△"#,##0.00;"-"</c:formatCode>
                <c:ptCount val="5"/>
                <c:pt idx="0">
                  <c:v>35.67</c:v>
                </c:pt>
                <c:pt idx="1">
                  <c:v>38.700000000000003</c:v>
                </c:pt>
                <c:pt idx="2">
                  <c:v>41.63</c:v>
                </c:pt>
                <c:pt idx="3">
                  <c:v>44.6</c:v>
                </c:pt>
                <c:pt idx="4">
                  <c:v>30.69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B7F-44F7-9EBD-53E9D3C5DC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9850752"/>
        <c:axId val="1298570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#,##0.00;"△"#,##0.00;"-"</c:formatCode>
                <c:ptCount val="5"/>
                <c:pt idx="0">
                  <c:v>17.809999999999999</c:v>
                </c:pt>
                <c:pt idx="1">
                  <c:v>18.600000000000001</c:v>
                </c:pt>
                <c:pt idx="2">
                  <c:v>42.61</c:v>
                </c:pt>
                <c:pt idx="3">
                  <c:v>44.22</c:v>
                </c:pt>
                <c:pt idx="4">
                  <c:v>39.64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B7F-44F7-9EBD-53E9D3C5DC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850752"/>
        <c:axId val="129857024"/>
      </c:lineChart>
      <c:dateAx>
        <c:axId val="12985075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29857024"/>
        <c:crosses val="autoZero"/>
        <c:auto val="1"/>
        <c:lblOffset val="100"/>
        <c:baseTimeUnit val="years"/>
      </c:dateAx>
      <c:valAx>
        <c:axId val="1298570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298507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データ!$DT$6:$DX$6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6F-44E0-859D-0B86449DE3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3111808"/>
        <c:axId val="133113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C6F-44E0-859D-0B86449DE3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111808"/>
        <c:axId val="133113728"/>
      </c:lineChart>
      <c:dateAx>
        <c:axId val="13311180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3113728"/>
        <c:crosses val="autoZero"/>
        <c:auto val="1"/>
        <c:lblOffset val="100"/>
        <c:baseTimeUnit val="years"/>
      </c:dateAx>
      <c:valAx>
        <c:axId val="133113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31118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データ!$AJ$6:$AN$6</c:f>
              <c:numCache>
                <c:formatCode>#,##0.00;"△"#,##0.00;"-"</c:formatCode>
                <c:ptCount val="5"/>
                <c:pt idx="0" formatCode="#,##0.00;&quot;△&quot;#,##0.00">
                  <c:v>0</c:v>
                </c:pt>
                <c:pt idx="1">
                  <c:v>11.1</c:v>
                </c:pt>
                <c:pt idx="2" formatCode="#,##0.00;&quot;△&quot;#,##0.00">
                  <c:v>0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F6-4A1D-8422-AB8653165C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3150976"/>
        <c:axId val="1331613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#,##0.00;"△"#,##0.00;"-"</c:formatCode>
                <c:ptCount val="5"/>
                <c:pt idx="0">
                  <c:v>102.8</c:v>
                </c:pt>
                <c:pt idx="1">
                  <c:v>55.24</c:v>
                </c:pt>
                <c:pt idx="2">
                  <c:v>231.75</c:v>
                </c:pt>
                <c:pt idx="3">
                  <c:v>254.32</c:v>
                </c:pt>
                <c:pt idx="4">
                  <c:v>249.76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EF6-4A1D-8422-AB8653165C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150976"/>
        <c:axId val="133161344"/>
      </c:lineChart>
      <c:dateAx>
        <c:axId val="13315097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3161344"/>
        <c:crosses val="autoZero"/>
        <c:auto val="1"/>
        <c:lblOffset val="100"/>
        <c:baseTimeUnit val="years"/>
      </c:dateAx>
      <c:valAx>
        <c:axId val="1331613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31509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データ!$AU$6:$AY$6</c:f>
              <c:numCache>
                <c:formatCode>#,##0.00;"△"#,##0.00;"-"</c:formatCode>
                <c:ptCount val="5"/>
                <c:pt idx="0">
                  <c:v>176.03</c:v>
                </c:pt>
                <c:pt idx="1">
                  <c:v>143.47</c:v>
                </c:pt>
                <c:pt idx="2">
                  <c:v>463.05</c:v>
                </c:pt>
                <c:pt idx="3">
                  <c:v>367.73</c:v>
                </c:pt>
                <c:pt idx="4">
                  <c:v>490.42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87-47F2-B5EF-DF96F569CC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3194880"/>
        <c:axId val="1331968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#,##0.00;"△"#,##0.00;"-"</c:formatCode>
                <c:ptCount val="5"/>
                <c:pt idx="0">
                  <c:v>366.75</c:v>
                </c:pt>
                <c:pt idx="1">
                  <c:v>291.2</c:v>
                </c:pt>
                <c:pt idx="2">
                  <c:v>322.36</c:v>
                </c:pt>
                <c:pt idx="3">
                  <c:v>277.89</c:v>
                </c:pt>
                <c:pt idx="4">
                  <c:v>256.37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987-47F2-B5EF-DF96F569CC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194880"/>
        <c:axId val="133196800"/>
      </c:lineChart>
      <c:dateAx>
        <c:axId val="13319488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3196800"/>
        <c:crosses val="autoZero"/>
        <c:auto val="1"/>
        <c:lblOffset val="100"/>
        <c:baseTimeUnit val="years"/>
      </c:dateAx>
      <c:valAx>
        <c:axId val="1331968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31948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747.42</c:v>
                </c:pt>
                <c:pt idx="1">
                  <c:v>433.52</c:v>
                </c:pt>
                <c:pt idx="2">
                  <c:v>519.51</c:v>
                </c:pt>
                <c:pt idx="3">
                  <c:v>755.67</c:v>
                </c:pt>
                <c:pt idx="4">
                  <c:v>2374.6999999999998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D76-4894-A198-5E5DF6EF54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3301760"/>
        <c:axId val="1333036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492.59</c:v>
                </c:pt>
                <c:pt idx="1">
                  <c:v>503.8</c:v>
                </c:pt>
                <c:pt idx="2">
                  <c:v>888.8</c:v>
                </c:pt>
                <c:pt idx="3">
                  <c:v>855.65</c:v>
                </c:pt>
                <c:pt idx="4">
                  <c:v>862.99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D76-4894-A198-5E5DF6EF54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301760"/>
        <c:axId val="133303680"/>
      </c:lineChart>
      <c:dateAx>
        <c:axId val="13330176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3303680"/>
        <c:crosses val="autoZero"/>
        <c:auto val="1"/>
        <c:lblOffset val="100"/>
        <c:baseTimeUnit val="years"/>
      </c:dateAx>
      <c:valAx>
        <c:axId val="1333036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33017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63.51</c:v>
                </c:pt>
                <c:pt idx="1">
                  <c:v>83.22</c:v>
                </c:pt>
                <c:pt idx="2">
                  <c:v>99.34</c:v>
                </c:pt>
                <c:pt idx="3">
                  <c:v>85.18</c:v>
                </c:pt>
                <c:pt idx="4">
                  <c:v>50.57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21-4326-A2FA-45AC62FF6F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3343104"/>
        <c:axId val="1333493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46.53</c:v>
                </c:pt>
                <c:pt idx="1">
                  <c:v>51.58</c:v>
                </c:pt>
                <c:pt idx="2">
                  <c:v>52.55</c:v>
                </c:pt>
                <c:pt idx="3">
                  <c:v>52.23</c:v>
                </c:pt>
                <c:pt idx="4">
                  <c:v>50.06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A21-4326-A2FA-45AC62FF6F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343104"/>
        <c:axId val="133349376"/>
      </c:lineChart>
      <c:dateAx>
        <c:axId val="13334310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3349376"/>
        <c:crosses val="autoZero"/>
        <c:auto val="1"/>
        <c:lblOffset val="100"/>
        <c:baseTimeUnit val="years"/>
      </c:dateAx>
      <c:valAx>
        <c:axId val="1333493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33431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213.43</c:v>
                </c:pt>
                <c:pt idx="1">
                  <c:v>244.02</c:v>
                </c:pt>
                <c:pt idx="2">
                  <c:v>215.63</c:v>
                </c:pt>
                <c:pt idx="3">
                  <c:v>231.28</c:v>
                </c:pt>
                <c:pt idx="4">
                  <c:v>380.09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71C-4383-81B2-D765EF931B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3376256"/>
        <c:axId val="1333825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373.71</c:v>
                </c:pt>
                <c:pt idx="1">
                  <c:v>333.58</c:v>
                </c:pt>
                <c:pt idx="2">
                  <c:v>292.45</c:v>
                </c:pt>
                <c:pt idx="3">
                  <c:v>294.05</c:v>
                </c:pt>
                <c:pt idx="4">
                  <c:v>309.22000000000003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71C-4383-81B2-D765EF931B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376256"/>
        <c:axId val="133382528"/>
      </c:lineChart>
      <c:dateAx>
        <c:axId val="1333762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3382528"/>
        <c:crosses val="autoZero"/>
        <c:auto val="1"/>
        <c:lblOffset val="100"/>
        <c:baseTimeUnit val="years"/>
      </c:dateAx>
      <c:valAx>
        <c:axId val="1333825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33762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8043559-BB88-4DCA-AFFE-D566B8EC0B3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【92.82】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3C894E2-3388-45D4-ADA6-4E9F73F3095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【200.28】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ABFE250-216D-4F1D-884E-B35F672AEA4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【254.85】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EB1EC54-BD95-4EB2-90D8-8C753A0F238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【862.82】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916336ED-8125-42BA-B072-60D81F95EFF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【79.30】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01DF2C3-36FE-4204-A77F-FEFBA41BD06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【47.67】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8D39547-F90C-4268-B05D-B6C298FC850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【317.18】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09E5594-1987-4AD2-A704-29DA18E2E10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【49.71】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505556C-F08D-48B6-BA04-75A8B91482D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【37.31】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F041AD7-F6DC-40D4-902F-CB11B6BEBAB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【-】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BD7D11B-3FAF-47C7-A144-8B50C4AFE8B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【-】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zoomScaleNormal="100" workbookViewId="0"/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43" t="s">
        <v>0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</row>
    <row r="3" spans="1:78" ht="9.75" customHeight="1" x14ac:dyDescent="0.15">
      <c r="A3" s="2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</row>
    <row r="4" spans="1:78" ht="9.75" customHeight="1" x14ac:dyDescent="0.15">
      <c r="A4" s="2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44" t="str">
        <f>データ!H6</f>
        <v>石川県　宝達志水町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45" t="s">
        <v>1</v>
      </c>
      <c r="C7" s="45"/>
      <c r="D7" s="45"/>
      <c r="E7" s="45"/>
      <c r="F7" s="45"/>
      <c r="G7" s="45"/>
      <c r="H7" s="45"/>
      <c r="I7" s="45" t="s">
        <v>2</v>
      </c>
      <c r="J7" s="45"/>
      <c r="K7" s="45"/>
      <c r="L7" s="45"/>
      <c r="M7" s="45"/>
      <c r="N7" s="45"/>
      <c r="O7" s="45"/>
      <c r="P7" s="45" t="s">
        <v>3</v>
      </c>
      <c r="Q7" s="45"/>
      <c r="R7" s="45"/>
      <c r="S7" s="45"/>
      <c r="T7" s="45"/>
      <c r="U7" s="45"/>
      <c r="V7" s="45"/>
      <c r="W7" s="45" t="s">
        <v>4</v>
      </c>
      <c r="X7" s="45"/>
      <c r="Y7" s="45"/>
      <c r="Z7" s="45"/>
      <c r="AA7" s="45"/>
      <c r="AB7" s="45"/>
      <c r="AC7" s="45"/>
      <c r="AD7" s="45" t="s">
        <v>5</v>
      </c>
      <c r="AE7" s="45"/>
      <c r="AF7" s="45"/>
      <c r="AG7" s="45"/>
      <c r="AH7" s="45"/>
      <c r="AI7" s="45"/>
      <c r="AJ7" s="45"/>
      <c r="AK7" s="3"/>
      <c r="AL7" s="45" t="s">
        <v>6</v>
      </c>
      <c r="AM7" s="45"/>
      <c r="AN7" s="45"/>
      <c r="AO7" s="45"/>
      <c r="AP7" s="45"/>
      <c r="AQ7" s="45"/>
      <c r="AR7" s="45"/>
      <c r="AS7" s="45"/>
      <c r="AT7" s="45" t="s">
        <v>7</v>
      </c>
      <c r="AU7" s="45"/>
      <c r="AV7" s="45"/>
      <c r="AW7" s="45"/>
      <c r="AX7" s="45"/>
      <c r="AY7" s="45"/>
      <c r="AZ7" s="45"/>
      <c r="BA7" s="45"/>
      <c r="BB7" s="45" t="s">
        <v>8</v>
      </c>
      <c r="BC7" s="45"/>
      <c r="BD7" s="45"/>
      <c r="BE7" s="45"/>
      <c r="BF7" s="45"/>
      <c r="BG7" s="45"/>
      <c r="BH7" s="45"/>
      <c r="BI7" s="45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49" t="str">
        <f>データ!I6</f>
        <v>法適用</v>
      </c>
      <c r="C8" s="49"/>
      <c r="D8" s="49"/>
      <c r="E8" s="49"/>
      <c r="F8" s="49"/>
      <c r="G8" s="49"/>
      <c r="H8" s="49"/>
      <c r="I8" s="49" t="str">
        <f>データ!J6</f>
        <v>下水道事業</v>
      </c>
      <c r="J8" s="49"/>
      <c r="K8" s="49"/>
      <c r="L8" s="49"/>
      <c r="M8" s="49"/>
      <c r="N8" s="49"/>
      <c r="O8" s="49"/>
      <c r="P8" s="49" t="str">
        <f>データ!K6</f>
        <v>個別排水処理</v>
      </c>
      <c r="Q8" s="49"/>
      <c r="R8" s="49"/>
      <c r="S8" s="49"/>
      <c r="T8" s="49"/>
      <c r="U8" s="49"/>
      <c r="V8" s="49"/>
      <c r="W8" s="49" t="str">
        <f>データ!L6</f>
        <v>L2</v>
      </c>
      <c r="X8" s="49"/>
      <c r="Y8" s="49"/>
      <c r="Z8" s="49"/>
      <c r="AA8" s="49"/>
      <c r="AB8" s="49"/>
      <c r="AC8" s="49"/>
      <c r="AD8" s="50" t="str">
        <f>データ!$M$6</f>
        <v>非設置</v>
      </c>
      <c r="AE8" s="50"/>
      <c r="AF8" s="50"/>
      <c r="AG8" s="50"/>
      <c r="AH8" s="50"/>
      <c r="AI8" s="50"/>
      <c r="AJ8" s="50"/>
      <c r="AK8" s="3"/>
      <c r="AL8" s="51">
        <f>データ!S6</f>
        <v>13004</v>
      </c>
      <c r="AM8" s="51"/>
      <c r="AN8" s="51"/>
      <c r="AO8" s="51"/>
      <c r="AP8" s="51"/>
      <c r="AQ8" s="51"/>
      <c r="AR8" s="51"/>
      <c r="AS8" s="51"/>
      <c r="AT8" s="46">
        <f>データ!T6</f>
        <v>111.52</v>
      </c>
      <c r="AU8" s="46"/>
      <c r="AV8" s="46"/>
      <c r="AW8" s="46"/>
      <c r="AX8" s="46"/>
      <c r="AY8" s="46"/>
      <c r="AZ8" s="46"/>
      <c r="BA8" s="46"/>
      <c r="BB8" s="46">
        <f>データ!U6</f>
        <v>116.61</v>
      </c>
      <c r="BC8" s="46"/>
      <c r="BD8" s="46"/>
      <c r="BE8" s="46"/>
      <c r="BF8" s="46"/>
      <c r="BG8" s="46"/>
      <c r="BH8" s="46"/>
      <c r="BI8" s="46"/>
      <c r="BJ8" s="3"/>
      <c r="BK8" s="3"/>
      <c r="BL8" s="47" t="s">
        <v>10</v>
      </c>
      <c r="BM8" s="48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45" t="s">
        <v>12</v>
      </c>
      <c r="C9" s="45"/>
      <c r="D9" s="45"/>
      <c r="E9" s="45"/>
      <c r="F9" s="45"/>
      <c r="G9" s="45"/>
      <c r="H9" s="45"/>
      <c r="I9" s="45" t="s">
        <v>13</v>
      </c>
      <c r="J9" s="45"/>
      <c r="K9" s="45"/>
      <c r="L9" s="45"/>
      <c r="M9" s="45"/>
      <c r="N9" s="45"/>
      <c r="O9" s="45"/>
      <c r="P9" s="45" t="s">
        <v>14</v>
      </c>
      <c r="Q9" s="45"/>
      <c r="R9" s="45"/>
      <c r="S9" s="45"/>
      <c r="T9" s="45"/>
      <c r="U9" s="45"/>
      <c r="V9" s="45"/>
      <c r="W9" s="45" t="s">
        <v>15</v>
      </c>
      <c r="X9" s="45"/>
      <c r="Y9" s="45"/>
      <c r="Z9" s="45"/>
      <c r="AA9" s="45"/>
      <c r="AB9" s="45"/>
      <c r="AC9" s="45"/>
      <c r="AD9" s="45" t="s">
        <v>16</v>
      </c>
      <c r="AE9" s="45"/>
      <c r="AF9" s="45"/>
      <c r="AG9" s="45"/>
      <c r="AH9" s="45"/>
      <c r="AI9" s="45"/>
      <c r="AJ9" s="45"/>
      <c r="AK9" s="3"/>
      <c r="AL9" s="45" t="s">
        <v>17</v>
      </c>
      <c r="AM9" s="45"/>
      <c r="AN9" s="45"/>
      <c r="AO9" s="45"/>
      <c r="AP9" s="45"/>
      <c r="AQ9" s="45"/>
      <c r="AR9" s="45"/>
      <c r="AS9" s="45"/>
      <c r="AT9" s="45" t="s">
        <v>18</v>
      </c>
      <c r="AU9" s="45"/>
      <c r="AV9" s="45"/>
      <c r="AW9" s="45"/>
      <c r="AX9" s="45"/>
      <c r="AY9" s="45"/>
      <c r="AZ9" s="45"/>
      <c r="BA9" s="45"/>
      <c r="BB9" s="45" t="s">
        <v>19</v>
      </c>
      <c r="BC9" s="45"/>
      <c r="BD9" s="45"/>
      <c r="BE9" s="45"/>
      <c r="BF9" s="45"/>
      <c r="BG9" s="45"/>
      <c r="BH9" s="45"/>
      <c r="BI9" s="45"/>
      <c r="BJ9" s="3"/>
      <c r="BK9" s="3"/>
      <c r="BL9" s="52" t="s">
        <v>20</v>
      </c>
      <c r="BM9" s="53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46" t="str">
        <f>データ!N6</f>
        <v>-</v>
      </c>
      <c r="C10" s="46"/>
      <c r="D10" s="46"/>
      <c r="E10" s="46"/>
      <c r="F10" s="46"/>
      <c r="G10" s="46"/>
      <c r="H10" s="46"/>
      <c r="I10" s="46">
        <f>データ!O6</f>
        <v>20.79</v>
      </c>
      <c r="J10" s="46"/>
      <c r="K10" s="46"/>
      <c r="L10" s="46"/>
      <c r="M10" s="46"/>
      <c r="N10" s="46"/>
      <c r="O10" s="46"/>
      <c r="P10" s="46">
        <f>データ!P6</f>
        <v>0.67</v>
      </c>
      <c r="Q10" s="46"/>
      <c r="R10" s="46"/>
      <c r="S10" s="46"/>
      <c r="T10" s="46"/>
      <c r="U10" s="46"/>
      <c r="V10" s="46"/>
      <c r="W10" s="46">
        <f>データ!Q6</f>
        <v>100</v>
      </c>
      <c r="X10" s="46"/>
      <c r="Y10" s="46"/>
      <c r="Z10" s="46"/>
      <c r="AA10" s="46"/>
      <c r="AB10" s="46"/>
      <c r="AC10" s="46"/>
      <c r="AD10" s="51">
        <f>データ!R6</f>
        <v>3850</v>
      </c>
      <c r="AE10" s="51"/>
      <c r="AF10" s="51"/>
      <c r="AG10" s="51"/>
      <c r="AH10" s="51"/>
      <c r="AI10" s="51"/>
      <c r="AJ10" s="51"/>
      <c r="AK10" s="2"/>
      <c r="AL10" s="51">
        <f>データ!V6</f>
        <v>87</v>
      </c>
      <c r="AM10" s="51"/>
      <c r="AN10" s="51"/>
      <c r="AO10" s="51"/>
      <c r="AP10" s="51"/>
      <c r="AQ10" s="51"/>
      <c r="AR10" s="51"/>
      <c r="AS10" s="51"/>
      <c r="AT10" s="46">
        <f>データ!W6</f>
        <v>0.26</v>
      </c>
      <c r="AU10" s="46"/>
      <c r="AV10" s="46"/>
      <c r="AW10" s="46"/>
      <c r="AX10" s="46"/>
      <c r="AY10" s="46"/>
      <c r="AZ10" s="46"/>
      <c r="BA10" s="46"/>
      <c r="BB10" s="46">
        <f>データ!X6</f>
        <v>334.62</v>
      </c>
      <c r="BC10" s="46"/>
      <c r="BD10" s="46"/>
      <c r="BE10" s="46"/>
      <c r="BF10" s="46"/>
      <c r="BG10" s="46"/>
      <c r="BH10" s="46"/>
      <c r="BI10" s="46"/>
      <c r="BJ10" s="2"/>
      <c r="BK10" s="2"/>
      <c r="BL10" s="69" t="s">
        <v>22</v>
      </c>
      <c r="BM10" s="70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71" t="s">
        <v>24</v>
      </c>
      <c r="BM11" s="71"/>
      <c r="BN11" s="71"/>
      <c r="BO11" s="71"/>
      <c r="BP11" s="71"/>
      <c r="BQ11" s="71"/>
      <c r="BR11" s="71"/>
      <c r="BS11" s="71"/>
      <c r="BT11" s="71"/>
      <c r="BU11" s="71"/>
      <c r="BV11" s="71"/>
      <c r="BW11" s="71"/>
      <c r="BX11" s="71"/>
      <c r="BY11" s="71"/>
      <c r="BZ11" s="71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71"/>
      <c r="BM12" s="71"/>
      <c r="BN12" s="71"/>
      <c r="BO12" s="71"/>
      <c r="BP12" s="71"/>
      <c r="BQ12" s="71"/>
      <c r="BR12" s="71"/>
      <c r="BS12" s="71"/>
      <c r="BT12" s="71"/>
      <c r="BU12" s="71"/>
      <c r="BV12" s="71"/>
      <c r="BW12" s="71"/>
      <c r="BX12" s="71"/>
      <c r="BY12" s="71"/>
      <c r="BZ12" s="71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2"/>
    </row>
    <row r="14" spans="1:78" ht="13.5" customHeight="1" x14ac:dyDescent="0.15">
      <c r="A14" s="2"/>
      <c r="B14" s="73" t="s">
        <v>25</v>
      </c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5"/>
      <c r="BK14" s="2"/>
      <c r="BL14" s="63" t="s">
        <v>26</v>
      </c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5"/>
    </row>
    <row r="15" spans="1:78" ht="13.5" customHeight="1" x14ac:dyDescent="0.15">
      <c r="A15" s="2"/>
      <c r="B15" s="60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2"/>
      <c r="BK15" s="2"/>
      <c r="BL15" s="66"/>
      <c r="BM15" s="67"/>
      <c r="BN15" s="67"/>
      <c r="BO15" s="67"/>
      <c r="BP15" s="67"/>
      <c r="BQ15" s="67"/>
      <c r="BR15" s="67"/>
      <c r="BS15" s="67"/>
      <c r="BT15" s="67"/>
      <c r="BU15" s="67"/>
      <c r="BV15" s="67"/>
      <c r="BW15" s="67"/>
      <c r="BX15" s="67"/>
      <c r="BY15" s="67"/>
      <c r="BZ15" s="68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54" t="s">
        <v>115</v>
      </c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6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54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6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54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6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54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6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54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6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54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6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54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6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54"/>
      <c r="BM23" s="55"/>
      <c r="BN23" s="55"/>
      <c r="BO23" s="55"/>
      <c r="BP23" s="55"/>
      <c r="BQ23" s="55"/>
      <c r="BR23" s="55"/>
      <c r="BS23" s="55"/>
      <c r="BT23" s="55"/>
      <c r="BU23" s="55"/>
      <c r="BV23" s="55"/>
      <c r="BW23" s="55"/>
      <c r="BX23" s="55"/>
      <c r="BY23" s="55"/>
      <c r="BZ23" s="56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54"/>
      <c r="BM24" s="55"/>
      <c r="BN24" s="55"/>
      <c r="BO24" s="55"/>
      <c r="BP24" s="55"/>
      <c r="BQ24" s="55"/>
      <c r="BR24" s="55"/>
      <c r="BS24" s="55"/>
      <c r="BT24" s="55"/>
      <c r="BU24" s="55"/>
      <c r="BV24" s="55"/>
      <c r="BW24" s="55"/>
      <c r="BX24" s="55"/>
      <c r="BY24" s="55"/>
      <c r="BZ24" s="56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54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6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54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  <c r="BZ26" s="56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54"/>
      <c r="BM27" s="55"/>
      <c r="BN27" s="55"/>
      <c r="BO27" s="55"/>
      <c r="BP27" s="55"/>
      <c r="BQ27" s="55"/>
      <c r="BR27" s="55"/>
      <c r="BS27" s="55"/>
      <c r="BT27" s="55"/>
      <c r="BU27" s="55"/>
      <c r="BV27" s="55"/>
      <c r="BW27" s="55"/>
      <c r="BX27" s="55"/>
      <c r="BY27" s="55"/>
      <c r="BZ27" s="56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54"/>
      <c r="BM28" s="55"/>
      <c r="BN28" s="55"/>
      <c r="BO28" s="55"/>
      <c r="BP28" s="55"/>
      <c r="BQ28" s="55"/>
      <c r="BR28" s="55"/>
      <c r="BS28" s="55"/>
      <c r="BT28" s="55"/>
      <c r="BU28" s="55"/>
      <c r="BV28" s="55"/>
      <c r="BW28" s="55"/>
      <c r="BX28" s="55"/>
      <c r="BY28" s="55"/>
      <c r="BZ28" s="56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54"/>
      <c r="BM29" s="55"/>
      <c r="BN29" s="55"/>
      <c r="BO29" s="55"/>
      <c r="BP29" s="55"/>
      <c r="BQ29" s="55"/>
      <c r="BR29" s="55"/>
      <c r="BS29" s="55"/>
      <c r="BT29" s="55"/>
      <c r="BU29" s="55"/>
      <c r="BV29" s="55"/>
      <c r="BW29" s="55"/>
      <c r="BX29" s="55"/>
      <c r="BY29" s="55"/>
      <c r="BZ29" s="56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54"/>
      <c r="BM30" s="55"/>
      <c r="BN30" s="55"/>
      <c r="BO30" s="55"/>
      <c r="BP30" s="55"/>
      <c r="BQ30" s="55"/>
      <c r="BR30" s="55"/>
      <c r="BS30" s="55"/>
      <c r="BT30" s="55"/>
      <c r="BU30" s="55"/>
      <c r="BV30" s="55"/>
      <c r="BW30" s="55"/>
      <c r="BX30" s="55"/>
      <c r="BY30" s="55"/>
      <c r="BZ30" s="56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54"/>
      <c r="BM31" s="55"/>
      <c r="BN31" s="55"/>
      <c r="BO31" s="55"/>
      <c r="BP31" s="55"/>
      <c r="BQ31" s="55"/>
      <c r="BR31" s="55"/>
      <c r="BS31" s="55"/>
      <c r="BT31" s="55"/>
      <c r="BU31" s="55"/>
      <c r="BV31" s="55"/>
      <c r="BW31" s="55"/>
      <c r="BX31" s="55"/>
      <c r="BY31" s="55"/>
      <c r="BZ31" s="56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54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/>
      <c r="BX32" s="55"/>
      <c r="BY32" s="55"/>
      <c r="BZ32" s="56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54"/>
      <c r="BM33" s="55"/>
      <c r="BN33" s="55"/>
      <c r="BO33" s="55"/>
      <c r="BP33" s="55"/>
      <c r="BQ33" s="55"/>
      <c r="BR33" s="55"/>
      <c r="BS33" s="55"/>
      <c r="BT33" s="55"/>
      <c r="BU33" s="55"/>
      <c r="BV33" s="55"/>
      <c r="BW33" s="55"/>
      <c r="BX33" s="55"/>
      <c r="BY33" s="55"/>
      <c r="BZ33" s="56"/>
    </row>
    <row r="34" spans="1:78" ht="13.5" customHeight="1" x14ac:dyDescent="0.15">
      <c r="A34" s="2"/>
      <c r="B34" s="16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54"/>
      <c r="BM34" s="55"/>
      <c r="BN34" s="55"/>
      <c r="BO34" s="55"/>
      <c r="BP34" s="55"/>
      <c r="BQ34" s="55"/>
      <c r="BR34" s="55"/>
      <c r="BS34" s="55"/>
      <c r="BT34" s="55"/>
      <c r="BU34" s="55"/>
      <c r="BV34" s="55"/>
      <c r="BW34" s="55"/>
      <c r="BX34" s="55"/>
      <c r="BY34" s="55"/>
      <c r="BZ34" s="56"/>
    </row>
    <row r="35" spans="1:78" ht="13.5" customHeight="1" x14ac:dyDescent="0.15">
      <c r="A35" s="2"/>
      <c r="B35" s="16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54"/>
      <c r="BM35" s="55"/>
      <c r="BN35" s="55"/>
      <c r="BO35" s="55"/>
      <c r="BP35" s="55"/>
      <c r="BQ35" s="55"/>
      <c r="BR35" s="55"/>
      <c r="BS35" s="55"/>
      <c r="BT35" s="55"/>
      <c r="BU35" s="55"/>
      <c r="BV35" s="55"/>
      <c r="BW35" s="55"/>
      <c r="BX35" s="55"/>
      <c r="BY35" s="55"/>
      <c r="BZ35" s="56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54"/>
      <c r="BM36" s="55"/>
      <c r="BN36" s="55"/>
      <c r="BO36" s="55"/>
      <c r="BP36" s="55"/>
      <c r="BQ36" s="55"/>
      <c r="BR36" s="55"/>
      <c r="BS36" s="55"/>
      <c r="BT36" s="55"/>
      <c r="BU36" s="55"/>
      <c r="BV36" s="55"/>
      <c r="BW36" s="55"/>
      <c r="BX36" s="55"/>
      <c r="BY36" s="55"/>
      <c r="BZ36" s="56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54"/>
      <c r="BM37" s="55"/>
      <c r="BN37" s="55"/>
      <c r="BO37" s="55"/>
      <c r="BP37" s="55"/>
      <c r="BQ37" s="55"/>
      <c r="BR37" s="55"/>
      <c r="BS37" s="55"/>
      <c r="BT37" s="55"/>
      <c r="BU37" s="55"/>
      <c r="BV37" s="55"/>
      <c r="BW37" s="55"/>
      <c r="BX37" s="55"/>
      <c r="BY37" s="55"/>
      <c r="BZ37" s="56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54"/>
      <c r="BM38" s="55"/>
      <c r="BN38" s="55"/>
      <c r="BO38" s="55"/>
      <c r="BP38" s="55"/>
      <c r="BQ38" s="55"/>
      <c r="BR38" s="55"/>
      <c r="BS38" s="55"/>
      <c r="BT38" s="55"/>
      <c r="BU38" s="55"/>
      <c r="BV38" s="55"/>
      <c r="BW38" s="55"/>
      <c r="BX38" s="55"/>
      <c r="BY38" s="55"/>
      <c r="BZ38" s="56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54"/>
      <c r="BM39" s="55"/>
      <c r="BN39" s="55"/>
      <c r="BO39" s="55"/>
      <c r="BP39" s="55"/>
      <c r="BQ39" s="55"/>
      <c r="BR39" s="55"/>
      <c r="BS39" s="55"/>
      <c r="BT39" s="55"/>
      <c r="BU39" s="55"/>
      <c r="BV39" s="55"/>
      <c r="BW39" s="55"/>
      <c r="BX39" s="55"/>
      <c r="BY39" s="55"/>
      <c r="BZ39" s="56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54"/>
      <c r="BM40" s="55"/>
      <c r="BN40" s="55"/>
      <c r="BO40" s="55"/>
      <c r="BP40" s="55"/>
      <c r="BQ40" s="55"/>
      <c r="BR40" s="55"/>
      <c r="BS40" s="55"/>
      <c r="BT40" s="55"/>
      <c r="BU40" s="55"/>
      <c r="BV40" s="55"/>
      <c r="BW40" s="55"/>
      <c r="BX40" s="55"/>
      <c r="BY40" s="55"/>
      <c r="BZ40" s="56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54"/>
      <c r="BM41" s="55"/>
      <c r="BN41" s="55"/>
      <c r="BO41" s="55"/>
      <c r="BP41" s="55"/>
      <c r="BQ41" s="55"/>
      <c r="BR41" s="55"/>
      <c r="BS41" s="55"/>
      <c r="BT41" s="55"/>
      <c r="BU41" s="55"/>
      <c r="BV41" s="55"/>
      <c r="BW41" s="55"/>
      <c r="BX41" s="55"/>
      <c r="BY41" s="55"/>
      <c r="BZ41" s="56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54"/>
      <c r="BM42" s="55"/>
      <c r="BN42" s="55"/>
      <c r="BO42" s="55"/>
      <c r="BP42" s="55"/>
      <c r="BQ42" s="55"/>
      <c r="BR42" s="55"/>
      <c r="BS42" s="55"/>
      <c r="BT42" s="55"/>
      <c r="BU42" s="55"/>
      <c r="BV42" s="55"/>
      <c r="BW42" s="55"/>
      <c r="BX42" s="55"/>
      <c r="BY42" s="55"/>
      <c r="BZ42" s="56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54"/>
      <c r="BM43" s="55"/>
      <c r="BN43" s="55"/>
      <c r="BO43" s="55"/>
      <c r="BP43" s="55"/>
      <c r="BQ43" s="55"/>
      <c r="BR43" s="55"/>
      <c r="BS43" s="55"/>
      <c r="BT43" s="55"/>
      <c r="BU43" s="55"/>
      <c r="BV43" s="55"/>
      <c r="BW43" s="55"/>
      <c r="BX43" s="55"/>
      <c r="BY43" s="55"/>
      <c r="BZ43" s="56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57"/>
      <c r="BM44" s="58"/>
      <c r="BN44" s="58"/>
      <c r="BO44" s="58"/>
      <c r="BP44" s="58"/>
      <c r="BQ44" s="58"/>
      <c r="BR44" s="58"/>
      <c r="BS44" s="58"/>
      <c r="BT44" s="58"/>
      <c r="BU44" s="58"/>
      <c r="BV44" s="58"/>
      <c r="BW44" s="58"/>
      <c r="BX44" s="58"/>
      <c r="BY44" s="58"/>
      <c r="BZ44" s="59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63" t="s">
        <v>27</v>
      </c>
      <c r="BM45" s="64"/>
      <c r="BN45" s="64"/>
      <c r="BO45" s="64"/>
      <c r="BP45" s="64"/>
      <c r="BQ45" s="64"/>
      <c r="BR45" s="64"/>
      <c r="BS45" s="64"/>
      <c r="BT45" s="64"/>
      <c r="BU45" s="64"/>
      <c r="BV45" s="64"/>
      <c r="BW45" s="64"/>
      <c r="BX45" s="64"/>
      <c r="BY45" s="64"/>
      <c r="BZ45" s="65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66"/>
      <c r="BM46" s="67"/>
      <c r="BN46" s="67"/>
      <c r="BO46" s="67"/>
      <c r="BP46" s="67"/>
      <c r="BQ46" s="67"/>
      <c r="BR46" s="67"/>
      <c r="BS46" s="67"/>
      <c r="BT46" s="67"/>
      <c r="BU46" s="67"/>
      <c r="BV46" s="67"/>
      <c r="BW46" s="67"/>
      <c r="BX46" s="67"/>
      <c r="BY46" s="67"/>
      <c r="BZ46" s="68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54" t="s">
        <v>114</v>
      </c>
      <c r="BM47" s="55"/>
      <c r="BN47" s="55"/>
      <c r="BO47" s="55"/>
      <c r="BP47" s="55"/>
      <c r="BQ47" s="55"/>
      <c r="BR47" s="55"/>
      <c r="BS47" s="55"/>
      <c r="BT47" s="55"/>
      <c r="BU47" s="55"/>
      <c r="BV47" s="55"/>
      <c r="BW47" s="55"/>
      <c r="BX47" s="55"/>
      <c r="BY47" s="55"/>
      <c r="BZ47" s="56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54"/>
      <c r="BM48" s="55"/>
      <c r="BN48" s="55"/>
      <c r="BO48" s="55"/>
      <c r="BP48" s="55"/>
      <c r="BQ48" s="55"/>
      <c r="BR48" s="55"/>
      <c r="BS48" s="55"/>
      <c r="BT48" s="55"/>
      <c r="BU48" s="55"/>
      <c r="BV48" s="55"/>
      <c r="BW48" s="55"/>
      <c r="BX48" s="55"/>
      <c r="BY48" s="55"/>
      <c r="BZ48" s="56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54"/>
      <c r="BM49" s="55"/>
      <c r="BN49" s="55"/>
      <c r="BO49" s="55"/>
      <c r="BP49" s="55"/>
      <c r="BQ49" s="55"/>
      <c r="BR49" s="55"/>
      <c r="BS49" s="55"/>
      <c r="BT49" s="55"/>
      <c r="BU49" s="55"/>
      <c r="BV49" s="55"/>
      <c r="BW49" s="55"/>
      <c r="BX49" s="55"/>
      <c r="BY49" s="55"/>
      <c r="BZ49" s="56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54"/>
      <c r="BM50" s="55"/>
      <c r="BN50" s="55"/>
      <c r="BO50" s="55"/>
      <c r="BP50" s="55"/>
      <c r="BQ50" s="55"/>
      <c r="BR50" s="55"/>
      <c r="BS50" s="55"/>
      <c r="BT50" s="55"/>
      <c r="BU50" s="55"/>
      <c r="BV50" s="55"/>
      <c r="BW50" s="55"/>
      <c r="BX50" s="55"/>
      <c r="BY50" s="55"/>
      <c r="BZ50" s="56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54"/>
      <c r="BM51" s="55"/>
      <c r="BN51" s="55"/>
      <c r="BO51" s="55"/>
      <c r="BP51" s="55"/>
      <c r="BQ51" s="55"/>
      <c r="BR51" s="55"/>
      <c r="BS51" s="55"/>
      <c r="BT51" s="55"/>
      <c r="BU51" s="55"/>
      <c r="BV51" s="55"/>
      <c r="BW51" s="55"/>
      <c r="BX51" s="55"/>
      <c r="BY51" s="55"/>
      <c r="BZ51" s="56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54"/>
      <c r="BM52" s="55"/>
      <c r="BN52" s="55"/>
      <c r="BO52" s="55"/>
      <c r="BP52" s="55"/>
      <c r="BQ52" s="55"/>
      <c r="BR52" s="55"/>
      <c r="BS52" s="55"/>
      <c r="BT52" s="55"/>
      <c r="BU52" s="55"/>
      <c r="BV52" s="55"/>
      <c r="BW52" s="55"/>
      <c r="BX52" s="55"/>
      <c r="BY52" s="55"/>
      <c r="BZ52" s="56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54"/>
      <c r="BM53" s="55"/>
      <c r="BN53" s="55"/>
      <c r="BO53" s="55"/>
      <c r="BP53" s="55"/>
      <c r="BQ53" s="55"/>
      <c r="BR53" s="55"/>
      <c r="BS53" s="55"/>
      <c r="BT53" s="55"/>
      <c r="BU53" s="55"/>
      <c r="BV53" s="55"/>
      <c r="BW53" s="55"/>
      <c r="BX53" s="55"/>
      <c r="BY53" s="55"/>
      <c r="BZ53" s="56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54"/>
      <c r="BM54" s="55"/>
      <c r="BN54" s="55"/>
      <c r="BO54" s="55"/>
      <c r="BP54" s="55"/>
      <c r="BQ54" s="55"/>
      <c r="BR54" s="55"/>
      <c r="BS54" s="55"/>
      <c r="BT54" s="55"/>
      <c r="BU54" s="55"/>
      <c r="BV54" s="55"/>
      <c r="BW54" s="55"/>
      <c r="BX54" s="55"/>
      <c r="BY54" s="55"/>
      <c r="BZ54" s="56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54"/>
      <c r="BM55" s="55"/>
      <c r="BN55" s="55"/>
      <c r="BO55" s="55"/>
      <c r="BP55" s="55"/>
      <c r="BQ55" s="55"/>
      <c r="BR55" s="55"/>
      <c r="BS55" s="55"/>
      <c r="BT55" s="55"/>
      <c r="BU55" s="55"/>
      <c r="BV55" s="55"/>
      <c r="BW55" s="55"/>
      <c r="BX55" s="55"/>
      <c r="BY55" s="55"/>
      <c r="BZ55" s="56"/>
    </row>
    <row r="56" spans="1:78" ht="13.5" customHeight="1" x14ac:dyDescent="0.15">
      <c r="A56" s="2"/>
      <c r="B56" s="16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54"/>
      <c r="BM56" s="55"/>
      <c r="BN56" s="55"/>
      <c r="BO56" s="55"/>
      <c r="BP56" s="55"/>
      <c r="BQ56" s="55"/>
      <c r="BR56" s="55"/>
      <c r="BS56" s="55"/>
      <c r="BT56" s="55"/>
      <c r="BU56" s="55"/>
      <c r="BV56" s="55"/>
      <c r="BW56" s="55"/>
      <c r="BX56" s="55"/>
      <c r="BY56" s="55"/>
      <c r="BZ56" s="56"/>
    </row>
    <row r="57" spans="1:78" ht="13.5" customHeight="1" x14ac:dyDescent="0.15">
      <c r="A57" s="2"/>
      <c r="B57" s="16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54"/>
      <c r="BM57" s="55"/>
      <c r="BN57" s="55"/>
      <c r="BO57" s="55"/>
      <c r="BP57" s="55"/>
      <c r="BQ57" s="55"/>
      <c r="BR57" s="55"/>
      <c r="BS57" s="55"/>
      <c r="BT57" s="55"/>
      <c r="BU57" s="55"/>
      <c r="BV57" s="55"/>
      <c r="BW57" s="55"/>
      <c r="BX57" s="55"/>
      <c r="BY57" s="55"/>
      <c r="BZ57" s="56"/>
    </row>
    <row r="58" spans="1:78" ht="13.5" customHeight="1" x14ac:dyDescent="0.15">
      <c r="A58" s="2"/>
      <c r="B58" s="16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54"/>
      <c r="BM58" s="55"/>
      <c r="BN58" s="55"/>
      <c r="BO58" s="55"/>
      <c r="BP58" s="55"/>
      <c r="BQ58" s="55"/>
      <c r="BR58" s="55"/>
      <c r="BS58" s="55"/>
      <c r="BT58" s="55"/>
      <c r="BU58" s="55"/>
      <c r="BV58" s="55"/>
      <c r="BW58" s="55"/>
      <c r="BX58" s="55"/>
      <c r="BY58" s="55"/>
      <c r="BZ58" s="56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54"/>
      <c r="BM59" s="55"/>
      <c r="BN59" s="55"/>
      <c r="BO59" s="55"/>
      <c r="BP59" s="55"/>
      <c r="BQ59" s="55"/>
      <c r="BR59" s="55"/>
      <c r="BS59" s="55"/>
      <c r="BT59" s="55"/>
      <c r="BU59" s="55"/>
      <c r="BV59" s="55"/>
      <c r="BW59" s="55"/>
      <c r="BX59" s="55"/>
      <c r="BY59" s="55"/>
      <c r="BZ59" s="56"/>
    </row>
    <row r="60" spans="1:78" ht="13.5" customHeight="1" x14ac:dyDescent="0.15">
      <c r="A60" s="2"/>
      <c r="B60" s="60" t="s">
        <v>28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61"/>
      <c r="BG60" s="61"/>
      <c r="BH60" s="61"/>
      <c r="BI60" s="61"/>
      <c r="BJ60" s="62"/>
      <c r="BK60" s="2"/>
      <c r="BL60" s="54"/>
      <c r="BM60" s="55"/>
      <c r="BN60" s="55"/>
      <c r="BO60" s="55"/>
      <c r="BP60" s="55"/>
      <c r="BQ60" s="55"/>
      <c r="BR60" s="55"/>
      <c r="BS60" s="55"/>
      <c r="BT60" s="55"/>
      <c r="BU60" s="55"/>
      <c r="BV60" s="55"/>
      <c r="BW60" s="55"/>
      <c r="BX60" s="55"/>
      <c r="BY60" s="55"/>
      <c r="BZ60" s="56"/>
    </row>
    <row r="61" spans="1:78" ht="13.5" customHeight="1" x14ac:dyDescent="0.15">
      <c r="A61" s="2"/>
      <c r="B61" s="60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61"/>
      <c r="BG61" s="61"/>
      <c r="BH61" s="61"/>
      <c r="BI61" s="61"/>
      <c r="BJ61" s="62"/>
      <c r="BK61" s="2"/>
      <c r="BL61" s="54"/>
      <c r="BM61" s="55"/>
      <c r="BN61" s="55"/>
      <c r="BO61" s="55"/>
      <c r="BP61" s="55"/>
      <c r="BQ61" s="55"/>
      <c r="BR61" s="55"/>
      <c r="BS61" s="55"/>
      <c r="BT61" s="55"/>
      <c r="BU61" s="55"/>
      <c r="BV61" s="55"/>
      <c r="BW61" s="55"/>
      <c r="BX61" s="55"/>
      <c r="BY61" s="55"/>
      <c r="BZ61" s="56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54"/>
      <c r="BM62" s="55"/>
      <c r="BN62" s="55"/>
      <c r="BO62" s="55"/>
      <c r="BP62" s="55"/>
      <c r="BQ62" s="55"/>
      <c r="BR62" s="55"/>
      <c r="BS62" s="55"/>
      <c r="BT62" s="55"/>
      <c r="BU62" s="55"/>
      <c r="BV62" s="55"/>
      <c r="BW62" s="55"/>
      <c r="BX62" s="55"/>
      <c r="BY62" s="55"/>
      <c r="BZ62" s="56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57"/>
      <c r="BM63" s="58"/>
      <c r="BN63" s="58"/>
      <c r="BO63" s="58"/>
      <c r="BP63" s="58"/>
      <c r="BQ63" s="58"/>
      <c r="BR63" s="58"/>
      <c r="BS63" s="58"/>
      <c r="BT63" s="58"/>
      <c r="BU63" s="58"/>
      <c r="BV63" s="58"/>
      <c r="BW63" s="58"/>
      <c r="BX63" s="58"/>
      <c r="BY63" s="58"/>
      <c r="BZ63" s="59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63" t="s">
        <v>29</v>
      </c>
      <c r="BM64" s="64"/>
      <c r="BN64" s="64"/>
      <c r="BO64" s="64"/>
      <c r="BP64" s="64"/>
      <c r="BQ64" s="64"/>
      <c r="BR64" s="64"/>
      <c r="BS64" s="64"/>
      <c r="BT64" s="64"/>
      <c r="BU64" s="64"/>
      <c r="BV64" s="64"/>
      <c r="BW64" s="64"/>
      <c r="BX64" s="64"/>
      <c r="BY64" s="64"/>
      <c r="BZ64" s="65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66"/>
      <c r="BM65" s="67"/>
      <c r="BN65" s="67"/>
      <c r="BO65" s="67"/>
      <c r="BP65" s="67"/>
      <c r="BQ65" s="67"/>
      <c r="BR65" s="67"/>
      <c r="BS65" s="67"/>
      <c r="BT65" s="67"/>
      <c r="BU65" s="67"/>
      <c r="BV65" s="67"/>
      <c r="BW65" s="67"/>
      <c r="BX65" s="67"/>
      <c r="BY65" s="67"/>
      <c r="BZ65" s="68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54" t="s">
        <v>113</v>
      </c>
      <c r="BM66" s="55"/>
      <c r="BN66" s="55"/>
      <c r="BO66" s="55"/>
      <c r="BP66" s="55"/>
      <c r="BQ66" s="55"/>
      <c r="BR66" s="55"/>
      <c r="BS66" s="55"/>
      <c r="BT66" s="55"/>
      <c r="BU66" s="55"/>
      <c r="BV66" s="55"/>
      <c r="BW66" s="55"/>
      <c r="BX66" s="55"/>
      <c r="BY66" s="55"/>
      <c r="BZ66" s="56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54"/>
      <c r="BM67" s="55"/>
      <c r="BN67" s="55"/>
      <c r="BO67" s="55"/>
      <c r="BP67" s="55"/>
      <c r="BQ67" s="55"/>
      <c r="BR67" s="55"/>
      <c r="BS67" s="55"/>
      <c r="BT67" s="55"/>
      <c r="BU67" s="55"/>
      <c r="BV67" s="55"/>
      <c r="BW67" s="55"/>
      <c r="BX67" s="55"/>
      <c r="BY67" s="55"/>
      <c r="BZ67" s="56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54"/>
      <c r="BM68" s="55"/>
      <c r="BN68" s="55"/>
      <c r="BO68" s="55"/>
      <c r="BP68" s="55"/>
      <c r="BQ68" s="55"/>
      <c r="BR68" s="55"/>
      <c r="BS68" s="55"/>
      <c r="BT68" s="55"/>
      <c r="BU68" s="55"/>
      <c r="BV68" s="55"/>
      <c r="BW68" s="55"/>
      <c r="BX68" s="55"/>
      <c r="BY68" s="55"/>
      <c r="BZ68" s="56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54"/>
      <c r="BM69" s="55"/>
      <c r="BN69" s="55"/>
      <c r="BO69" s="55"/>
      <c r="BP69" s="55"/>
      <c r="BQ69" s="55"/>
      <c r="BR69" s="55"/>
      <c r="BS69" s="55"/>
      <c r="BT69" s="55"/>
      <c r="BU69" s="55"/>
      <c r="BV69" s="55"/>
      <c r="BW69" s="55"/>
      <c r="BX69" s="55"/>
      <c r="BY69" s="55"/>
      <c r="BZ69" s="56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54"/>
      <c r="BM70" s="55"/>
      <c r="BN70" s="55"/>
      <c r="BO70" s="55"/>
      <c r="BP70" s="55"/>
      <c r="BQ70" s="55"/>
      <c r="BR70" s="55"/>
      <c r="BS70" s="55"/>
      <c r="BT70" s="55"/>
      <c r="BU70" s="55"/>
      <c r="BV70" s="55"/>
      <c r="BW70" s="55"/>
      <c r="BX70" s="55"/>
      <c r="BY70" s="55"/>
      <c r="BZ70" s="56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54"/>
      <c r="BM71" s="55"/>
      <c r="BN71" s="55"/>
      <c r="BO71" s="55"/>
      <c r="BP71" s="55"/>
      <c r="BQ71" s="55"/>
      <c r="BR71" s="55"/>
      <c r="BS71" s="55"/>
      <c r="BT71" s="55"/>
      <c r="BU71" s="55"/>
      <c r="BV71" s="55"/>
      <c r="BW71" s="55"/>
      <c r="BX71" s="55"/>
      <c r="BY71" s="55"/>
      <c r="BZ71" s="56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54"/>
      <c r="BM72" s="55"/>
      <c r="BN72" s="55"/>
      <c r="BO72" s="55"/>
      <c r="BP72" s="55"/>
      <c r="BQ72" s="55"/>
      <c r="BR72" s="55"/>
      <c r="BS72" s="55"/>
      <c r="BT72" s="55"/>
      <c r="BU72" s="55"/>
      <c r="BV72" s="55"/>
      <c r="BW72" s="55"/>
      <c r="BX72" s="55"/>
      <c r="BY72" s="55"/>
      <c r="BZ72" s="56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54"/>
      <c r="BM73" s="55"/>
      <c r="BN73" s="55"/>
      <c r="BO73" s="55"/>
      <c r="BP73" s="55"/>
      <c r="BQ73" s="55"/>
      <c r="BR73" s="55"/>
      <c r="BS73" s="55"/>
      <c r="BT73" s="55"/>
      <c r="BU73" s="55"/>
      <c r="BV73" s="55"/>
      <c r="BW73" s="55"/>
      <c r="BX73" s="55"/>
      <c r="BY73" s="55"/>
      <c r="BZ73" s="56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54"/>
      <c r="BM74" s="55"/>
      <c r="BN74" s="55"/>
      <c r="BO74" s="55"/>
      <c r="BP74" s="55"/>
      <c r="BQ74" s="55"/>
      <c r="BR74" s="55"/>
      <c r="BS74" s="55"/>
      <c r="BT74" s="55"/>
      <c r="BU74" s="55"/>
      <c r="BV74" s="55"/>
      <c r="BW74" s="55"/>
      <c r="BX74" s="55"/>
      <c r="BY74" s="55"/>
      <c r="BZ74" s="56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54"/>
      <c r="BM75" s="55"/>
      <c r="BN75" s="55"/>
      <c r="BO75" s="55"/>
      <c r="BP75" s="55"/>
      <c r="BQ75" s="55"/>
      <c r="BR75" s="55"/>
      <c r="BS75" s="55"/>
      <c r="BT75" s="55"/>
      <c r="BU75" s="55"/>
      <c r="BV75" s="55"/>
      <c r="BW75" s="55"/>
      <c r="BX75" s="55"/>
      <c r="BY75" s="55"/>
      <c r="BZ75" s="56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54"/>
      <c r="BM76" s="55"/>
      <c r="BN76" s="55"/>
      <c r="BO76" s="55"/>
      <c r="BP76" s="55"/>
      <c r="BQ76" s="55"/>
      <c r="BR76" s="55"/>
      <c r="BS76" s="55"/>
      <c r="BT76" s="55"/>
      <c r="BU76" s="55"/>
      <c r="BV76" s="55"/>
      <c r="BW76" s="55"/>
      <c r="BX76" s="55"/>
      <c r="BY76" s="55"/>
      <c r="BZ76" s="56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54"/>
      <c r="BM77" s="55"/>
      <c r="BN77" s="55"/>
      <c r="BO77" s="55"/>
      <c r="BP77" s="55"/>
      <c r="BQ77" s="55"/>
      <c r="BR77" s="55"/>
      <c r="BS77" s="55"/>
      <c r="BT77" s="55"/>
      <c r="BU77" s="55"/>
      <c r="BV77" s="55"/>
      <c r="BW77" s="55"/>
      <c r="BX77" s="55"/>
      <c r="BY77" s="55"/>
      <c r="BZ77" s="56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54"/>
      <c r="BM78" s="55"/>
      <c r="BN78" s="55"/>
      <c r="BO78" s="55"/>
      <c r="BP78" s="55"/>
      <c r="BQ78" s="55"/>
      <c r="BR78" s="55"/>
      <c r="BS78" s="55"/>
      <c r="BT78" s="55"/>
      <c r="BU78" s="55"/>
      <c r="BV78" s="55"/>
      <c r="BW78" s="55"/>
      <c r="BX78" s="55"/>
      <c r="BY78" s="55"/>
      <c r="BZ78" s="56"/>
    </row>
    <row r="79" spans="1:78" ht="13.5" customHeight="1" x14ac:dyDescent="0.15">
      <c r="A79" s="2"/>
      <c r="B79" s="16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7"/>
      <c r="BJ79" s="18"/>
      <c r="BK79" s="2"/>
      <c r="BL79" s="54"/>
      <c r="BM79" s="55"/>
      <c r="BN79" s="55"/>
      <c r="BO79" s="55"/>
      <c r="BP79" s="55"/>
      <c r="BQ79" s="55"/>
      <c r="BR79" s="55"/>
      <c r="BS79" s="55"/>
      <c r="BT79" s="55"/>
      <c r="BU79" s="55"/>
      <c r="BV79" s="55"/>
      <c r="BW79" s="55"/>
      <c r="BX79" s="55"/>
      <c r="BY79" s="55"/>
      <c r="BZ79" s="56"/>
    </row>
    <row r="80" spans="1:78" ht="13.5" customHeight="1" x14ac:dyDescent="0.15">
      <c r="A80" s="2"/>
      <c r="B80" s="16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7"/>
      <c r="BJ80" s="18"/>
      <c r="BK80" s="2"/>
      <c r="BL80" s="54"/>
      <c r="BM80" s="55"/>
      <c r="BN80" s="55"/>
      <c r="BO80" s="55"/>
      <c r="BP80" s="55"/>
      <c r="BQ80" s="55"/>
      <c r="BR80" s="55"/>
      <c r="BS80" s="55"/>
      <c r="BT80" s="55"/>
      <c r="BU80" s="55"/>
      <c r="BV80" s="55"/>
      <c r="BW80" s="55"/>
      <c r="BX80" s="55"/>
      <c r="BY80" s="55"/>
      <c r="BZ80" s="56"/>
    </row>
    <row r="81" spans="1:78" ht="13.5" customHeight="1" x14ac:dyDescent="0.15">
      <c r="A81" s="2"/>
      <c r="B81" s="16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7"/>
      <c r="V81" s="17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7"/>
      <c r="AP81" s="17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7"/>
      <c r="BJ81" s="18"/>
      <c r="BK81" s="2"/>
      <c r="BL81" s="54"/>
      <c r="BM81" s="55"/>
      <c r="BN81" s="55"/>
      <c r="BO81" s="55"/>
      <c r="BP81" s="55"/>
      <c r="BQ81" s="55"/>
      <c r="BR81" s="55"/>
      <c r="BS81" s="55"/>
      <c r="BT81" s="55"/>
      <c r="BU81" s="55"/>
      <c r="BV81" s="55"/>
      <c r="BW81" s="55"/>
      <c r="BX81" s="55"/>
      <c r="BY81" s="55"/>
      <c r="BZ81" s="56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57"/>
      <c r="BM82" s="58"/>
      <c r="BN82" s="58"/>
      <c r="BO82" s="58"/>
      <c r="BP82" s="58"/>
      <c r="BQ82" s="58"/>
      <c r="BR82" s="58"/>
      <c r="BS82" s="58"/>
      <c r="BT82" s="58"/>
      <c r="BU82" s="58"/>
      <c r="BV82" s="58"/>
      <c r="BW82" s="58"/>
      <c r="BX82" s="58"/>
      <c r="BY82" s="58"/>
      <c r="BZ82" s="59"/>
    </row>
    <row r="83" spans="1:78" x14ac:dyDescent="0.15">
      <c r="C83" s="2" t="s">
        <v>30</v>
      </c>
    </row>
    <row r="84" spans="1:78" hidden="1" x14ac:dyDescent="0.15">
      <c r="B84" s="26" t="s">
        <v>31</v>
      </c>
      <c r="C84" s="26"/>
      <c r="D84" s="26"/>
      <c r="E84" s="26" t="s">
        <v>32</v>
      </c>
      <c r="F84" s="26" t="s">
        <v>33</v>
      </c>
      <c r="G84" s="26" t="s">
        <v>34</v>
      </c>
      <c r="H84" s="26" t="s">
        <v>35</v>
      </c>
      <c r="I84" s="26" t="s">
        <v>36</v>
      </c>
      <c r="J84" s="26" t="s">
        <v>37</v>
      </c>
      <c r="K84" s="26" t="s">
        <v>38</v>
      </c>
      <c r="L84" s="26" t="s">
        <v>39</v>
      </c>
      <c r="M84" s="26" t="s">
        <v>40</v>
      </c>
      <c r="N84" s="26" t="s">
        <v>41</v>
      </c>
      <c r="O84" s="26" t="s">
        <v>42</v>
      </c>
    </row>
    <row r="85" spans="1:78" hidden="1" x14ac:dyDescent="0.15">
      <c r="B85" s="26"/>
      <c r="C85" s="26"/>
      <c r="D85" s="26"/>
      <c r="E85" s="26" t="str">
        <f>データ!AI6</f>
        <v>【92.82】</v>
      </c>
      <c r="F85" s="26" t="str">
        <f>データ!AT6</f>
        <v>【200.28】</v>
      </c>
      <c r="G85" s="26" t="str">
        <f>データ!BE6</f>
        <v>【254.85】</v>
      </c>
      <c r="H85" s="26" t="str">
        <f>データ!BP6</f>
        <v>【862.82】</v>
      </c>
      <c r="I85" s="26" t="str">
        <f>データ!CA6</f>
        <v>【49.71】</v>
      </c>
      <c r="J85" s="26" t="str">
        <f>データ!CL6</f>
        <v>【317.18】</v>
      </c>
      <c r="K85" s="26" t="str">
        <f>データ!CW6</f>
        <v>【47.67】</v>
      </c>
      <c r="L85" s="26" t="str">
        <f>データ!DH6</f>
        <v>【79.30】</v>
      </c>
      <c r="M85" s="26" t="str">
        <f>データ!DS6</f>
        <v>【37.31】</v>
      </c>
      <c r="N85" s="26" t="str">
        <f>データ!ED6</f>
        <v>【-】</v>
      </c>
      <c r="O85" s="26" t="str">
        <f>データ!EO6</f>
        <v>【-】</v>
      </c>
    </row>
  </sheetData>
  <sheetProtection algorithmName="SHA-512" hashValue="jtOWg54Pht+GTBBuj4dw6SdImfWUv+1Z7YsH8158ZrzbGMSl7OhO8LOAHXbjDQFphfkK0scCy/jk0rD5m7mxsA==" saltValue="zWm/5iZhj+LlB6Wc1dZuyw==" spinCount="100000" sheet="1" objects="1" scenarios="1" formatCells="0" formatColumns="0" formatRows="0"/>
  <mergeCells count="46">
    <mergeCell ref="BL66:BZ82"/>
    <mergeCell ref="B60:BJ61"/>
    <mergeCell ref="BL64:BZ65"/>
    <mergeCell ref="BL10:BM10"/>
    <mergeCell ref="BL11:BZ13"/>
    <mergeCell ref="B14:BJ15"/>
    <mergeCell ref="BL14:BZ15"/>
    <mergeCell ref="BL45:BZ46"/>
    <mergeCell ref="BL16:BZ44"/>
    <mergeCell ref="BL47:BZ63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R13"/>
  <sheetViews>
    <sheetView showGridLines="0" workbookViewId="0"/>
  </sheetViews>
  <sheetFormatPr defaultRowHeight="13.5" x14ac:dyDescent="0.15"/>
  <cols>
    <col min="2" max="144" width="11.875" customWidth="1"/>
  </cols>
  <sheetData>
    <row r="1" spans="1:148" x14ac:dyDescent="0.15">
      <c r="A1" t="s">
        <v>43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8" x14ac:dyDescent="0.15">
      <c r="A2" s="28" t="s">
        <v>44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8" x14ac:dyDescent="0.15">
      <c r="A3" s="28" t="s">
        <v>45</v>
      </c>
      <c r="B3" s="29" t="s">
        <v>46</v>
      </c>
      <c r="C3" s="29" t="s">
        <v>47</v>
      </c>
      <c r="D3" s="29" t="s">
        <v>48</v>
      </c>
      <c r="E3" s="29" t="s">
        <v>49</v>
      </c>
      <c r="F3" s="29" t="s">
        <v>50</v>
      </c>
      <c r="G3" s="29" t="s">
        <v>51</v>
      </c>
      <c r="H3" s="77" t="s">
        <v>52</v>
      </c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9"/>
      <c r="Y3" s="83" t="s">
        <v>53</v>
      </c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 t="s">
        <v>54</v>
      </c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</row>
    <row r="4" spans="1:148" x14ac:dyDescent="0.15">
      <c r="A4" s="28" t="s">
        <v>55</v>
      </c>
      <c r="B4" s="30"/>
      <c r="C4" s="30"/>
      <c r="D4" s="30"/>
      <c r="E4" s="30"/>
      <c r="F4" s="30"/>
      <c r="G4" s="30"/>
      <c r="H4" s="80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2"/>
      <c r="Y4" s="76" t="s">
        <v>56</v>
      </c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 t="s">
        <v>57</v>
      </c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 t="s">
        <v>58</v>
      </c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 t="s">
        <v>59</v>
      </c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 t="s">
        <v>60</v>
      </c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 t="s">
        <v>61</v>
      </c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 t="s">
        <v>62</v>
      </c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 t="s">
        <v>63</v>
      </c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 t="s">
        <v>64</v>
      </c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 t="s">
        <v>65</v>
      </c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 t="s">
        <v>66</v>
      </c>
      <c r="EF4" s="76"/>
      <c r="EG4" s="76"/>
      <c r="EH4" s="76"/>
      <c r="EI4" s="76"/>
      <c r="EJ4" s="76"/>
      <c r="EK4" s="76"/>
      <c r="EL4" s="76"/>
      <c r="EM4" s="76"/>
      <c r="EN4" s="76"/>
      <c r="EO4" s="76"/>
    </row>
    <row r="5" spans="1:148" x14ac:dyDescent="0.15">
      <c r="A5" s="28" t="s">
        <v>67</v>
      </c>
      <c r="B5" s="31"/>
      <c r="C5" s="31"/>
      <c r="D5" s="31"/>
      <c r="E5" s="31"/>
      <c r="F5" s="31"/>
      <c r="G5" s="31"/>
      <c r="H5" s="32" t="s">
        <v>68</v>
      </c>
      <c r="I5" s="32" t="s">
        <v>69</v>
      </c>
      <c r="J5" s="32" t="s">
        <v>70</v>
      </c>
      <c r="K5" s="32" t="s">
        <v>71</v>
      </c>
      <c r="L5" s="32" t="s">
        <v>72</v>
      </c>
      <c r="M5" s="32" t="s">
        <v>5</v>
      </c>
      <c r="N5" s="32" t="s">
        <v>73</v>
      </c>
      <c r="O5" s="32" t="s">
        <v>74</v>
      </c>
      <c r="P5" s="32" t="s">
        <v>75</v>
      </c>
      <c r="Q5" s="32" t="s">
        <v>76</v>
      </c>
      <c r="R5" s="32" t="s">
        <v>77</v>
      </c>
      <c r="S5" s="32" t="s">
        <v>78</v>
      </c>
      <c r="T5" s="32" t="s">
        <v>79</v>
      </c>
      <c r="U5" s="32" t="s">
        <v>80</v>
      </c>
      <c r="V5" s="32" t="s">
        <v>81</v>
      </c>
      <c r="W5" s="32" t="s">
        <v>82</v>
      </c>
      <c r="X5" s="32" t="s">
        <v>83</v>
      </c>
      <c r="Y5" s="32" t="s">
        <v>84</v>
      </c>
      <c r="Z5" s="32" t="s">
        <v>85</v>
      </c>
      <c r="AA5" s="32" t="s">
        <v>86</v>
      </c>
      <c r="AB5" s="32" t="s">
        <v>87</v>
      </c>
      <c r="AC5" s="32" t="s">
        <v>88</v>
      </c>
      <c r="AD5" s="32" t="s">
        <v>89</v>
      </c>
      <c r="AE5" s="32" t="s">
        <v>90</v>
      </c>
      <c r="AF5" s="32" t="s">
        <v>91</v>
      </c>
      <c r="AG5" s="32" t="s">
        <v>92</v>
      </c>
      <c r="AH5" s="32" t="s">
        <v>93</v>
      </c>
      <c r="AI5" s="32" t="s">
        <v>31</v>
      </c>
      <c r="AJ5" s="32" t="s">
        <v>84</v>
      </c>
      <c r="AK5" s="32" t="s">
        <v>85</v>
      </c>
      <c r="AL5" s="32" t="s">
        <v>86</v>
      </c>
      <c r="AM5" s="32" t="s">
        <v>87</v>
      </c>
      <c r="AN5" s="32" t="s">
        <v>88</v>
      </c>
      <c r="AO5" s="32" t="s">
        <v>89</v>
      </c>
      <c r="AP5" s="32" t="s">
        <v>90</v>
      </c>
      <c r="AQ5" s="32" t="s">
        <v>91</v>
      </c>
      <c r="AR5" s="32" t="s">
        <v>92</v>
      </c>
      <c r="AS5" s="32" t="s">
        <v>93</v>
      </c>
      <c r="AT5" s="32" t="s">
        <v>94</v>
      </c>
      <c r="AU5" s="32" t="s">
        <v>84</v>
      </c>
      <c r="AV5" s="32" t="s">
        <v>85</v>
      </c>
      <c r="AW5" s="32" t="s">
        <v>86</v>
      </c>
      <c r="AX5" s="32" t="s">
        <v>87</v>
      </c>
      <c r="AY5" s="32" t="s">
        <v>88</v>
      </c>
      <c r="AZ5" s="32" t="s">
        <v>89</v>
      </c>
      <c r="BA5" s="32" t="s">
        <v>90</v>
      </c>
      <c r="BB5" s="32" t="s">
        <v>91</v>
      </c>
      <c r="BC5" s="32" t="s">
        <v>92</v>
      </c>
      <c r="BD5" s="32" t="s">
        <v>93</v>
      </c>
      <c r="BE5" s="32" t="s">
        <v>94</v>
      </c>
      <c r="BF5" s="32" t="s">
        <v>84</v>
      </c>
      <c r="BG5" s="32" t="s">
        <v>85</v>
      </c>
      <c r="BH5" s="32" t="s">
        <v>86</v>
      </c>
      <c r="BI5" s="32" t="s">
        <v>87</v>
      </c>
      <c r="BJ5" s="32" t="s">
        <v>88</v>
      </c>
      <c r="BK5" s="32" t="s">
        <v>89</v>
      </c>
      <c r="BL5" s="32" t="s">
        <v>90</v>
      </c>
      <c r="BM5" s="32" t="s">
        <v>91</v>
      </c>
      <c r="BN5" s="32" t="s">
        <v>92</v>
      </c>
      <c r="BO5" s="32" t="s">
        <v>93</v>
      </c>
      <c r="BP5" s="32" t="s">
        <v>94</v>
      </c>
      <c r="BQ5" s="32" t="s">
        <v>84</v>
      </c>
      <c r="BR5" s="32" t="s">
        <v>85</v>
      </c>
      <c r="BS5" s="32" t="s">
        <v>86</v>
      </c>
      <c r="BT5" s="32" t="s">
        <v>87</v>
      </c>
      <c r="BU5" s="32" t="s">
        <v>88</v>
      </c>
      <c r="BV5" s="32" t="s">
        <v>89</v>
      </c>
      <c r="BW5" s="32" t="s">
        <v>90</v>
      </c>
      <c r="BX5" s="32" t="s">
        <v>91</v>
      </c>
      <c r="BY5" s="32" t="s">
        <v>92</v>
      </c>
      <c r="BZ5" s="32" t="s">
        <v>93</v>
      </c>
      <c r="CA5" s="32" t="s">
        <v>94</v>
      </c>
      <c r="CB5" s="32" t="s">
        <v>84</v>
      </c>
      <c r="CC5" s="32" t="s">
        <v>85</v>
      </c>
      <c r="CD5" s="32" t="s">
        <v>86</v>
      </c>
      <c r="CE5" s="32" t="s">
        <v>87</v>
      </c>
      <c r="CF5" s="32" t="s">
        <v>88</v>
      </c>
      <c r="CG5" s="32" t="s">
        <v>89</v>
      </c>
      <c r="CH5" s="32" t="s">
        <v>90</v>
      </c>
      <c r="CI5" s="32" t="s">
        <v>91</v>
      </c>
      <c r="CJ5" s="32" t="s">
        <v>92</v>
      </c>
      <c r="CK5" s="32" t="s">
        <v>93</v>
      </c>
      <c r="CL5" s="32" t="s">
        <v>94</v>
      </c>
      <c r="CM5" s="32" t="s">
        <v>84</v>
      </c>
      <c r="CN5" s="32" t="s">
        <v>85</v>
      </c>
      <c r="CO5" s="32" t="s">
        <v>86</v>
      </c>
      <c r="CP5" s="32" t="s">
        <v>87</v>
      </c>
      <c r="CQ5" s="32" t="s">
        <v>88</v>
      </c>
      <c r="CR5" s="32" t="s">
        <v>89</v>
      </c>
      <c r="CS5" s="32" t="s">
        <v>90</v>
      </c>
      <c r="CT5" s="32" t="s">
        <v>91</v>
      </c>
      <c r="CU5" s="32" t="s">
        <v>92</v>
      </c>
      <c r="CV5" s="32" t="s">
        <v>93</v>
      </c>
      <c r="CW5" s="32" t="s">
        <v>94</v>
      </c>
      <c r="CX5" s="32" t="s">
        <v>84</v>
      </c>
      <c r="CY5" s="32" t="s">
        <v>85</v>
      </c>
      <c r="CZ5" s="32" t="s">
        <v>86</v>
      </c>
      <c r="DA5" s="32" t="s">
        <v>87</v>
      </c>
      <c r="DB5" s="32" t="s">
        <v>88</v>
      </c>
      <c r="DC5" s="32" t="s">
        <v>89</v>
      </c>
      <c r="DD5" s="32" t="s">
        <v>90</v>
      </c>
      <c r="DE5" s="32" t="s">
        <v>91</v>
      </c>
      <c r="DF5" s="32" t="s">
        <v>92</v>
      </c>
      <c r="DG5" s="32" t="s">
        <v>93</v>
      </c>
      <c r="DH5" s="32" t="s">
        <v>94</v>
      </c>
      <c r="DI5" s="32" t="s">
        <v>84</v>
      </c>
      <c r="DJ5" s="32" t="s">
        <v>85</v>
      </c>
      <c r="DK5" s="32" t="s">
        <v>86</v>
      </c>
      <c r="DL5" s="32" t="s">
        <v>87</v>
      </c>
      <c r="DM5" s="32" t="s">
        <v>88</v>
      </c>
      <c r="DN5" s="32" t="s">
        <v>89</v>
      </c>
      <c r="DO5" s="32" t="s">
        <v>90</v>
      </c>
      <c r="DP5" s="32" t="s">
        <v>91</v>
      </c>
      <c r="DQ5" s="32" t="s">
        <v>92</v>
      </c>
      <c r="DR5" s="32" t="s">
        <v>93</v>
      </c>
      <c r="DS5" s="32" t="s">
        <v>94</v>
      </c>
      <c r="DT5" s="32" t="s">
        <v>84</v>
      </c>
      <c r="DU5" s="32" t="s">
        <v>85</v>
      </c>
      <c r="DV5" s="32" t="s">
        <v>86</v>
      </c>
      <c r="DW5" s="32" t="s">
        <v>87</v>
      </c>
      <c r="DX5" s="32" t="s">
        <v>88</v>
      </c>
      <c r="DY5" s="32" t="s">
        <v>89</v>
      </c>
      <c r="DZ5" s="32" t="s">
        <v>90</v>
      </c>
      <c r="EA5" s="32" t="s">
        <v>91</v>
      </c>
      <c r="EB5" s="32" t="s">
        <v>92</v>
      </c>
      <c r="EC5" s="32" t="s">
        <v>93</v>
      </c>
      <c r="ED5" s="32" t="s">
        <v>94</v>
      </c>
      <c r="EE5" s="32" t="s">
        <v>84</v>
      </c>
      <c r="EF5" s="32" t="s">
        <v>85</v>
      </c>
      <c r="EG5" s="32" t="s">
        <v>86</v>
      </c>
      <c r="EH5" s="32" t="s">
        <v>87</v>
      </c>
      <c r="EI5" s="32" t="s">
        <v>88</v>
      </c>
      <c r="EJ5" s="32" t="s">
        <v>89</v>
      </c>
      <c r="EK5" s="32" t="s">
        <v>90</v>
      </c>
      <c r="EL5" s="32" t="s">
        <v>91</v>
      </c>
      <c r="EM5" s="32" t="s">
        <v>92</v>
      </c>
      <c r="EN5" s="32" t="s">
        <v>93</v>
      </c>
      <c r="EO5" s="32" t="s">
        <v>94</v>
      </c>
    </row>
    <row r="6" spans="1:148" s="36" customFormat="1" x14ac:dyDescent="0.15">
      <c r="A6" s="28" t="s">
        <v>95</v>
      </c>
      <c r="B6" s="33">
        <f>B7</f>
        <v>2019</v>
      </c>
      <c r="C6" s="33">
        <f t="shared" ref="C6:X6" si="3">C7</f>
        <v>173860</v>
      </c>
      <c r="D6" s="33">
        <f t="shared" si="3"/>
        <v>46</v>
      </c>
      <c r="E6" s="33">
        <f t="shared" si="3"/>
        <v>18</v>
      </c>
      <c r="F6" s="33">
        <f t="shared" si="3"/>
        <v>1</v>
      </c>
      <c r="G6" s="33">
        <f t="shared" si="3"/>
        <v>0</v>
      </c>
      <c r="H6" s="33" t="str">
        <f t="shared" si="3"/>
        <v>石川県　宝達志水町</v>
      </c>
      <c r="I6" s="33" t="str">
        <f t="shared" si="3"/>
        <v>法適用</v>
      </c>
      <c r="J6" s="33" t="str">
        <f t="shared" si="3"/>
        <v>下水道事業</v>
      </c>
      <c r="K6" s="33" t="str">
        <f t="shared" si="3"/>
        <v>個別排水処理</v>
      </c>
      <c r="L6" s="33" t="str">
        <f t="shared" si="3"/>
        <v>L2</v>
      </c>
      <c r="M6" s="33" t="str">
        <f t="shared" si="3"/>
        <v>非設置</v>
      </c>
      <c r="N6" s="34" t="str">
        <f t="shared" si="3"/>
        <v>-</v>
      </c>
      <c r="O6" s="34">
        <f t="shared" si="3"/>
        <v>20.79</v>
      </c>
      <c r="P6" s="34">
        <f t="shared" si="3"/>
        <v>0.67</v>
      </c>
      <c r="Q6" s="34">
        <f t="shared" si="3"/>
        <v>100</v>
      </c>
      <c r="R6" s="34">
        <f t="shared" si="3"/>
        <v>3850</v>
      </c>
      <c r="S6" s="34">
        <f t="shared" si="3"/>
        <v>13004</v>
      </c>
      <c r="T6" s="34">
        <f t="shared" si="3"/>
        <v>111.52</v>
      </c>
      <c r="U6" s="34">
        <f t="shared" si="3"/>
        <v>116.61</v>
      </c>
      <c r="V6" s="34">
        <f t="shared" si="3"/>
        <v>87</v>
      </c>
      <c r="W6" s="34">
        <f t="shared" si="3"/>
        <v>0.26</v>
      </c>
      <c r="X6" s="34">
        <f t="shared" si="3"/>
        <v>334.62</v>
      </c>
      <c r="Y6" s="35">
        <f>IF(Y7="",NA(),Y7)</f>
        <v>121.05</v>
      </c>
      <c r="Z6" s="35">
        <f t="shared" ref="Z6:AH6" si="4">IF(Z7="",NA(),Z7)</f>
        <v>95.39</v>
      </c>
      <c r="AA6" s="35">
        <f t="shared" si="4"/>
        <v>344.69</v>
      </c>
      <c r="AB6" s="35">
        <f t="shared" si="4"/>
        <v>154.80000000000001</v>
      </c>
      <c r="AC6" s="35">
        <f t="shared" si="4"/>
        <v>125.7</v>
      </c>
      <c r="AD6" s="35">
        <f t="shared" si="4"/>
        <v>105.63</v>
      </c>
      <c r="AE6" s="35">
        <f t="shared" si="4"/>
        <v>100.37</v>
      </c>
      <c r="AF6" s="35">
        <f t="shared" si="4"/>
        <v>93.87</v>
      </c>
      <c r="AG6" s="35">
        <f t="shared" si="4"/>
        <v>86.84</v>
      </c>
      <c r="AH6" s="35">
        <f t="shared" si="4"/>
        <v>89.75</v>
      </c>
      <c r="AI6" s="34" t="str">
        <f>IF(AI7="","",IF(AI7="-","【-】","【"&amp;SUBSTITUTE(TEXT(AI7,"#,##0.00"),"-","△")&amp;"】"))</f>
        <v>【92.82】</v>
      </c>
      <c r="AJ6" s="34">
        <f>IF(AJ7="",NA(),AJ7)</f>
        <v>0</v>
      </c>
      <c r="AK6" s="35">
        <f t="shared" ref="AK6:AS6" si="5">IF(AK7="",NA(),AK7)</f>
        <v>11.1</v>
      </c>
      <c r="AL6" s="34">
        <f t="shared" si="5"/>
        <v>0</v>
      </c>
      <c r="AM6" s="34">
        <f t="shared" si="5"/>
        <v>0</v>
      </c>
      <c r="AN6" s="34">
        <f t="shared" si="5"/>
        <v>0</v>
      </c>
      <c r="AO6" s="35">
        <f t="shared" si="5"/>
        <v>102.8</v>
      </c>
      <c r="AP6" s="35">
        <f t="shared" si="5"/>
        <v>55.24</v>
      </c>
      <c r="AQ6" s="35">
        <f t="shared" si="5"/>
        <v>231.75</v>
      </c>
      <c r="AR6" s="35">
        <f t="shared" si="5"/>
        <v>254.32</v>
      </c>
      <c r="AS6" s="35">
        <f t="shared" si="5"/>
        <v>249.76</v>
      </c>
      <c r="AT6" s="34" t="str">
        <f>IF(AT7="","",IF(AT7="-","【-】","【"&amp;SUBSTITUTE(TEXT(AT7,"#,##0.00"),"-","△")&amp;"】"))</f>
        <v>【200.28】</v>
      </c>
      <c r="AU6" s="35">
        <f>IF(AU7="",NA(),AU7)</f>
        <v>176.03</v>
      </c>
      <c r="AV6" s="35">
        <f t="shared" ref="AV6:BD6" si="6">IF(AV7="",NA(),AV7)</f>
        <v>143.47</v>
      </c>
      <c r="AW6" s="35">
        <f t="shared" si="6"/>
        <v>463.05</v>
      </c>
      <c r="AX6" s="35">
        <f t="shared" si="6"/>
        <v>367.73</v>
      </c>
      <c r="AY6" s="35">
        <f t="shared" si="6"/>
        <v>490.42</v>
      </c>
      <c r="AZ6" s="35">
        <f t="shared" si="6"/>
        <v>366.75</v>
      </c>
      <c r="BA6" s="35">
        <f t="shared" si="6"/>
        <v>291.2</v>
      </c>
      <c r="BB6" s="35">
        <f t="shared" si="6"/>
        <v>322.36</v>
      </c>
      <c r="BC6" s="35">
        <f t="shared" si="6"/>
        <v>277.89</v>
      </c>
      <c r="BD6" s="35">
        <f t="shared" si="6"/>
        <v>256.37</v>
      </c>
      <c r="BE6" s="34" t="str">
        <f>IF(BE7="","",IF(BE7="-","【-】","【"&amp;SUBSTITUTE(TEXT(BE7,"#,##0.00"),"-","△")&amp;"】"))</f>
        <v>【254.85】</v>
      </c>
      <c r="BF6" s="35">
        <f>IF(BF7="",NA(),BF7)</f>
        <v>747.42</v>
      </c>
      <c r="BG6" s="35">
        <f t="shared" ref="BG6:BO6" si="7">IF(BG7="",NA(),BG7)</f>
        <v>433.52</v>
      </c>
      <c r="BH6" s="35">
        <f t="shared" si="7"/>
        <v>519.51</v>
      </c>
      <c r="BI6" s="35">
        <f t="shared" si="7"/>
        <v>755.67</v>
      </c>
      <c r="BJ6" s="35">
        <f t="shared" si="7"/>
        <v>2374.6999999999998</v>
      </c>
      <c r="BK6" s="35">
        <f t="shared" si="7"/>
        <v>492.59</v>
      </c>
      <c r="BL6" s="35">
        <f t="shared" si="7"/>
        <v>503.8</v>
      </c>
      <c r="BM6" s="35">
        <f t="shared" si="7"/>
        <v>888.8</v>
      </c>
      <c r="BN6" s="35">
        <f t="shared" si="7"/>
        <v>855.65</v>
      </c>
      <c r="BO6" s="35">
        <f t="shared" si="7"/>
        <v>862.99</v>
      </c>
      <c r="BP6" s="34" t="str">
        <f>IF(BP7="","",IF(BP7="-","【-】","【"&amp;SUBSTITUTE(TEXT(BP7,"#,##0.00"),"-","△")&amp;"】"))</f>
        <v>【862.82】</v>
      </c>
      <c r="BQ6" s="35">
        <f>IF(BQ7="",NA(),BQ7)</f>
        <v>63.51</v>
      </c>
      <c r="BR6" s="35">
        <f t="shared" ref="BR6:BZ6" si="8">IF(BR7="",NA(),BR7)</f>
        <v>83.22</v>
      </c>
      <c r="BS6" s="35">
        <f t="shared" si="8"/>
        <v>99.34</v>
      </c>
      <c r="BT6" s="35">
        <f t="shared" si="8"/>
        <v>85.18</v>
      </c>
      <c r="BU6" s="35">
        <f t="shared" si="8"/>
        <v>50.57</v>
      </c>
      <c r="BV6" s="35">
        <f t="shared" si="8"/>
        <v>46.53</v>
      </c>
      <c r="BW6" s="35">
        <f t="shared" si="8"/>
        <v>51.58</v>
      </c>
      <c r="BX6" s="35">
        <f t="shared" si="8"/>
        <v>52.55</v>
      </c>
      <c r="BY6" s="35">
        <f t="shared" si="8"/>
        <v>52.23</v>
      </c>
      <c r="BZ6" s="35">
        <f t="shared" si="8"/>
        <v>50.06</v>
      </c>
      <c r="CA6" s="34" t="str">
        <f>IF(CA7="","",IF(CA7="-","【-】","【"&amp;SUBSTITUTE(TEXT(CA7,"#,##0.00"),"-","△")&amp;"】"))</f>
        <v>【49.71】</v>
      </c>
      <c r="CB6" s="35">
        <f>IF(CB7="",NA(),CB7)</f>
        <v>213.43</v>
      </c>
      <c r="CC6" s="35">
        <f t="shared" ref="CC6:CK6" si="9">IF(CC7="",NA(),CC7)</f>
        <v>244.02</v>
      </c>
      <c r="CD6" s="35">
        <f t="shared" si="9"/>
        <v>215.63</v>
      </c>
      <c r="CE6" s="35">
        <f t="shared" si="9"/>
        <v>231.28</v>
      </c>
      <c r="CF6" s="35">
        <f t="shared" si="9"/>
        <v>380.09</v>
      </c>
      <c r="CG6" s="35">
        <f t="shared" si="9"/>
        <v>373.71</v>
      </c>
      <c r="CH6" s="35">
        <f t="shared" si="9"/>
        <v>333.58</v>
      </c>
      <c r="CI6" s="35">
        <f t="shared" si="9"/>
        <v>292.45</v>
      </c>
      <c r="CJ6" s="35">
        <f t="shared" si="9"/>
        <v>294.05</v>
      </c>
      <c r="CK6" s="35">
        <f t="shared" si="9"/>
        <v>309.22000000000003</v>
      </c>
      <c r="CL6" s="34" t="str">
        <f>IF(CL7="","",IF(CL7="-","【-】","【"&amp;SUBSTITUTE(TEXT(CL7,"#,##0.00"),"-","△")&amp;"】"))</f>
        <v>【317.18】</v>
      </c>
      <c r="CM6" s="35">
        <f>IF(CM7="",NA(),CM7)</f>
        <v>34.21</v>
      </c>
      <c r="CN6" s="35">
        <f t="shared" ref="CN6:CV6" si="10">IF(CN7="",NA(),CN7)</f>
        <v>31.58</v>
      </c>
      <c r="CO6" s="35">
        <f t="shared" si="10"/>
        <v>31.58</v>
      </c>
      <c r="CP6" s="35">
        <f t="shared" si="10"/>
        <v>28.95</v>
      </c>
      <c r="CQ6" s="35">
        <f t="shared" si="10"/>
        <v>22</v>
      </c>
      <c r="CR6" s="35">
        <f t="shared" si="10"/>
        <v>44.84</v>
      </c>
      <c r="CS6" s="35">
        <f t="shared" si="10"/>
        <v>41.51</v>
      </c>
      <c r="CT6" s="35">
        <f t="shared" si="10"/>
        <v>51.71</v>
      </c>
      <c r="CU6" s="35">
        <f t="shared" si="10"/>
        <v>50.56</v>
      </c>
      <c r="CV6" s="35">
        <f t="shared" si="10"/>
        <v>47.35</v>
      </c>
      <c r="CW6" s="34" t="str">
        <f>IF(CW7="","",IF(CW7="-","【-】","【"&amp;SUBSTITUTE(TEXT(CW7,"#,##0.00"),"-","△")&amp;"】"))</f>
        <v>【47.67】</v>
      </c>
      <c r="CX6" s="35">
        <f>IF(CX7="",NA(),CX7)</f>
        <v>97.18</v>
      </c>
      <c r="CY6" s="35">
        <f t="shared" ref="CY6:DG6" si="11">IF(CY7="",NA(),CY7)</f>
        <v>95.45</v>
      </c>
      <c r="CZ6" s="35">
        <f t="shared" si="11"/>
        <v>100</v>
      </c>
      <c r="DA6" s="35">
        <f t="shared" si="11"/>
        <v>96.83</v>
      </c>
      <c r="DB6" s="35">
        <f t="shared" si="11"/>
        <v>90.8</v>
      </c>
      <c r="DC6" s="35">
        <f t="shared" si="11"/>
        <v>67.86</v>
      </c>
      <c r="DD6" s="35">
        <f t="shared" si="11"/>
        <v>68.72</v>
      </c>
      <c r="DE6" s="35">
        <f t="shared" si="11"/>
        <v>82.91</v>
      </c>
      <c r="DF6" s="35">
        <f t="shared" si="11"/>
        <v>83.85</v>
      </c>
      <c r="DG6" s="35">
        <f t="shared" si="11"/>
        <v>81.209999999999994</v>
      </c>
      <c r="DH6" s="34" t="str">
        <f>IF(DH7="","",IF(DH7="-","【-】","【"&amp;SUBSTITUTE(TEXT(DH7,"#,##0.00"),"-","△")&amp;"】"))</f>
        <v>【79.30】</v>
      </c>
      <c r="DI6" s="35">
        <f>IF(DI7="",NA(),DI7)</f>
        <v>35.67</v>
      </c>
      <c r="DJ6" s="35">
        <f t="shared" ref="DJ6:DR6" si="12">IF(DJ7="",NA(),DJ7)</f>
        <v>38.700000000000003</v>
      </c>
      <c r="DK6" s="35">
        <f t="shared" si="12"/>
        <v>41.63</v>
      </c>
      <c r="DL6" s="35">
        <f t="shared" si="12"/>
        <v>44.6</v>
      </c>
      <c r="DM6" s="35">
        <f t="shared" si="12"/>
        <v>30.69</v>
      </c>
      <c r="DN6" s="35">
        <f t="shared" si="12"/>
        <v>17.809999999999999</v>
      </c>
      <c r="DO6" s="35">
        <f t="shared" si="12"/>
        <v>18.600000000000001</v>
      </c>
      <c r="DP6" s="35">
        <f t="shared" si="12"/>
        <v>42.61</v>
      </c>
      <c r="DQ6" s="35">
        <f t="shared" si="12"/>
        <v>44.22</v>
      </c>
      <c r="DR6" s="35">
        <f t="shared" si="12"/>
        <v>39.64</v>
      </c>
      <c r="DS6" s="34" t="str">
        <f>IF(DS7="","",IF(DS7="-","【-】","【"&amp;SUBSTITUTE(TEXT(DS7,"#,##0.00"),"-","△")&amp;"】"))</f>
        <v>【37.31】</v>
      </c>
      <c r="DT6" s="35" t="str">
        <f>IF(DT7="",NA(),DT7)</f>
        <v>-</v>
      </c>
      <c r="DU6" s="35" t="str">
        <f t="shared" ref="DU6:EC6" si="13">IF(DU7="",NA(),DU7)</f>
        <v>-</v>
      </c>
      <c r="DV6" s="35" t="str">
        <f t="shared" si="13"/>
        <v>-</v>
      </c>
      <c r="DW6" s="35" t="str">
        <f t="shared" si="13"/>
        <v>-</v>
      </c>
      <c r="DX6" s="35" t="str">
        <f t="shared" si="13"/>
        <v>-</v>
      </c>
      <c r="DY6" s="35" t="str">
        <f t="shared" si="13"/>
        <v>-</v>
      </c>
      <c r="DZ6" s="35" t="str">
        <f t="shared" si="13"/>
        <v>-</v>
      </c>
      <c r="EA6" s="35" t="str">
        <f t="shared" si="13"/>
        <v>-</v>
      </c>
      <c r="EB6" s="35" t="str">
        <f t="shared" si="13"/>
        <v>-</v>
      </c>
      <c r="EC6" s="35" t="str">
        <f t="shared" si="13"/>
        <v>-</v>
      </c>
      <c r="ED6" s="34" t="str">
        <f>IF(ED7="","",IF(ED7="-","【-】","【"&amp;SUBSTITUTE(TEXT(ED7,"#,##0.00"),"-","△")&amp;"】"))</f>
        <v>【-】</v>
      </c>
      <c r="EE6" s="35" t="str">
        <f>IF(EE7="",NA(),EE7)</f>
        <v>-</v>
      </c>
      <c r="EF6" s="35" t="str">
        <f t="shared" ref="EF6:EN6" si="14">IF(EF7="",NA(),EF7)</f>
        <v>-</v>
      </c>
      <c r="EG6" s="35" t="str">
        <f t="shared" si="14"/>
        <v>-</v>
      </c>
      <c r="EH6" s="35" t="str">
        <f t="shared" si="14"/>
        <v>-</v>
      </c>
      <c r="EI6" s="35" t="str">
        <f t="shared" si="14"/>
        <v>-</v>
      </c>
      <c r="EJ6" s="35" t="str">
        <f t="shared" si="14"/>
        <v>-</v>
      </c>
      <c r="EK6" s="35" t="str">
        <f t="shared" si="14"/>
        <v>-</v>
      </c>
      <c r="EL6" s="35" t="str">
        <f t="shared" si="14"/>
        <v>-</v>
      </c>
      <c r="EM6" s="35" t="str">
        <f t="shared" si="14"/>
        <v>-</v>
      </c>
      <c r="EN6" s="35" t="str">
        <f t="shared" si="14"/>
        <v>-</v>
      </c>
      <c r="EO6" s="34" t="str">
        <f>IF(EO7="","",IF(EO7="-","【-】","【"&amp;SUBSTITUTE(TEXT(EO7,"#,##0.00"),"-","△")&amp;"】"))</f>
        <v>【-】</v>
      </c>
    </row>
    <row r="7" spans="1:148" s="36" customFormat="1" x14ac:dyDescent="0.15">
      <c r="A7" s="28"/>
      <c r="B7" s="37">
        <v>2019</v>
      </c>
      <c r="C7" s="37">
        <v>173860</v>
      </c>
      <c r="D7" s="37">
        <v>46</v>
      </c>
      <c r="E7" s="37">
        <v>18</v>
      </c>
      <c r="F7" s="37">
        <v>1</v>
      </c>
      <c r="G7" s="37">
        <v>0</v>
      </c>
      <c r="H7" s="37" t="s">
        <v>96</v>
      </c>
      <c r="I7" s="37" t="s">
        <v>97</v>
      </c>
      <c r="J7" s="37" t="s">
        <v>98</v>
      </c>
      <c r="K7" s="37" t="s">
        <v>99</v>
      </c>
      <c r="L7" s="37" t="s">
        <v>100</v>
      </c>
      <c r="M7" s="37" t="s">
        <v>101</v>
      </c>
      <c r="N7" s="38" t="s">
        <v>102</v>
      </c>
      <c r="O7" s="38">
        <v>20.79</v>
      </c>
      <c r="P7" s="38">
        <v>0.67</v>
      </c>
      <c r="Q7" s="38">
        <v>100</v>
      </c>
      <c r="R7" s="38">
        <v>3850</v>
      </c>
      <c r="S7" s="38">
        <v>13004</v>
      </c>
      <c r="T7" s="38">
        <v>111.52</v>
      </c>
      <c r="U7" s="38">
        <v>116.61</v>
      </c>
      <c r="V7" s="38">
        <v>87</v>
      </c>
      <c r="W7" s="38">
        <v>0.26</v>
      </c>
      <c r="X7" s="38">
        <v>334.62</v>
      </c>
      <c r="Y7" s="38">
        <v>121.05</v>
      </c>
      <c r="Z7" s="38">
        <v>95.39</v>
      </c>
      <c r="AA7" s="38">
        <v>344.69</v>
      </c>
      <c r="AB7" s="38">
        <v>154.80000000000001</v>
      </c>
      <c r="AC7" s="38">
        <v>125.7</v>
      </c>
      <c r="AD7" s="38">
        <v>105.63</v>
      </c>
      <c r="AE7" s="38">
        <v>100.37</v>
      </c>
      <c r="AF7" s="38">
        <v>93.87</v>
      </c>
      <c r="AG7" s="38">
        <v>86.84</v>
      </c>
      <c r="AH7" s="38">
        <v>89.75</v>
      </c>
      <c r="AI7" s="38">
        <v>92.82</v>
      </c>
      <c r="AJ7" s="38">
        <v>0</v>
      </c>
      <c r="AK7" s="38">
        <v>11.1</v>
      </c>
      <c r="AL7" s="38">
        <v>0</v>
      </c>
      <c r="AM7" s="38">
        <v>0</v>
      </c>
      <c r="AN7" s="38">
        <v>0</v>
      </c>
      <c r="AO7" s="38">
        <v>102.8</v>
      </c>
      <c r="AP7" s="38">
        <v>55.24</v>
      </c>
      <c r="AQ7" s="38">
        <v>231.75</v>
      </c>
      <c r="AR7" s="38">
        <v>254.32</v>
      </c>
      <c r="AS7" s="38">
        <v>249.76</v>
      </c>
      <c r="AT7" s="38">
        <v>200.28</v>
      </c>
      <c r="AU7" s="38">
        <v>176.03</v>
      </c>
      <c r="AV7" s="38">
        <v>143.47</v>
      </c>
      <c r="AW7" s="38">
        <v>463.05</v>
      </c>
      <c r="AX7" s="38">
        <v>367.73</v>
      </c>
      <c r="AY7" s="38">
        <v>490.42</v>
      </c>
      <c r="AZ7" s="38">
        <v>366.75</v>
      </c>
      <c r="BA7" s="38">
        <v>291.2</v>
      </c>
      <c r="BB7" s="38">
        <v>322.36</v>
      </c>
      <c r="BC7" s="38">
        <v>277.89</v>
      </c>
      <c r="BD7" s="38">
        <v>256.37</v>
      </c>
      <c r="BE7" s="38">
        <v>254.85</v>
      </c>
      <c r="BF7" s="38">
        <v>747.42</v>
      </c>
      <c r="BG7" s="38">
        <v>433.52</v>
      </c>
      <c r="BH7" s="38">
        <v>519.51</v>
      </c>
      <c r="BI7" s="38">
        <v>755.67</v>
      </c>
      <c r="BJ7" s="38">
        <v>2374.6999999999998</v>
      </c>
      <c r="BK7" s="38">
        <v>492.59</v>
      </c>
      <c r="BL7" s="38">
        <v>503.8</v>
      </c>
      <c r="BM7" s="38">
        <v>888.8</v>
      </c>
      <c r="BN7" s="38">
        <v>855.65</v>
      </c>
      <c r="BO7" s="38">
        <v>862.99</v>
      </c>
      <c r="BP7" s="38">
        <v>862.82</v>
      </c>
      <c r="BQ7" s="38">
        <v>63.51</v>
      </c>
      <c r="BR7" s="38">
        <v>83.22</v>
      </c>
      <c r="BS7" s="38">
        <v>99.34</v>
      </c>
      <c r="BT7" s="38">
        <v>85.18</v>
      </c>
      <c r="BU7" s="38">
        <v>50.57</v>
      </c>
      <c r="BV7" s="38">
        <v>46.53</v>
      </c>
      <c r="BW7" s="38">
        <v>51.58</v>
      </c>
      <c r="BX7" s="38">
        <v>52.55</v>
      </c>
      <c r="BY7" s="38">
        <v>52.23</v>
      </c>
      <c r="BZ7" s="38">
        <v>50.06</v>
      </c>
      <c r="CA7" s="38">
        <v>49.71</v>
      </c>
      <c r="CB7" s="38">
        <v>213.43</v>
      </c>
      <c r="CC7" s="38">
        <v>244.02</v>
      </c>
      <c r="CD7" s="38">
        <v>215.63</v>
      </c>
      <c r="CE7" s="38">
        <v>231.28</v>
      </c>
      <c r="CF7" s="38">
        <v>380.09</v>
      </c>
      <c r="CG7" s="38">
        <v>373.71</v>
      </c>
      <c r="CH7" s="38">
        <v>333.58</v>
      </c>
      <c r="CI7" s="38">
        <v>292.45</v>
      </c>
      <c r="CJ7" s="38">
        <v>294.05</v>
      </c>
      <c r="CK7" s="38">
        <v>309.22000000000003</v>
      </c>
      <c r="CL7" s="38">
        <v>317.18</v>
      </c>
      <c r="CM7" s="38">
        <v>34.21</v>
      </c>
      <c r="CN7" s="38">
        <v>31.58</v>
      </c>
      <c r="CO7" s="38">
        <v>31.58</v>
      </c>
      <c r="CP7" s="38">
        <v>28.95</v>
      </c>
      <c r="CQ7" s="38">
        <v>22</v>
      </c>
      <c r="CR7" s="38">
        <v>44.84</v>
      </c>
      <c r="CS7" s="38">
        <v>41.51</v>
      </c>
      <c r="CT7" s="38">
        <v>51.71</v>
      </c>
      <c r="CU7" s="38">
        <v>50.56</v>
      </c>
      <c r="CV7" s="38">
        <v>47.35</v>
      </c>
      <c r="CW7" s="38">
        <v>47.67</v>
      </c>
      <c r="CX7" s="38">
        <v>97.18</v>
      </c>
      <c r="CY7" s="38">
        <v>95.45</v>
      </c>
      <c r="CZ7" s="38">
        <v>100</v>
      </c>
      <c r="DA7" s="38">
        <v>96.83</v>
      </c>
      <c r="DB7" s="38">
        <v>90.8</v>
      </c>
      <c r="DC7" s="38">
        <v>67.86</v>
      </c>
      <c r="DD7" s="38">
        <v>68.72</v>
      </c>
      <c r="DE7" s="38">
        <v>82.91</v>
      </c>
      <c r="DF7" s="38">
        <v>83.85</v>
      </c>
      <c r="DG7" s="38">
        <v>81.209999999999994</v>
      </c>
      <c r="DH7" s="38">
        <v>79.3</v>
      </c>
      <c r="DI7" s="38">
        <v>35.67</v>
      </c>
      <c r="DJ7" s="38">
        <v>38.700000000000003</v>
      </c>
      <c r="DK7" s="38">
        <v>41.63</v>
      </c>
      <c r="DL7" s="38">
        <v>44.6</v>
      </c>
      <c r="DM7" s="38">
        <v>30.69</v>
      </c>
      <c r="DN7" s="38">
        <v>17.809999999999999</v>
      </c>
      <c r="DO7" s="38">
        <v>18.600000000000001</v>
      </c>
      <c r="DP7" s="38">
        <v>42.61</v>
      </c>
      <c r="DQ7" s="38">
        <v>44.22</v>
      </c>
      <c r="DR7" s="38">
        <v>39.64</v>
      </c>
      <c r="DS7" s="38">
        <v>37.31</v>
      </c>
      <c r="DT7" s="38" t="s">
        <v>102</v>
      </c>
      <c r="DU7" s="38" t="s">
        <v>102</v>
      </c>
      <c r="DV7" s="38" t="s">
        <v>102</v>
      </c>
      <c r="DW7" s="38" t="s">
        <v>102</v>
      </c>
      <c r="DX7" s="38" t="s">
        <v>102</v>
      </c>
      <c r="DY7" s="38" t="s">
        <v>102</v>
      </c>
      <c r="DZ7" s="38" t="s">
        <v>102</v>
      </c>
      <c r="EA7" s="38" t="s">
        <v>102</v>
      </c>
      <c r="EB7" s="38" t="s">
        <v>102</v>
      </c>
      <c r="EC7" s="38" t="s">
        <v>102</v>
      </c>
      <c r="ED7" s="38" t="s">
        <v>102</v>
      </c>
      <c r="EE7" s="38" t="s">
        <v>102</v>
      </c>
      <c r="EF7" s="38" t="s">
        <v>102</v>
      </c>
      <c r="EG7" s="38" t="s">
        <v>102</v>
      </c>
      <c r="EH7" s="38" t="s">
        <v>102</v>
      </c>
      <c r="EI7" s="38" t="s">
        <v>102</v>
      </c>
      <c r="EJ7" s="38" t="s">
        <v>102</v>
      </c>
      <c r="EK7" s="38" t="s">
        <v>102</v>
      </c>
      <c r="EL7" s="38" t="s">
        <v>102</v>
      </c>
      <c r="EM7" s="38" t="s">
        <v>102</v>
      </c>
      <c r="EN7" s="38" t="s">
        <v>102</v>
      </c>
      <c r="EO7" s="38" t="s">
        <v>102</v>
      </c>
    </row>
    <row r="8" spans="1:148" x14ac:dyDescent="0.1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  <c r="EP8" s="39"/>
      <c r="EQ8" s="39"/>
      <c r="ER8" s="39"/>
    </row>
    <row r="9" spans="1:148" x14ac:dyDescent="0.15">
      <c r="A9" s="40"/>
      <c r="B9" s="40" t="s">
        <v>103</v>
      </c>
      <c r="C9" s="40" t="s">
        <v>104</v>
      </c>
      <c r="D9" s="40" t="s">
        <v>105</v>
      </c>
      <c r="E9" s="40" t="s">
        <v>106</v>
      </c>
      <c r="F9" s="40" t="s">
        <v>107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8" x14ac:dyDescent="0.15">
      <c r="A10" s="40" t="s">
        <v>46</v>
      </c>
      <c r="B10" s="41">
        <f t="shared" ref="B10:E10" si="15">DATEVALUE($B7+12-B11&amp;"/1/"&amp;B12)</f>
        <v>46388</v>
      </c>
      <c r="C10" s="41">
        <f t="shared" si="15"/>
        <v>46753</v>
      </c>
      <c r="D10" s="41">
        <f t="shared" si="15"/>
        <v>47119</v>
      </c>
      <c r="E10" s="41">
        <f t="shared" si="15"/>
        <v>47484</v>
      </c>
      <c r="F10" s="42">
        <f>DATEVALUE($B7+12-F11&amp;"/1/"&amp;F12)</f>
        <v>47849</v>
      </c>
    </row>
    <row r="11" spans="1:148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108</v>
      </c>
    </row>
    <row r="12" spans="1:148" x14ac:dyDescent="0.15">
      <c r="B12">
        <v>1</v>
      </c>
      <c r="C12">
        <v>1</v>
      </c>
      <c r="D12">
        <v>1</v>
      </c>
      <c r="E12">
        <v>1</v>
      </c>
      <c r="F12">
        <v>1</v>
      </c>
      <c r="G12" t="s">
        <v>109</v>
      </c>
    </row>
    <row r="13" spans="1:148" x14ac:dyDescent="0.15">
      <c r="B13" t="s">
        <v>110</v>
      </c>
      <c r="C13" t="s">
        <v>110</v>
      </c>
      <c r="D13" t="s">
        <v>110</v>
      </c>
      <c r="E13" t="s">
        <v>110</v>
      </c>
      <c r="F13" t="s">
        <v>111</v>
      </c>
      <c r="G13" t="s">
        <v>112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</cp:lastModifiedBy>
  <cp:lastPrinted>2021-01-22T04:55:20Z</cp:lastPrinted>
  <dcterms:created xsi:type="dcterms:W3CDTF">2020-12-04T02:40:40Z</dcterms:created>
  <dcterms:modified xsi:type="dcterms:W3CDTF">2021-02-05T06:10:26Z</dcterms:modified>
  <cp:category/>
</cp:coreProperties>
</file>