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11300-25646\e\R2財政共有\09 地方公営企業\96 経営比較分析関係\04    公表用ファイル\01 水道\13 津幡町\"/>
    </mc:Choice>
  </mc:AlternateContent>
  <workbookProtection workbookAlgorithmName="SHA-512" workbookHashValue="0+yR49IMyi+BA2Xwh7/8NDcrWRQwLEcR8K1cUnE7N/uEo9xp2iT37YBkPxv4wDlYofXeXD8t4wsUbDolHvUb5A==" workbookSaltValue="K5Fy8VzOhmwjj5nhubDqLw==" workbookSpinCount="100000" lockStructure="1"/>
  <bookViews>
    <workbookView xWindow="0" yWindow="0" windowWidth="20490" windowHeight="652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J85" i="4"/>
  <c r="I85" i="4"/>
  <c r="H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<sst xmlns="http://schemas.openxmlformats.org/spreadsheetml/2006/main" count="228" uniqueCount="115">
  <si>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</si>
  <si>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</si>
  <si>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</si>
  <si>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</si>
  <si>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</si>
  <si>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</si>
  <si>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</si>
  <si>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</si>
  <si>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</si>
  <si>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</si>
  <si>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</si>
  <si>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</si>
  <si>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</si>
  <si>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</si>
  <si>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</si>
  <si>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</si>
  <si>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</si>
  <si>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</si>
  <si>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</si>
  <si>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</si>
  <si>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</si>
  <si>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</si>
  <si>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</si>
  <si>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</si>
  <si>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</si>
  <si>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</si>
  <si>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</si>
  <si>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</si>
  <si>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</si>
  <si>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</si>
  <si>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</si>
  <si>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</si>
  <si>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</si>
  <si>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</si>
  <si>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</si>
  <si>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</si>
  <si>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</si>
  <si>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</si>
  <si>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</si>
  <si>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</si>
  <si>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</si>
  <si>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</si>
  <si>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</si>
  <si>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</si>
  <si>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</si>
  <si>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</si>
  <si>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</si>
  <si>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</si>
  <si>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</si>
  <si>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</si>
  <si>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</si>
  <si>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</si>
  <si>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</si>
  <si>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</si>
  <si>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</si>
  <si>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</si>
  <si>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</si>
  <si>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</si>
  <si>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</si>
  <si>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</si>
  <si>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</si>
  <si>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</si>
  <si>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</si>
  <si>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</si>
  <si>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</si>
  <si>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</si>
  <si>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</si>
  <si>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</si>
  <si>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</si>
  <si>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</si>
  <si>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</si>
  <si>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</si>
  <si>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</si>
  <si>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</si>
  <si>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</si>
  <si>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</si>
  <si>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</si>
  <si>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</si>
  <si>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</si>
  <si>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</si>
  <si>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</si>
  <si>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</si>
  <si>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</si>
  <si>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</si>
  <si>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</si>
  <si>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</si>
  <si>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</si>
  <si>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</si>
  <si>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</si>
  <si>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</si>
  <si>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</si>
  <si>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</si>
  <si>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津幡町</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</si>
  <si>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</si>
  <si>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</si>
  <si>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</si>
  <si>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</si>
  <si>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</si>
  <si>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</si>
  <si>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</si>
  <si>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</si>
  <si>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</si>
  <si>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</si>
  <si>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</si>
  <si>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</si>
  <si>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</si>
  <si>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</si>
  <si>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</si>
  <si>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</si>
  <si>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"H"yy</t>
    <phoneticPr fontId="4"/>
  </si>
  <si>
    <t>"R"dd</t>
    <phoneticPr fontId="4"/>
  </si>
  <si>
    <t>←書式設定</t>
    <rPh sb="1" eb="3">
      <t>ショシキ</t>
    </rPh>
    <rPh sb="3" eb="5">
      <t>セッテイ</t>
    </rPh>
    <phoneticPr fontId="4"/>
  </si>
  <si>
    <t>　有形固定資産減価償却率は類似団体平均より若干高い値となっているが、送水ポンプ等電気機械設備については計画的な更新を行っており、管路についても破損しやすい石綿セメント管は更新を完了している。</t>
    <phoneticPr fontId="4"/>
  </si>
  <si>
    <t>　経常収支比率は１００％を超え単年度収支が黒字であり、累積欠損金は発生していない。その他の指標についても類似団体平均より良好な値となっており、経営の健全性は良好と考えられるが、管路、施設の更新費用を確保するため、今後も経営効率化に努める。</t>
    <rPh sb="88" eb="90">
      <t>カンロ</t>
    </rPh>
    <phoneticPr fontId="4"/>
  </si>
  <si>
    <t>　損益状況は良好であるものの、管路経年化率は上昇しており、生活に欠くことのできないライフラインの確保のため、健全な経営を維持しつつ管路以外の施設を含め今後も計画的に更新投資を行う。</t>
    <rPh sb="87" eb="88">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</si>
</sst>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0.28000000000000003</c:v>
                </c:pt>
                <c:pt idx="1">
                  <c:v>0.18</c:v>
                </c:pt>
                <c:pt idx="2">
                  <c:v>0.05</c:v>
                </c:pt>
                <c:pt idx="3">
                  <c:v>0.17</c:v>
                </c:pt>
                <c:pt idx="4">
                  <c:v>0.11</c:v>
                </c:pt>
              </c:numCache>
            </c:numRef>
          </c:val>
          <c:extLst>
            <c:ext xmlns:c16="http://schemas.microsoft.com/office/drawing/2014/chart" uri="{C3380CC4-5D6E-409C-BE32-E72D297353CC}">
              <c16:uniqueId val="{00000000-913B-41B6-A5F9-6D7262CFEE88}"/>
            </c:ext>
          </c:extLst>
        </c:ser>
        <c:dLbls>
          <c:showLegendKey val="0"/>
          <c:showVal val="0"/>
          <c:showCatName val="0"/>
          <c:showSerName val="0"/>
          <c:showPercent val="0"/>
          <c:showBubbleSize val="0"/>
        </c:dLbls>
        <c:gapWidth val="150"/>
        <c:axId val="867222552"/>
        <c:axId val="867222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0.56000000000000005</c:v>
                </c:pt>
                <c:pt idx="1">
                  <c:v>0.61</c:v>
                </c:pt>
                <c:pt idx="2">
                  <c:v>0.51</c:v>
                </c:pt>
                <c:pt idx="3">
                  <c:v>0.57999999999999996</c:v>
                </c:pt>
                <c:pt idx="4">
                  <c:v>0.54</c:v>
                </c:pt>
              </c:numCache>
            </c:numRef>
          </c:val>
          <c:smooth val="0"/>
          <c:extLst>
            <c:ext xmlns:c16="http://schemas.microsoft.com/office/drawing/2014/chart" uri="{C3380CC4-5D6E-409C-BE32-E72D297353CC}">
              <c16:uniqueId val="{00000001-913B-41B6-A5F9-6D7262CFEE88}"/>
            </c:ext>
          </c:extLst>
        </c:ser>
        <c:dLbls>
          <c:showLegendKey val="0"/>
          <c:showVal val="0"/>
          <c:showCatName val="0"/>
          <c:showSerName val="0"/>
          <c:showPercent val="0"/>
          <c:showBubbleSize val="0"/>
        </c:dLbls>
        <c:marker val="1"/>
        <c:smooth val="0"/>
        <c:axId val="867222552"/>
        <c:axId val="867222944"/>
      </c:lineChart>
      <c:dateAx>
        <c:axId val="867222552"/>
        <c:scaling>
          <c:orientation val="minMax"/>
        </c:scaling>
        <c:delete val="1"/>
        <c:axPos val="b"/>
        <c:numFmt formatCode="&quot;H&quot;yy" sourceLinked="1"/>
        <c:majorTickMark val="none"/>
        <c:minorTickMark val="none"/>
        <c:tickLblPos val="none"/>
        <c:crossAx val="867222944"/>
        <c:crosses val="autoZero"/>
        <c:auto val="1"/>
        <c:lblOffset val="100"/>
        <c:baseTimeUnit val="years"/>
      </c:dateAx>
      <c:valAx>
        <c:axId val="867222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7222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67.83</c:v>
                </c:pt>
                <c:pt idx="1">
                  <c:v>70.010000000000005</c:v>
                </c:pt>
                <c:pt idx="2">
                  <c:v>71.59</c:v>
                </c:pt>
                <c:pt idx="3">
                  <c:v>71.27</c:v>
                </c:pt>
                <c:pt idx="4">
                  <c:v>71</c:v>
                </c:pt>
              </c:numCache>
            </c:numRef>
          </c:val>
          <c:extLst>
            <c:ext xmlns:c16="http://schemas.microsoft.com/office/drawing/2014/chart" uri="{C3380CC4-5D6E-409C-BE32-E72D297353CC}">
              <c16:uniqueId val="{00000000-B07B-4CB9-8632-587FE0521CC3}"/>
            </c:ext>
          </c:extLst>
        </c:ser>
        <c:dLbls>
          <c:showLegendKey val="0"/>
          <c:showVal val="0"/>
          <c:showCatName val="0"/>
          <c:showSerName val="0"/>
          <c:showPercent val="0"/>
          <c:showBubbleSize val="0"/>
        </c:dLbls>
        <c:gapWidth val="150"/>
        <c:axId val="416509632"/>
        <c:axId val="416510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58.53</c:v>
                </c:pt>
                <c:pt idx="1">
                  <c:v>59.01</c:v>
                </c:pt>
                <c:pt idx="2">
                  <c:v>60.03</c:v>
                </c:pt>
                <c:pt idx="3">
                  <c:v>59.74</c:v>
                </c:pt>
                <c:pt idx="4">
                  <c:v>59.67</c:v>
                </c:pt>
              </c:numCache>
            </c:numRef>
          </c:val>
          <c:smooth val="0"/>
          <c:extLst>
            <c:ext xmlns:c16="http://schemas.microsoft.com/office/drawing/2014/chart" uri="{C3380CC4-5D6E-409C-BE32-E72D297353CC}">
              <c16:uniqueId val="{00000001-B07B-4CB9-8632-587FE0521CC3}"/>
            </c:ext>
          </c:extLst>
        </c:ser>
        <c:dLbls>
          <c:showLegendKey val="0"/>
          <c:showVal val="0"/>
          <c:showCatName val="0"/>
          <c:showSerName val="0"/>
          <c:showPercent val="0"/>
          <c:showBubbleSize val="0"/>
        </c:dLbls>
        <c:marker val="1"/>
        <c:smooth val="0"/>
        <c:axId val="416509632"/>
        <c:axId val="416510416"/>
      </c:lineChart>
      <c:dateAx>
        <c:axId val="416509632"/>
        <c:scaling>
          <c:orientation val="minMax"/>
        </c:scaling>
        <c:delete val="1"/>
        <c:axPos val="b"/>
        <c:numFmt formatCode="&quot;H&quot;yy" sourceLinked="1"/>
        <c:majorTickMark val="none"/>
        <c:minorTickMark val="none"/>
        <c:tickLblPos val="none"/>
        <c:crossAx val="416510416"/>
        <c:crosses val="autoZero"/>
        <c:auto val="1"/>
        <c:lblOffset val="100"/>
        <c:baseTimeUnit val="years"/>
      </c:dateAx>
      <c:valAx>
        <c:axId val="416510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6509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91.92</c:v>
                </c:pt>
                <c:pt idx="1">
                  <c:v>91.97</c:v>
                </c:pt>
                <c:pt idx="2">
                  <c:v>91.76</c:v>
                </c:pt>
                <c:pt idx="3">
                  <c:v>92.14</c:v>
                </c:pt>
                <c:pt idx="4">
                  <c:v>89.27</c:v>
                </c:pt>
              </c:numCache>
            </c:numRef>
          </c:val>
          <c:extLst>
            <c:ext xmlns:c16="http://schemas.microsoft.com/office/drawing/2014/chart" uri="{C3380CC4-5D6E-409C-BE32-E72D297353CC}">
              <c16:uniqueId val="{00000000-F1E7-4A45-B3F7-A7BF5950F95C}"/>
            </c:ext>
          </c:extLst>
        </c:ser>
        <c:dLbls>
          <c:showLegendKey val="0"/>
          <c:showVal val="0"/>
          <c:showCatName val="0"/>
          <c:showSerName val="0"/>
          <c:showPercent val="0"/>
          <c:showBubbleSize val="0"/>
        </c:dLbls>
        <c:gapWidth val="150"/>
        <c:axId val="324436080"/>
        <c:axId val="324435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85.26</c:v>
                </c:pt>
                <c:pt idx="1">
                  <c:v>85.37</c:v>
                </c:pt>
                <c:pt idx="2">
                  <c:v>84.81</c:v>
                </c:pt>
                <c:pt idx="3">
                  <c:v>84.8</c:v>
                </c:pt>
                <c:pt idx="4">
                  <c:v>84.6</c:v>
                </c:pt>
              </c:numCache>
            </c:numRef>
          </c:val>
          <c:smooth val="0"/>
          <c:extLst>
            <c:ext xmlns:c16="http://schemas.microsoft.com/office/drawing/2014/chart" uri="{C3380CC4-5D6E-409C-BE32-E72D297353CC}">
              <c16:uniqueId val="{00000001-F1E7-4A45-B3F7-A7BF5950F95C}"/>
            </c:ext>
          </c:extLst>
        </c:ser>
        <c:dLbls>
          <c:showLegendKey val="0"/>
          <c:showVal val="0"/>
          <c:showCatName val="0"/>
          <c:showSerName val="0"/>
          <c:showPercent val="0"/>
          <c:showBubbleSize val="0"/>
        </c:dLbls>
        <c:marker val="1"/>
        <c:smooth val="0"/>
        <c:axId val="324436080"/>
        <c:axId val="324435688"/>
      </c:lineChart>
      <c:dateAx>
        <c:axId val="324436080"/>
        <c:scaling>
          <c:orientation val="minMax"/>
        </c:scaling>
        <c:delete val="1"/>
        <c:axPos val="b"/>
        <c:numFmt formatCode="&quot;H&quot;yy" sourceLinked="1"/>
        <c:majorTickMark val="none"/>
        <c:minorTickMark val="none"/>
        <c:tickLblPos val="none"/>
        <c:crossAx val="324435688"/>
        <c:crosses val="autoZero"/>
        <c:auto val="1"/>
        <c:lblOffset val="100"/>
        <c:baseTimeUnit val="years"/>
      </c:dateAx>
      <c:valAx>
        <c:axId val="324435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4436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118.54</c:v>
                </c:pt>
                <c:pt idx="1">
                  <c:v>118.33</c:v>
                </c:pt>
                <c:pt idx="2">
                  <c:v>118.37</c:v>
                </c:pt>
                <c:pt idx="3">
                  <c:v>120.34</c:v>
                </c:pt>
                <c:pt idx="4">
                  <c:v>117.5</c:v>
                </c:pt>
              </c:numCache>
            </c:numRef>
          </c:val>
          <c:extLst>
            <c:ext xmlns:c16="http://schemas.microsoft.com/office/drawing/2014/chart" uri="{C3380CC4-5D6E-409C-BE32-E72D297353CC}">
              <c16:uniqueId val="{00000000-6D67-4CE9-8C79-6119319E66E4}"/>
            </c:ext>
          </c:extLst>
        </c:ser>
        <c:dLbls>
          <c:showLegendKey val="0"/>
          <c:showVal val="0"/>
          <c:showCatName val="0"/>
          <c:showSerName val="0"/>
          <c:showPercent val="0"/>
          <c:showBubbleSize val="0"/>
        </c:dLbls>
        <c:gapWidth val="150"/>
        <c:axId val="867223336"/>
        <c:axId val="86722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109.64</c:v>
                </c:pt>
                <c:pt idx="1">
                  <c:v>110.95</c:v>
                </c:pt>
                <c:pt idx="2">
                  <c:v>110.68</c:v>
                </c:pt>
                <c:pt idx="3">
                  <c:v>110.66</c:v>
                </c:pt>
                <c:pt idx="4">
                  <c:v>109.01</c:v>
                </c:pt>
              </c:numCache>
            </c:numRef>
          </c:val>
          <c:smooth val="0"/>
          <c:extLst>
            <c:ext xmlns:c16="http://schemas.microsoft.com/office/drawing/2014/chart" uri="{C3380CC4-5D6E-409C-BE32-E72D297353CC}">
              <c16:uniqueId val="{00000001-6D67-4CE9-8C79-6119319E66E4}"/>
            </c:ext>
          </c:extLst>
        </c:ser>
        <c:dLbls>
          <c:showLegendKey val="0"/>
          <c:showVal val="0"/>
          <c:showCatName val="0"/>
          <c:showSerName val="0"/>
          <c:showPercent val="0"/>
          <c:showBubbleSize val="0"/>
        </c:dLbls>
        <c:marker val="1"/>
        <c:smooth val="0"/>
        <c:axId val="867223336"/>
        <c:axId val="867223728"/>
      </c:lineChart>
      <c:dateAx>
        <c:axId val="867223336"/>
        <c:scaling>
          <c:orientation val="minMax"/>
        </c:scaling>
        <c:delete val="1"/>
        <c:axPos val="b"/>
        <c:numFmt formatCode="&quot;H&quot;yy" sourceLinked="1"/>
        <c:majorTickMark val="none"/>
        <c:minorTickMark val="none"/>
        <c:tickLblPos val="none"/>
        <c:crossAx val="867223728"/>
        <c:crosses val="autoZero"/>
        <c:auto val="1"/>
        <c:lblOffset val="100"/>
        <c:baseTimeUnit val="years"/>
      </c:dateAx>
      <c:valAx>
        <c:axId val="8672237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67223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53.19</c:v>
                </c:pt>
                <c:pt idx="1">
                  <c:v>54.43</c:v>
                </c:pt>
                <c:pt idx="2">
                  <c:v>55.57</c:v>
                </c:pt>
                <c:pt idx="3">
                  <c:v>56.75</c:v>
                </c:pt>
                <c:pt idx="4">
                  <c:v>57.86</c:v>
                </c:pt>
              </c:numCache>
            </c:numRef>
          </c:val>
          <c:extLst>
            <c:ext xmlns:c16="http://schemas.microsoft.com/office/drawing/2014/chart" uri="{C3380CC4-5D6E-409C-BE32-E72D297353CC}">
              <c16:uniqueId val="{00000000-008A-4D1B-A745-DE5211AA8B66}"/>
            </c:ext>
          </c:extLst>
        </c:ser>
        <c:dLbls>
          <c:showLegendKey val="0"/>
          <c:showVal val="0"/>
          <c:showCatName val="0"/>
          <c:showSerName val="0"/>
          <c:showPercent val="0"/>
          <c:showBubbleSize val="0"/>
        </c:dLbls>
        <c:gapWidth val="150"/>
        <c:axId val="867224904"/>
        <c:axId val="867216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45.75</c:v>
                </c:pt>
                <c:pt idx="1">
                  <c:v>46.9</c:v>
                </c:pt>
                <c:pt idx="2">
                  <c:v>47.28</c:v>
                </c:pt>
                <c:pt idx="3">
                  <c:v>47.66</c:v>
                </c:pt>
                <c:pt idx="4">
                  <c:v>48.17</c:v>
                </c:pt>
              </c:numCache>
            </c:numRef>
          </c:val>
          <c:smooth val="0"/>
          <c:extLst>
            <c:ext xmlns:c16="http://schemas.microsoft.com/office/drawing/2014/chart" uri="{C3380CC4-5D6E-409C-BE32-E72D297353CC}">
              <c16:uniqueId val="{00000001-008A-4D1B-A745-DE5211AA8B66}"/>
            </c:ext>
          </c:extLst>
        </c:ser>
        <c:dLbls>
          <c:showLegendKey val="0"/>
          <c:showVal val="0"/>
          <c:showCatName val="0"/>
          <c:showSerName val="0"/>
          <c:showPercent val="0"/>
          <c:showBubbleSize val="0"/>
        </c:dLbls>
        <c:marker val="1"/>
        <c:smooth val="0"/>
        <c:axId val="867224904"/>
        <c:axId val="867216280"/>
      </c:lineChart>
      <c:dateAx>
        <c:axId val="867224904"/>
        <c:scaling>
          <c:orientation val="minMax"/>
        </c:scaling>
        <c:delete val="1"/>
        <c:axPos val="b"/>
        <c:numFmt formatCode="&quot;H&quot;yy" sourceLinked="1"/>
        <c:majorTickMark val="none"/>
        <c:minorTickMark val="none"/>
        <c:tickLblPos val="none"/>
        <c:crossAx val="867216280"/>
        <c:crosses val="autoZero"/>
        <c:auto val="1"/>
        <c:lblOffset val="100"/>
        <c:baseTimeUnit val="years"/>
      </c:dateAx>
      <c:valAx>
        <c:axId val="867216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7224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7.34</c:v>
                </c:pt>
                <c:pt idx="1">
                  <c:v>12.81</c:v>
                </c:pt>
                <c:pt idx="2">
                  <c:v>13.88</c:v>
                </c:pt>
                <c:pt idx="3">
                  <c:v>15.35</c:v>
                </c:pt>
                <c:pt idx="4">
                  <c:v>16.21</c:v>
                </c:pt>
              </c:numCache>
            </c:numRef>
          </c:val>
          <c:extLst>
            <c:ext xmlns:c16="http://schemas.microsoft.com/office/drawing/2014/chart" uri="{C3380CC4-5D6E-409C-BE32-E72D297353CC}">
              <c16:uniqueId val="{00000000-C578-4A6C-B761-F4B00021CBB1}"/>
            </c:ext>
          </c:extLst>
        </c:ser>
        <c:dLbls>
          <c:showLegendKey val="0"/>
          <c:showVal val="0"/>
          <c:showCatName val="0"/>
          <c:showSerName val="0"/>
          <c:showPercent val="0"/>
          <c:showBubbleSize val="0"/>
        </c:dLbls>
        <c:gapWidth val="150"/>
        <c:axId val="867216672"/>
        <c:axId val="867215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10.54</c:v>
                </c:pt>
                <c:pt idx="1">
                  <c:v>12.03</c:v>
                </c:pt>
                <c:pt idx="2">
                  <c:v>12.19</c:v>
                </c:pt>
                <c:pt idx="3">
                  <c:v>15.1</c:v>
                </c:pt>
                <c:pt idx="4">
                  <c:v>17.12</c:v>
                </c:pt>
              </c:numCache>
            </c:numRef>
          </c:val>
          <c:smooth val="0"/>
          <c:extLst>
            <c:ext xmlns:c16="http://schemas.microsoft.com/office/drawing/2014/chart" uri="{C3380CC4-5D6E-409C-BE32-E72D297353CC}">
              <c16:uniqueId val="{00000001-C578-4A6C-B761-F4B00021CBB1}"/>
            </c:ext>
          </c:extLst>
        </c:ser>
        <c:dLbls>
          <c:showLegendKey val="0"/>
          <c:showVal val="0"/>
          <c:showCatName val="0"/>
          <c:showSerName val="0"/>
          <c:showPercent val="0"/>
          <c:showBubbleSize val="0"/>
        </c:dLbls>
        <c:marker val="1"/>
        <c:smooth val="0"/>
        <c:axId val="867216672"/>
        <c:axId val="867215104"/>
      </c:lineChart>
      <c:dateAx>
        <c:axId val="867216672"/>
        <c:scaling>
          <c:orientation val="minMax"/>
        </c:scaling>
        <c:delete val="1"/>
        <c:axPos val="b"/>
        <c:numFmt formatCode="&quot;H&quot;yy" sourceLinked="1"/>
        <c:majorTickMark val="none"/>
        <c:minorTickMark val="none"/>
        <c:tickLblPos val="none"/>
        <c:crossAx val="867215104"/>
        <c:crosses val="autoZero"/>
        <c:auto val="1"/>
        <c:lblOffset val="100"/>
        <c:baseTimeUnit val="years"/>
      </c:dateAx>
      <c:valAx>
        <c:axId val="867215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7216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F89-45F3-9A3A-A53A3BB14362}"/>
            </c:ext>
          </c:extLst>
        </c:ser>
        <c:dLbls>
          <c:showLegendKey val="0"/>
          <c:showVal val="0"/>
          <c:showCatName val="0"/>
          <c:showSerName val="0"/>
          <c:showPercent val="0"/>
          <c:showBubbleSize val="0"/>
        </c:dLbls>
        <c:gapWidth val="150"/>
        <c:axId val="867226864"/>
        <c:axId val="867228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3.62</c:v>
                </c:pt>
                <c:pt idx="1">
                  <c:v>3.91</c:v>
                </c:pt>
                <c:pt idx="2">
                  <c:v>3.56</c:v>
                </c:pt>
                <c:pt idx="3">
                  <c:v>2.74</c:v>
                </c:pt>
                <c:pt idx="4">
                  <c:v>3.7</c:v>
                </c:pt>
              </c:numCache>
            </c:numRef>
          </c:val>
          <c:smooth val="0"/>
          <c:extLst>
            <c:ext xmlns:c16="http://schemas.microsoft.com/office/drawing/2014/chart" uri="{C3380CC4-5D6E-409C-BE32-E72D297353CC}">
              <c16:uniqueId val="{00000001-8F89-45F3-9A3A-A53A3BB14362}"/>
            </c:ext>
          </c:extLst>
        </c:ser>
        <c:dLbls>
          <c:showLegendKey val="0"/>
          <c:showVal val="0"/>
          <c:showCatName val="0"/>
          <c:showSerName val="0"/>
          <c:showPercent val="0"/>
          <c:showBubbleSize val="0"/>
        </c:dLbls>
        <c:marker val="1"/>
        <c:smooth val="0"/>
        <c:axId val="867226864"/>
        <c:axId val="867228824"/>
      </c:lineChart>
      <c:dateAx>
        <c:axId val="867226864"/>
        <c:scaling>
          <c:orientation val="minMax"/>
        </c:scaling>
        <c:delete val="1"/>
        <c:axPos val="b"/>
        <c:numFmt formatCode="&quot;H&quot;yy" sourceLinked="1"/>
        <c:majorTickMark val="none"/>
        <c:minorTickMark val="none"/>
        <c:tickLblPos val="none"/>
        <c:crossAx val="867228824"/>
        <c:crosses val="autoZero"/>
        <c:auto val="1"/>
        <c:lblOffset val="100"/>
        <c:baseTimeUnit val="years"/>
      </c:dateAx>
      <c:valAx>
        <c:axId val="8672288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67226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327.49</c:v>
                </c:pt>
                <c:pt idx="1">
                  <c:v>380.43</c:v>
                </c:pt>
                <c:pt idx="2">
                  <c:v>329</c:v>
                </c:pt>
                <c:pt idx="3">
                  <c:v>402.18</c:v>
                </c:pt>
                <c:pt idx="4">
                  <c:v>398.17</c:v>
                </c:pt>
              </c:numCache>
            </c:numRef>
          </c:val>
          <c:extLst>
            <c:ext xmlns:c16="http://schemas.microsoft.com/office/drawing/2014/chart" uri="{C3380CC4-5D6E-409C-BE32-E72D297353CC}">
              <c16:uniqueId val="{00000000-7BE7-469E-9165-9313182537B2}"/>
            </c:ext>
          </c:extLst>
        </c:ser>
        <c:dLbls>
          <c:showLegendKey val="0"/>
          <c:showVal val="0"/>
          <c:showCatName val="0"/>
          <c:showSerName val="0"/>
          <c:showPercent val="0"/>
          <c:showBubbleSize val="0"/>
        </c:dLbls>
        <c:gapWidth val="150"/>
        <c:axId val="867228040"/>
        <c:axId val="867228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371.31</c:v>
                </c:pt>
                <c:pt idx="1">
                  <c:v>377.63</c:v>
                </c:pt>
                <c:pt idx="2">
                  <c:v>357.34</c:v>
                </c:pt>
                <c:pt idx="3">
                  <c:v>366.03</c:v>
                </c:pt>
                <c:pt idx="4">
                  <c:v>365.18</c:v>
                </c:pt>
              </c:numCache>
            </c:numRef>
          </c:val>
          <c:smooth val="0"/>
          <c:extLst>
            <c:ext xmlns:c16="http://schemas.microsoft.com/office/drawing/2014/chart" uri="{C3380CC4-5D6E-409C-BE32-E72D297353CC}">
              <c16:uniqueId val="{00000001-7BE7-469E-9165-9313182537B2}"/>
            </c:ext>
          </c:extLst>
        </c:ser>
        <c:dLbls>
          <c:showLegendKey val="0"/>
          <c:showVal val="0"/>
          <c:showCatName val="0"/>
          <c:showSerName val="0"/>
          <c:showPercent val="0"/>
          <c:showBubbleSize val="0"/>
        </c:dLbls>
        <c:marker val="1"/>
        <c:smooth val="0"/>
        <c:axId val="867228040"/>
        <c:axId val="867228432"/>
      </c:lineChart>
      <c:dateAx>
        <c:axId val="867228040"/>
        <c:scaling>
          <c:orientation val="minMax"/>
        </c:scaling>
        <c:delete val="1"/>
        <c:axPos val="b"/>
        <c:numFmt formatCode="&quot;H&quot;yy" sourceLinked="1"/>
        <c:majorTickMark val="none"/>
        <c:minorTickMark val="none"/>
        <c:tickLblPos val="none"/>
        <c:crossAx val="867228432"/>
        <c:crosses val="autoZero"/>
        <c:auto val="1"/>
        <c:lblOffset val="100"/>
        <c:baseTimeUnit val="years"/>
      </c:dateAx>
      <c:valAx>
        <c:axId val="8672284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67228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417.04</c:v>
                </c:pt>
                <c:pt idx="1">
                  <c:v>407.65</c:v>
                </c:pt>
                <c:pt idx="2">
                  <c:v>394.64</c:v>
                </c:pt>
                <c:pt idx="3">
                  <c:v>386.85</c:v>
                </c:pt>
                <c:pt idx="4">
                  <c:v>389.03</c:v>
                </c:pt>
              </c:numCache>
            </c:numRef>
          </c:val>
          <c:extLst>
            <c:ext xmlns:c16="http://schemas.microsoft.com/office/drawing/2014/chart" uri="{C3380CC4-5D6E-409C-BE32-E72D297353CC}">
              <c16:uniqueId val="{00000000-7FDB-47A9-BD1F-C1FC384CF561}"/>
            </c:ext>
          </c:extLst>
        </c:ser>
        <c:dLbls>
          <c:showLegendKey val="0"/>
          <c:showVal val="0"/>
          <c:showCatName val="0"/>
          <c:showSerName val="0"/>
          <c:showPercent val="0"/>
          <c:showBubbleSize val="0"/>
        </c:dLbls>
        <c:gapWidth val="150"/>
        <c:axId val="856766832"/>
        <c:axId val="856767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373.09</c:v>
                </c:pt>
                <c:pt idx="1">
                  <c:v>364.71</c:v>
                </c:pt>
                <c:pt idx="2">
                  <c:v>373.69</c:v>
                </c:pt>
                <c:pt idx="3">
                  <c:v>370.12</c:v>
                </c:pt>
                <c:pt idx="4">
                  <c:v>371.65</c:v>
                </c:pt>
              </c:numCache>
            </c:numRef>
          </c:val>
          <c:smooth val="0"/>
          <c:extLst>
            <c:ext xmlns:c16="http://schemas.microsoft.com/office/drawing/2014/chart" uri="{C3380CC4-5D6E-409C-BE32-E72D297353CC}">
              <c16:uniqueId val="{00000001-7FDB-47A9-BD1F-C1FC384CF561}"/>
            </c:ext>
          </c:extLst>
        </c:ser>
        <c:dLbls>
          <c:showLegendKey val="0"/>
          <c:showVal val="0"/>
          <c:showCatName val="0"/>
          <c:showSerName val="0"/>
          <c:showPercent val="0"/>
          <c:showBubbleSize val="0"/>
        </c:dLbls>
        <c:marker val="1"/>
        <c:smooth val="0"/>
        <c:axId val="856766832"/>
        <c:axId val="856767224"/>
      </c:lineChart>
      <c:dateAx>
        <c:axId val="856766832"/>
        <c:scaling>
          <c:orientation val="minMax"/>
        </c:scaling>
        <c:delete val="1"/>
        <c:axPos val="b"/>
        <c:numFmt formatCode="&quot;H&quot;yy" sourceLinked="1"/>
        <c:majorTickMark val="none"/>
        <c:minorTickMark val="none"/>
        <c:tickLblPos val="none"/>
        <c:crossAx val="856767224"/>
        <c:crosses val="autoZero"/>
        <c:auto val="1"/>
        <c:lblOffset val="100"/>
        <c:baseTimeUnit val="years"/>
      </c:dateAx>
      <c:valAx>
        <c:axId val="8567672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56766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109.81</c:v>
                </c:pt>
                <c:pt idx="1">
                  <c:v>110.53</c:v>
                </c:pt>
                <c:pt idx="2">
                  <c:v>111.58</c:v>
                </c:pt>
                <c:pt idx="3">
                  <c:v>113.93</c:v>
                </c:pt>
                <c:pt idx="4">
                  <c:v>111.33</c:v>
                </c:pt>
              </c:numCache>
            </c:numRef>
          </c:val>
          <c:extLst>
            <c:ext xmlns:c16="http://schemas.microsoft.com/office/drawing/2014/chart" uri="{C3380CC4-5D6E-409C-BE32-E72D297353CC}">
              <c16:uniqueId val="{00000000-FD72-475D-81BB-056C976F80D5}"/>
            </c:ext>
          </c:extLst>
        </c:ser>
        <c:dLbls>
          <c:showLegendKey val="0"/>
          <c:showVal val="0"/>
          <c:showCatName val="0"/>
          <c:showSerName val="0"/>
          <c:showPercent val="0"/>
          <c:showBubbleSize val="0"/>
        </c:dLbls>
        <c:gapWidth val="150"/>
        <c:axId val="856769184"/>
        <c:axId val="856769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99.99</c:v>
                </c:pt>
                <c:pt idx="1">
                  <c:v>100.65</c:v>
                </c:pt>
                <c:pt idx="2">
                  <c:v>99.87</c:v>
                </c:pt>
                <c:pt idx="3">
                  <c:v>100.42</c:v>
                </c:pt>
                <c:pt idx="4">
                  <c:v>98.77</c:v>
                </c:pt>
              </c:numCache>
            </c:numRef>
          </c:val>
          <c:smooth val="0"/>
          <c:extLst>
            <c:ext xmlns:c16="http://schemas.microsoft.com/office/drawing/2014/chart" uri="{C3380CC4-5D6E-409C-BE32-E72D297353CC}">
              <c16:uniqueId val="{00000001-FD72-475D-81BB-056C976F80D5}"/>
            </c:ext>
          </c:extLst>
        </c:ser>
        <c:dLbls>
          <c:showLegendKey val="0"/>
          <c:showVal val="0"/>
          <c:showCatName val="0"/>
          <c:showSerName val="0"/>
          <c:showPercent val="0"/>
          <c:showBubbleSize val="0"/>
        </c:dLbls>
        <c:marker val="1"/>
        <c:smooth val="0"/>
        <c:axId val="856769184"/>
        <c:axId val="856769576"/>
      </c:lineChart>
      <c:dateAx>
        <c:axId val="856769184"/>
        <c:scaling>
          <c:orientation val="minMax"/>
        </c:scaling>
        <c:delete val="1"/>
        <c:axPos val="b"/>
        <c:numFmt formatCode="&quot;H&quot;yy" sourceLinked="1"/>
        <c:majorTickMark val="none"/>
        <c:minorTickMark val="none"/>
        <c:tickLblPos val="none"/>
        <c:crossAx val="856769576"/>
        <c:crosses val="autoZero"/>
        <c:auto val="1"/>
        <c:lblOffset val="100"/>
        <c:baseTimeUnit val="years"/>
      </c:dateAx>
      <c:valAx>
        <c:axId val="856769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6769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151.16999999999999</c:v>
                </c:pt>
                <c:pt idx="1">
                  <c:v>151.19</c:v>
                </c:pt>
                <c:pt idx="2">
                  <c:v>147.99</c:v>
                </c:pt>
                <c:pt idx="3">
                  <c:v>145.4</c:v>
                </c:pt>
                <c:pt idx="4">
                  <c:v>150.65</c:v>
                </c:pt>
              </c:numCache>
            </c:numRef>
          </c:val>
          <c:extLst>
            <c:ext xmlns:c16="http://schemas.microsoft.com/office/drawing/2014/chart" uri="{C3380CC4-5D6E-409C-BE32-E72D297353CC}">
              <c16:uniqueId val="{00000000-84C6-4D72-B665-AE4E8A272637}"/>
            </c:ext>
          </c:extLst>
        </c:ser>
        <c:dLbls>
          <c:showLegendKey val="0"/>
          <c:showVal val="0"/>
          <c:showCatName val="0"/>
          <c:showSerName val="0"/>
          <c:showPercent val="0"/>
          <c:showBubbleSize val="0"/>
        </c:dLbls>
        <c:gapWidth val="150"/>
        <c:axId val="856764480"/>
        <c:axId val="416511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171.15</c:v>
                </c:pt>
                <c:pt idx="1">
                  <c:v>170.19</c:v>
                </c:pt>
                <c:pt idx="2">
                  <c:v>171.81</c:v>
                </c:pt>
                <c:pt idx="3">
                  <c:v>171.67</c:v>
                </c:pt>
                <c:pt idx="4">
                  <c:v>173.67</c:v>
                </c:pt>
              </c:numCache>
            </c:numRef>
          </c:val>
          <c:smooth val="0"/>
          <c:extLst>
            <c:ext xmlns:c16="http://schemas.microsoft.com/office/drawing/2014/chart" uri="{C3380CC4-5D6E-409C-BE32-E72D297353CC}">
              <c16:uniqueId val="{00000001-84C6-4D72-B665-AE4E8A272637}"/>
            </c:ext>
          </c:extLst>
        </c:ser>
        <c:dLbls>
          <c:showLegendKey val="0"/>
          <c:showVal val="0"/>
          <c:showCatName val="0"/>
          <c:showSerName val="0"/>
          <c:showPercent val="0"/>
          <c:showBubbleSize val="0"/>
        </c:dLbls>
        <c:marker val="1"/>
        <c:smooth val="0"/>
        <c:axId val="856764480"/>
        <c:axId val="416511984"/>
      </c:lineChart>
      <c:dateAx>
        <c:axId val="856764480"/>
        <c:scaling>
          <c:orientation val="minMax"/>
        </c:scaling>
        <c:delete val="1"/>
        <c:axPos val="b"/>
        <c:numFmt formatCode="&quot;H&quot;yy" sourceLinked="1"/>
        <c:majorTickMark val="none"/>
        <c:minorTickMark val="none"/>
        <c:tickLblPos val="none"/>
        <c:crossAx val="416511984"/>
        <c:crosses val="autoZero"/>
        <c:auto val="1"/>
        <c:lblOffset val="100"/>
        <c:baseTimeUnit val="years"/>
      </c:dateAx>
      <c:valAx>
        <c:axId val="416511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6764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59" zoomScaleNormal="59" workbookViewId="0">
      <selection activeCell="B1" sqref="B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石川県　津幡町</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A5</v>
      </c>
      <c r="X8" s="60"/>
      <c r="Y8" s="60"/>
      <c r="Z8" s="60"/>
      <c r="AA8" s="60"/>
      <c r="AB8" s="60"/>
      <c r="AC8" s="60"/>
      <c r="AD8" s="60" t="str">
        <f>データ!$M$6</f>
        <v>非設置</v>
      </c>
      <c r="AE8" s="60"/>
      <c r="AF8" s="60"/>
      <c r="AG8" s="60"/>
      <c r="AH8" s="60"/>
      <c r="AI8" s="60"/>
      <c r="AJ8" s="60"/>
      <c r="AK8" s="4"/>
      <c r="AL8" s="61">
        <f>データ!$R$6</f>
        <v>37600</v>
      </c>
      <c r="AM8" s="61"/>
      <c r="AN8" s="61"/>
      <c r="AO8" s="61"/>
      <c r="AP8" s="61"/>
      <c r="AQ8" s="61"/>
      <c r="AR8" s="61"/>
      <c r="AS8" s="61"/>
      <c r="AT8" s="52">
        <f>データ!$S$6</f>
        <v>110.59</v>
      </c>
      <c r="AU8" s="53"/>
      <c r="AV8" s="53"/>
      <c r="AW8" s="53"/>
      <c r="AX8" s="53"/>
      <c r="AY8" s="53"/>
      <c r="AZ8" s="53"/>
      <c r="BA8" s="53"/>
      <c r="BB8" s="54">
        <f>データ!$T$6</f>
        <v>339.99</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63.39</v>
      </c>
      <c r="J10" s="53"/>
      <c r="K10" s="53"/>
      <c r="L10" s="53"/>
      <c r="M10" s="53"/>
      <c r="N10" s="53"/>
      <c r="O10" s="64"/>
      <c r="P10" s="54">
        <f>データ!$P$6</f>
        <v>98.65</v>
      </c>
      <c r="Q10" s="54"/>
      <c r="R10" s="54"/>
      <c r="S10" s="54"/>
      <c r="T10" s="54"/>
      <c r="U10" s="54"/>
      <c r="V10" s="54"/>
      <c r="W10" s="61">
        <f>データ!$Q$6</f>
        <v>2805</v>
      </c>
      <c r="X10" s="61"/>
      <c r="Y10" s="61"/>
      <c r="Z10" s="61"/>
      <c r="AA10" s="61"/>
      <c r="AB10" s="61"/>
      <c r="AC10" s="61"/>
      <c r="AD10" s="2"/>
      <c r="AE10" s="2"/>
      <c r="AF10" s="2"/>
      <c r="AG10" s="2"/>
      <c r="AH10" s="4"/>
      <c r="AI10" s="4"/>
      <c r="AJ10" s="4"/>
      <c r="AK10" s="4"/>
      <c r="AL10" s="61">
        <f>データ!$U$6</f>
        <v>36977</v>
      </c>
      <c r="AM10" s="61"/>
      <c r="AN10" s="61"/>
      <c r="AO10" s="61"/>
      <c r="AP10" s="61"/>
      <c r="AQ10" s="61"/>
      <c r="AR10" s="61"/>
      <c r="AS10" s="61"/>
      <c r="AT10" s="52">
        <f>データ!$V$6</f>
        <v>74.89</v>
      </c>
      <c r="AU10" s="53"/>
      <c r="AV10" s="53"/>
      <c r="AW10" s="53"/>
      <c r="AX10" s="53"/>
      <c r="AY10" s="53"/>
      <c r="AZ10" s="53"/>
      <c r="BA10" s="53"/>
      <c r="BB10" s="54">
        <f>データ!$W$6</f>
        <v>493.75</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113</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112</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114</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B6/UEYVAITrSZfNVaWUgpUZYQQaITl6ZNg0OrvhRp+uNMaP1ICm+N+RfT9XEAt9FRpU7ZznBufZgboKy6fDcWw==" saltValue="0ATAPH47KkK1brz7arVlI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27</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52</v>
      </c>
      <c r="B4" s="31"/>
      <c r="C4" s="31"/>
      <c r="D4" s="31"/>
      <c r="E4" s="31"/>
      <c r="F4" s="31"/>
      <c r="G4" s="31"/>
      <c r="H4" s="91"/>
      <c r="I4" s="92"/>
      <c r="J4" s="92"/>
      <c r="K4" s="92"/>
      <c r="L4" s="92"/>
      <c r="M4" s="92"/>
      <c r="N4" s="92"/>
      <c r="O4" s="92"/>
      <c r="P4" s="92"/>
      <c r="Q4" s="92"/>
      <c r="R4" s="92"/>
      <c r="S4" s="92"/>
      <c r="T4" s="92"/>
      <c r="U4" s="92"/>
      <c r="V4" s="92"/>
      <c r="W4" s="93"/>
      <c r="X4" s="87" t="s">
        <v>53</v>
      </c>
      <c r="Y4" s="87"/>
      <c r="Z4" s="87"/>
      <c r="AA4" s="87"/>
      <c r="AB4" s="87"/>
      <c r="AC4" s="87"/>
      <c r="AD4" s="87"/>
      <c r="AE4" s="87"/>
      <c r="AF4" s="87"/>
      <c r="AG4" s="87"/>
      <c r="AH4" s="87"/>
      <c r="AI4" s="87" t="s">
        <v>54</v>
      </c>
      <c r="AJ4" s="87"/>
      <c r="AK4" s="87"/>
      <c r="AL4" s="87"/>
      <c r="AM4" s="87"/>
      <c r="AN4" s="87"/>
      <c r="AO4" s="87"/>
      <c r="AP4" s="87"/>
      <c r="AQ4" s="87"/>
      <c r="AR4" s="87"/>
      <c r="AS4" s="87"/>
      <c r="AT4" s="87" t="s">
        <v>55</v>
      </c>
      <c r="AU4" s="87"/>
      <c r="AV4" s="87"/>
      <c r="AW4" s="87"/>
      <c r="AX4" s="87"/>
      <c r="AY4" s="87"/>
      <c r="AZ4" s="87"/>
      <c r="BA4" s="87"/>
      <c r="BB4" s="87"/>
      <c r="BC4" s="87"/>
      <c r="BD4" s="87"/>
      <c r="BE4" s="87" t="s">
        <v>56</v>
      </c>
      <c r="BF4" s="87"/>
      <c r="BG4" s="87"/>
      <c r="BH4" s="87"/>
      <c r="BI4" s="87"/>
      <c r="BJ4" s="87"/>
      <c r="BK4" s="87"/>
      <c r="BL4" s="87"/>
      <c r="BM4" s="87"/>
      <c r="BN4" s="87"/>
      <c r="BO4" s="87"/>
      <c r="BP4" s="87" t="s">
        <v>57</v>
      </c>
      <c r="BQ4" s="87"/>
      <c r="BR4" s="87"/>
      <c r="BS4" s="87"/>
      <c r="BT4" s="87"/>
      <c r="BU4" s="87"/>
      <c r="BV4" s="87"/>
      <c r="BW4" s="87"/>
      <c r="BX4" s="87"/>
      <c r="BY4" s="87"/>
      <c r="BZ4" s="87"/>
      <c r="CA4" s="87" t="s">
        <v>58</v>
      </c>
      <c r="CB4" s="87"/>
      <c r="CC4" s="87"/>
      <c r="CD4" s="87"/>
      <c r="CE4" s="87"/>
      <c r="CF4" s="87"/>
      <c r="CG4" s="87"/>
      <c r="CH4" s="87"/>
      <c r="CI4" s="87"/>
      <c r="CJ4" s="87"/>
      <c r="CK4" s="87"/>
      <c r="CL4" s="87" t="s">
        <v>59</v>
      </c>
      <c r="CM4" s="87"/>
      <c r="CN4" s="87"/>
      <c r="CO4" s="87"/>
      <c r="CP4" s="87"/>
      <c r="CQ4" s="87"/>
      <c r="CR4" s="87"/>
      <c r="CS4" s="87"/>
      <c r="CT4" s="87"/>
      <c r="CU4" s="87"/>
      <c r="CV4" s="87"/>
      <c r="CW4" s="87" t="s">
        <v>60</v>
      </c>
      <c r="CX4" s="87"/>
      <c r="CY4" s="87"/>
      <c r="CZ4" s="87"/>
      <c r="DA4" s="87"/>
      <c r="DB4" s="87"/>
      <c r="DC4" s="87"/>
      <c r="DD4" s="87"/>
      <c r="DE4" s="87"/>
      <c r="DF4" s="87"/>
      <c r="DG4" s="87"/>
      <c r="DH4" s="87" t="s">
        <v>61</v>
      </c>
      <c r="DI4" s="87"/>
      <c r="DJ4" s="87"/>
      <c r="DK4" s="87"/>
      <c r="DL4" s="87"/>
      <c r="DM4" s="87"/>
      <c r="DN4" s="87"/>
      <c r="DO4" s="87"/>
      <c r="DP4" s="87"/>
      <c r="DQ4" s="87"/>
      <c r="DR4" s="87"/>
      <c r="DS4" s="87" t="s">
        <v>62</v>
      </c>
      <c r="DT4" s="87"/>
      <c r="DU4" s="87"/>
      <c r="DV4" s="87"/>
      <c r="DW4" s="87"/>
      <c r="DX4" s="87"/>
      <c r="DY4" s="87"/>
      <c r="DZ4" s="87"/>
      <c r="EA4" s="87"/>
      <c r="EB4" s="87"/>
      <c r="EC4" s="87"/>
      <c r="ED4" s="87" t="s">
        <v>63</v>
      </c>
      <c r="EE4" s="87"/>
      <c r="EF4" s="87"/>
      <c r="EG4" s="87"/>
      <c r="EH4" s="87"/>
      <c r="EI4" s="87"/>
      <c r="EJ4" s="87"/>
      <c r="EK4" s="87"/>
      <c r="EL4" s="87"/>
      <c r="EM4" s="87"/>
      <c r="EN4" s="87"/>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2019</v>
      </c>
      <c r="C6" s="34">
        <f t="shared" ref="C6:W6" si="3">C7</f>
        <v>173614</v>
      </c>
      <c r="D6" s="34">
        <f t="shared" si="3"/>
        <v>46</v>
      </c>
      <c r="E6" s="34">
        <f t="shared" si="3"/>
        <v>1</v>
      </c>
      <c r="F6" s="34">
        <f t="shared" si="3"/>
        <v>0</v>
      </c>
      <c r="G6" s="34">
        <f t="shared" si="3"/>
        <v>1</v>
      </c>
      <c r="H6" s="34" t="str">
        <f t="shared" si="3"/>
        <v>石川県　津幡町</v>
      </c>
      <c r="I6" s="34" t="str">
        <f t="shared" si="3"/>
        <v>法適用</v>
      </c>
      <c r="J6" s="34" t="str">
        <f t="shared" si="3"/>
        <v>水道事業</v>
      </c>
      <c r="K6" s="34" t="str">
        <f t="shared" si="3"/>
        <v>末端給水事業</v>
      </c>
      <c r="L6" s="34" t="str">
        <f t="shared" si="3"/>
        <v>A5</v>
      </c>
      <c r="M6" s="34" t="str">
        <f t="shared" si="3"/>
        <v>非設置</v>
      </c>
      <c r="N6" s="35" t="str">
        <f t="shared" si="3"/>
        <v>-</v>
      </c>
      <c r="O6" s="35">
        <f t="shared" si="3"/>
        <v>63.39</v>
      </c>
      <c r="P6" s="35">
        <f t="shared" si="3"/>
        <v>98.65</v>
      </c>
      <c r="Q6" s="35">
        <f t="shared" si="3"/>
        <v>2805</v>
      </c>
      <c r="R6" s="35">
        <f t="shared" si="3"/>
        <v>37600</v>
      </c>
      <c r="S6" s="35">
        <f t="shared" si="3"/>
        <v>110.59</v>
      </c>
      <c r="T6" s="35">
        <f t="shared" si="3"/>
        <v>339.99</v>
      </c>
      <c r="U6" s="35">
        <f t="shared" si="3"/>
        <v>36977</v>
      </c>
      <c r="V6" s="35">
        <f t="shared" si="3"/>
        <v>74.89</v>
      </c>
      <c r="W6" s="35">
        <f t="shared" si="3"/>
        <v>493.75</v>
      </c>
      <c r="X6" s="36">
        <f>IF(X7="",NA(),X7)</f>
        <v>118.54</v>
      </c>
      <c r="Y6" s="36">
        <f t="shared" ref="Y6:AG6" si="4">IF(Y7="",NA(),Y7)</f>
        <v>118.33</v>
      </c>
      <c r="Z6" s="36">
        <f t="shared" si="4"/>
        <v>118.37</v>
      </c>
      <c r="AA6" s="36">
        <f t="shared" si="4"/>
        <v>120.34</v>
      </c>
      <c r="AB6" s="36">
        <f t="shared" si="4"/>
        <v>117.5</v>
      </c>
      <c r="AC6" s="36">
        <f t="shared" si="4"/>
        <v>109.64</v>
      </c>
      <c r="AD6" s="36">
        <f t="shared" si="4"/>
        <v>110.95</v>
      </c>
      <c r="AE6" s="36">
        <f t="shared" si="4"/>
        <v>110.68</v>
      </c>
      <c r="AF6" s="36">
        <f t="shared" si="4"/>
        <v>110.66</v>
      </c>
      <c r="AG6" s="36">
        <f t="shared" si="4"/>
        <v>109.01</v>
      </c>
      <c r="AH6" s="35" t="str">
        <f>IF(AH7="","",IF(AH7="-","【-】","【"&amp;SUBSTITUTE(TEXT(AH7,"#,##0.00"),"-","△")&amp;"】"))</f>
        <v>【112.01】</v>
      </c>
      <c r="AI6" s="35">
        <f>IF(AI7="",NA(),AI7)</f>
        <v>0</v>
      </c>
      <c r="AJ6" s="35">
        <f t="shared" ref="AJ6:AR6" si="5">IF(AJ7="",NA(),AJ7)</f>
        <v>0</v>
      </c>
      <c r="AK6" s="35">
        <f t="shared" si="5"/>
        <v>0</v>
      </c>
      <c r="AL6" s="35">
        <f t="shared" si="5"/>
        <v>0</v>
      </c>
      <c r="AM6" s="35">
        <f t="shared" si="5"/>
        <v>0</v>
      </c>
      <c r="AN6" s="36">
        <f t="shared" si="5"/>
        <v>3.62</v>
      </c>
      <c r="AO6" s="36">
        <f t="shared" si="5"/>
        <v>3.91</v>
      </c>
      <c r="AP6" s="36">
        <f t="shared" si="5"/>
        <v>3.56</v>
      </c>
      <c r="AQ6" s="36">
        <f t="shared" si="5"/>
        <v>2.74</v>
      </c>
      <c r="AR6" s="36">
        <f t="shared" si="5"/>
        <v>3.7</v>
      </c>
      <c r="AS6" s="35" t="str">
        <f>IF(AS7="","",IF(AS7="-","【-】","【"&amp;SUBSTITUTE(TEXT(AS7,"#,##0.00"),"-","△")&amp;"】"))</f>
        <v>【1.08】</v>
      </c>
      <c r="AT6" s="36">
        <f>IF(AT7="",NA(),AT7)</f>
        <v>327.49</v>
      </c>
      <c r="AU6" s="36">
        <f t="shared" ref="AU6:BC6" si="6">IF(AU7="",NA(),AU7)</f>
        <v>380.43</v>
      </c>
      <c r="AV6" s="36">
        <f t="shared" si="6"/>
        <v>329</v>
      </c>
      <c r="AW6" s="36">
        <f t="shared" si="6"/>
        <v>402.18</v>
      </c>
      <c r="AX6" s="36">
        <f t="shared" si="6"/>
        <v>398.17</v>
      </c>
      <c r="AY6" s="36">
        <f t="shared" si="6"/>
        <v>371.31</v>
      </c>
      <c r="AZ6" s="36">
        <f t="shared" si="6"/>
        <v>377.63</v>
      </c>
      <c r="BA6" s="36">
        <f t="shared" si="6"/>
        <v>357.34</v>
      </c>
      <c r="BB6" s="36">
        <f t="shared" si="6"/>
        <v>366.03</v>
      </c>
      <c r="BC6" s="36">
        <f t="shared" si="6"/>
        <v>365.18</v>
      </c>
      <c r="BD6" s="35" t="str">
        <f>IF(BD7="","",IF(BD7="-","【-】","【"&amp;SUBSTITUTE(TEXT(BD7,"#,##0.00"),"-","△")&amp;"】"))</f>
        <v>【264.97】</v>
      </c>
      <c r="BE6" s="36">
        <f>IF(BE7="",NA(),BE7)</f>
        <v>417.04</v>
      </c>
      <c r="BF6" s="36">
        <f t="shared" ref="BF6:BN6" si="7">IF(BF7="",NA(),BF7)</f>
        <v>407.65</v>
      </c>
      <c r="BG6" s="36">
        <f t="shared" si="7"/>
        <v>394.64</v>
      </c>
      <c r="BH6" s="36">
        <f t="shared" si="7"/>
        <v>386.85</v>
      </c>
      <c r="BI6" s="36">
        <f t="shared" si="7"/>
        <v>389.03</v>
      </c>
      <c r="BJ6" s="36">
        <f t="shared" si="7"/>
        <v>373.09</v>
      </c>
      <c r="BK6" s="36">
        <f t="shared" si="7"/>
        <v>364.71</v>
      </c>
      <c r="BL6" s="36">
        <f t="shared" si="7"/>
        <v>373.69</v>
      </c>
      <c r="BM6" s="36">
        <f t="shared" si="7"/>
        <v>370.12</v>
      </c>
      <c r="BN6" s="36">
        <f t="shared" si="7"/>
        <v>371.65</v>
      </c>
      <c r="BO6" s="35" t="str">
        <f>IF(BO7="","",IF(BO7="-","【-】","【"&amp;SUBSTITUTE(TEXT(BO7,"#,##0.00"),"-","△")&amp;"】"))</f>
        <v>【266.61】</v>
      </c>
      <c r="BP6" s="36">
        <f>IF(BP7="",NA(),BP7)</f>
        <v>109.81</v>
      </c>
      <c r="BQ6" s="36">
        <f t="shared" ref="BQ6:BY6" si="8">IF(BQ7="",NA(),BQ7)</f>
        <v>110.53</v>
      </c>
      <c r="BR6" s="36">
        <f t="shared" si="8"/>
        <v>111.58</v>
      </c>
      <c r="BS6" s="36">
        <f t="shared" si="8"/>
        <v>113.93</v>
      </c>
      <c r="BT6" s="36">
        <f t="shared" si="8"/>
        <v>111.33</v>
      </c>
      <c r="BU6" s="36">
        <f t="shared" si="8"/>
        <v>99.99</v>
      </c>
      <c r="BV6" s="36">
        <f t="shared" si="8"/>
        <v>100.65</v>
      </c>
      <c r="BW6" s="36">
        <f t="shared" si="8"/>
        <v>99.87</v>
      </c>
      <c r="BX6" s="36">
        <f t="shared" si="8"/>
        <v>100.42</v>
      </c>
      <c r="BY6" s="36">
        <f t="shared" si="8"/>
        <v>98.77</v>
      </c>
      <c r="BZ6" s="35" t="str">
        <f>IF(BZ7="","",IF(BZ7="-","【-】","【"&amp;SUBSTITUTE(TEXT(BZ7,"#,##0.00"),"-","△")&amp;"】"))</f>
        <v>【103.24】</v>
      </c>
      <c r="CA6" s="36">
        <f>IF(CA7="",NA(),CA7)</f>
        <v>151.16999999999999</v>
      </c>
      <c r="CB6" s="36">
        <f t="shared" ref="CB6:CJ6" si="9">IF(CB7="",NA(),CB7)</f>
        <v>151.19</v>
      </c>
      <c r="CC6" s="36">
        <f t="shared" si="9"/>
        <v>147.99</v>
      </c>
      <c r="CD6" s="36">
        <f t="shared" si="9"/>
        <v>145.4</v>
      </c>
      <c r="CE6" s="36">
        <f t="shared" si="9"/>
        <v>150.65</v>
      </c>
      <c r="CF6" s="36">
        <f t="shared" si="9"/>
        <v>171.15</v>
      </c>
      <c r="CG6" s="36">
        <f t="shared" si="9"/>
        <v>170.19</v>
      </c>
      <c r="CH6" s="36">
        <f t="shared" si="9"/>
        <v>171.81</v>
      </c>
      <c r="CI6" s="36">
        <f t="shared" si="9"/>
        <v>171.67</v>
      </c>
      <c r="CJ6" s="36">
        <f t="shared" si="9"/>
        <v>173.67</v>
      </c>
      <c r="CK6" s="35" t="str">
        <f>IF(CK7="","",IF(CK7="-","【-】","【"&amp;SUBSTITUTE(TEXT(CK7,"#,##0.00"),"-","△")&amp;"】"))</f>
        <v>【168.38】</v>
      </c>
      <c r="CL6" s="36">
        <f>IF(CL7="",NA(),CL7)</f>
        <v>67.83</v>
      </c>
      <c r="CM6" s="36">
        <f t="shared" ref="CM6:CU6" si="10">IF(CM7="",NA(),CM7)</f>
        <v>70.010000000000005</v>
      </c>
      <c r="CN6" s="36">
        <f t="shared" si="10"/>
        <v>71.59</v>
      </c>
      <c r="CO6" s="36">
        <f t="shared" si="10"/>
        <v>71.27</v>
      </c>
      <c r="CP6" s="36">
        <f t="shared" si="10"/>
        <v>71</v>
      </c>
      <c r="CQ6" s="36">
        <f t="shared" si="10"/>
        <v>58.53</v>
      </c>
      <c r="CR6" s="36">
        <f t="shared" si="10"/>
        <v>59.01</v>
      </c>
      <c r="CS6" s="36">
        <f t="shared" si="10"/>
        <v>60.03</v>
      </c>
      <c r="CT6" s="36">
        <f t="shared" si="10"/>
        <v>59.74</v>
      </c>
      <c r="CU6" s="36">
        <f t="shared" si="10"/>
        <v>59.67</v>
      </c>
      <c r="CV6" s="35" t="str">
        <f>IF(CV7="","",IF(CV7="-","【-】","【"&amp;SUBSTITUTE(TEXT(CV7,"#,##0.00"),"-","△")&amp;"】"))</f>
        <v>【60.00】</v>
      </c>
      <c r="CW6" s="36">
        <f>IF(CW7="",NA(),CW7)</f>
        <v>91.92</v>
      </c>
      <c r="CX6" s="36">
        <f t="shared" ref="CX6:DF6" si="11">IF(CX7="",NA(),CX7)</f>
        <v>91.97</v>
      </c>
      <c r="CY6" s="36">
        <f t="shared" si="11"/>
        <v>91.76</v>
      </c>
      <c r="CZ6" s="36">
        <f t="shared" si="11"/>
        <v>92.14</v>
      </c>
      <c r="DA6" s="36">
        <f t="shared" si="11"/>
        <v>89.27</v>
      </c>
      <c r="DB6" s="36">
        <f t="shared" si="11"/>
        <v>85.26</v>
      </c>
      <c r="DC6" s="36">
        <f t="shared" si="11"/>
        <v>85.37</v>
      </c>
      <c r="DD6" s="36">
        <f t="shared" si="11"/>
        <v>84.81</v>
      </c>
      <c r="DE6" s="36">
        <f t="shared" si="11"/>
        <v>84.8</v>
      </c>
      <c r="DF6" s="36">
        <f t="shared" si="11"/>
        <v>84.6</v>
      </c>
      <c r="DG6" s="35" t="str">
        <f>IF(DG7="","",IF(DG7="-","【-】","【"&amp;SUBSTITUTE(TEXT(DG7,"#,##0.00"),"-","△")&amp;"】"))</f>
        <v>【89.80】</v>
      </c>
      <c r="DH6" s="36">
        <f>IF(DH7="",NA(),DH7)</f>
        <v>53.19</v>
      </c>
      <c r="DI6" s="36">
        <f t="shared" ref="DI6:DQ6" si="12">IF(DI7="",NA(),DI7)</f>
        <v>54.43</v>
      </c>
      <c r="DJ6" s="36">
        <f t="shared" si="12"/>
        <v>55.57</v>
      </c>
      <c r="DK6" s="36">
        <f t="shared" si="12"/>
        <v>56.75</v>
      </c>
      <c r="DL6" s="36">
        <f t="shared" si="12"/>
        <v>57.86</v>
      </c>
      <c r="DM6" s="36">
        <f t="shared" si="12"/>
        <v>45.75</v>
      </c>
      <c r="DN6" s="36">
        <f t="shared" si="12"/>
        <v>46.9</v>
      </c>
      <c r="DO6" s="36">
        <f t="shared" si="12"/>
        <v>47.28</v>
      </c>
      <c r="DP6" s="36">
        <f t="shared" si="12"/>
        <v>47.66</v>
      </c>
      <c r="DQ6" s="36">
        <f t="shared" si="12"/>
        <v>48.17</v>
      </c>
      <c r="DR6" s="35" t="str">
        <f>IF(DR7="","",IF(DR7="-","【-】","【"&amp;SUBSTITUTE(TEXT(DR7,"#,##0.00"),"-","△")&amp;"】"))</f>
        <v>【49.59】</v>
      </c>
      <c r="DS6" s="36">
        <f>IF(DS7="",NA(),DS7)</f>
        <v>7.34</v>
      </c>
      <c r="DT6" s="36">
        <f t="shared" ref="DT6:EB6" si="13">IF(DT7="",NA(),DT7)</f>
        <v>12.81</v>
      </c>
      <c r="DU6" s="36">
        <f t="shared" si="13"/>
        <v>13.88</v>
      </c>
      <c r="DV6" s="36">
        <f t="shared" si="13"/>
        <v>15.35</v>
      </c>
      <c r="DW6" s="36">
        <f t="shared" si="13"/>
        <v>16.21</v>
      </c>
      <c r="DX6" s="36">
        <f t="shared" si="13"/>
        <v>10.54</v>
      </c>
      <c r="DY6" s="36">
        <f t="shared" si="13"/>
        <v>12.03</v>
      </c>
      <c r="DZ6" s="36">
        <f t="shared" si="13"/>
        <v>12.19</v>
      </c>
      <c r="EA6" s="36">
        <f t="shared" si="13"/>
        <v>15.1</v>
      </c>
      <c r="EB6" s="36">
        <f t="shared" si="13"/>
        <v>17.12</v>
      </c>
      <c r="EC6" s="35" t="str">
        <f>IF(EC7="","",IF(EC7="-","【-】","【"&amp;SUBSTITUTE(TEXT(EC7,"#,##0.00"),"-","△")&amp;"】"))</f>
        <v>【19.44】</v>
      </c>
      <c r="ED6" s="36">
        <f>IF(ED7="",NA(),ED7)</f>
        <v>0.28000000000000003</v>
      </c>
      <c r="EE6" s="36">
        <f t="shared" ref="EE6:EM6" si="14">IF(EE7="",NA(),EE7)</f>
        <v>0.18</v>
      </c>
      <c r="EF6" s="36">
        <f t="shared" si="14"/>
        <v>0.05</v>
      </c>
      <c r="EG6" s="36">
        <f t="shared" si="14"/>
        <v>0.17</v>
      </c>
      <c r="EH6" s="36">
        <f t="shared" si="14"/>
        <v>0.11</v>
      </c>
      <c r="EI6" s="36">
        <f t="shared" si="14"/>
        <v>0.56000000000000005</v>
      </c>
      <c r="EJ6" s="36">
        <f t="shared" si="14"/>
        <v>0.61</v>
      </c>
      <c r="EK6" s="36">
        <f t="shared" si="14"/>
        <v>0.51</v>
      </c>
      <c r="EL6" s="36">
        <f t="shared" si="14"/>
        <v>0.57999999999999996</v>
      </c>
      <c r="EM6" s="36">
        <f t="shared" si="14"/>
        <v>0.54</v>
      </c>
      <c r="EN6" s="35" t="str">
        <f>IF(EN7="","",IF(EN7="-","【-】","【"&amp;SUBSTITUTE(TEXT(EN7,"#,##0.00"),"-","△")&amp;"】"))</f>
        <v>【0.68】</v>
      </c>
    </row>
    <row r="7" spans="1:144" s="37" customFormat="1" x14ac:dyDescent="0.15">
      <c r="A7" s="29"/>
      <c r="B7" s="38">
        <v>2019</v>
      </c>
      <c r="C7" s="38">
        <v>173614</v>
      </c>
      <c r="D7" s="38">
        <v>46</v>
      </c>
      <c r="E7" s="38">
        <v>1</v>
      </c>
      <c r="F7" s="38">
        <v>0</v>
      </c>
      <c r="G7" s="38">
        <v>1</v>
      </c>
      <c r="H7" s="38" t="s">
        <v>92</v>
      </c>
      <c r="I7" s="38" t="s">
        <v>93</v>
      </c>
      <c r="J7" s="38" t="s">
        <v>94</v>
      </c>
      <c r="K7" s="38" t="s">
        <v>95</v>
      </c>
      <c r="L7" s="38" t="s">
        <v>96</v>
      </c>
      <c r="M7" s="38" t="s">
        <v>97</v>
      </c>
      <c r="N7" s="39" t="s">
        <v>98</v>
      </c>
      <c r="O7" s="39">
        <v>63.39</v>
      </c>
      <c r="P7" s="39">
        <v>98.65</v>
      </c>
      <c r="Q7" s="39">
        <v>2805</v>
      </c>
      <c r="R7" s="39">
        <v>37600</v>
      </c>
      <c r="S7" s="39">
        <v>110.59</v>
      </c>
      <c r="T7" s="39">
        <v>339.99</v>
      </c>
      <c r="U7" s="39">
        <v>36977</v>
      </c>
      <c r="V7" s="39">
        <v>74.89</v>
      </c>
      <c r="W7" s="39">
        <v>493.75</v>
      </c>
      <c r="X7" s="39">
        <v>118.54</v>
      </c>
      <c r="Y7" s="39">
        <v>118.33</v>
      </c>
      <c r="Z7" s="39">
        <v>118.37</v>
      </c>
      <c r="AA7" s="39">
        <v>120.34</v>
      </c>
      <c r="AB7" s="39">
        <v>117.5</v>
      </c>
      <c r="AC7" s="39">
        <v>109.64</v>
      </c>
      <c r="AD7" s="39">
        <v>110.95</v>
      </c>
      <c r="AE7" s="39">
        <v>110.68</v>
      </c>
      <c r="AF7" s="39">
        <v>110.66</v>
      </c>
      <c r="AG7" s="39">
        <v>109.01</v>
      </c>
      <c r="AH7" s="39">
        <v>112.01</v>
      </c>
      <c r="AI7" s="39">
        <v>0</v>
      </c>
      <c r="AJ7" s="39">
        <v>0</v>
      </c>
      <c r="AK7" s="39">
        <v>0</v>
      </c>
      <c r="AL7" s="39">
        <v>0</v>
      </c>
      <c r="AM7" s="39">
        <v>0</v>
      </c>
      <c r="AN7" s="39">
        <v>3.62</v>
      </c>
      <c r="AO7" s="39">
        <v>3.91</v>
      </c>
      <c r="AP7" s="39">
        <v>3.56</v>
      </c>
      <c r="AQ7" s="39">
        <v>2.74</v>
      </c>
      <c r="AR7" s="39">
        <v>3.7</v>
      </c>
      <c r="AS7" s="39">
        <v>1.08</v>
      </c>
      <c r="AT7" s="39">
        <v>327.49</v>
      </c>
      <c r="AU7" s="39">
        <v>380.43</v>
      </c>
      <c r="AV7" s="39">
        <v>329</v>
      </c>
      <c r="AW7" s="39">
        <v>402.18</v>
      </c>
      <c r="AX7" s="39">
        <v>398.17</v>
      </c>
      <c r="AY7" s="39">
        <v>371.31</v>
      </c>
      <c r="AZ7" s="39">
        <v>377.63</v>
      </c>
      <c r="BA7" s="39">
        <v>357.34</v>
      </c>
      <c r="BB7" s="39">
        <v>366.03</v>
      </c>
      <c r="BC7" s="39">
        <v>365.18</v>
      </c>
      <c r="BD7" s="39">
        <v>264.97000000000003</v>
      </c>
      <c r="BE7" s="39">
        <v>417.04</v>
      </c>
      <c r="BF7" s="39">
        <v>407.65</v>
      </c>
      <c r="BG7" s="39">
        <v>394.64</v>
      </c>
      <c r="BH7" s="39">
        <v>386.85</v>
      </c>
      <c r="BI7" s="39">
        <v>389.03</v>
      </c>
      <c r="BJ7" s="39">
        <v>373.09</v>
      </c>
      <c r="BK7" s="39">
        <v>364.71</v>
      </c>
      <c r="BL7" s="39">
        <v>373.69</v>
      </c>
      <c r="BM7" s="39">
        <v>370.12</v>
      </c>
      <c r="BN7" s="39">
        <v>371.65</v>
      </c>
      <c r="BO7" s="39">
        <v>266.61</v>
      </c>
      <c r="BP7" s="39">
        <v>109.81</v>
      </c>
      <c r="BQ7" s="39">
        <v>110.53</v>
      </c>
      <c r="BR7" s="39">
        <v>111.58</v>
      </c>
      <c r="BS7" s="39">
        <v>113.93</v>
      </c>
      <c r="BT7" s="39">
        <v>111.33</v>
      </c>
      <c r="BU7" s="39">
        <v>99.99</v>
      </c>
      <c r="BV7" s="39">
        <v>100.65</v>
      </c>
      <c r="BW7" s="39">
        <v>99.87</v>
      </c>
      <c r="BX7" s="39">
        <v>100.42</v>
      </c>
      <c r="BY7" s="39">
        <v>98.77</v>
      </c>
      <c r="BZ7" s="39">
        <v>103.24</v>
      </c>
      <c r="CA7" s="39">
        <v>151.16999999999999</v>
      </c>
      <c r="CB7" s="39">
        <v>151.19</v>
      </c>
      <c r="CC7" s="39">
        <v>147.99</v>
      </c>
      <c r="CD7" s="39">
        <v>145.4</v>
      </c>
      <c r="CE7" s="39">
        <v>150.65</v>
      </c>
      <c r="CF7" s="39">
        <v>171.15</v>
      </c>
      <c r="CG7" s="39">
        <v>170.19</v>
      </c>
      <c r="CH7" s="39">
        <v>171.81</v>
      </c>
      <c r="CI7" s="39">
        <v>171.67</v>
      </c>
      <c r="CJ7" s="39">
        <v>173.67</v>
      </c>
      <c r="CK7" s="39">
        <v>168.38</v>
      </c>
      <c r="CL7" s="39">
        <v>67.83</v>
      </c>
      <c r="CM7" s="39">
        <v>70.010000000000005</v>
      </c>
      <c r="CN7" s="39">
        <v>71.59</v>
      </c>
      <c r="CO7" s="39">
        <v>71.27</v>
      </c>
      <c r="CP7" s="39">
        <v>71</v>
      </c>
      <c r="CQ7" s="39">
        <v>58.53</v>
      </c>
      <c r="CR7" s="39">
        <v>59.01</v>
      </c>
      <c r="CS7" s="39">
        <v>60.03</v>
      </c>
      <c r="CT7" s="39">
        <v>59.74</v>
      </c>
      <c r="CU7" s="39">
        <v>59.67</v>
      </c>
      <c r="CV7" s="39">
        <v>60</v>
      </c>
      <c r="CW7" s="39">
        <v>91.92</v>
      </c>
      <c r="CX7" s="39">
        <v>91.97</v>
      </c>
      <c r="CY7" s="39">
        <v>91.76</v>
      </c>
      <c r="CZ7" s="39">
        <v>92.14</v>
      </c>
      <c r="DA7" s="39">
        <v>89.27</v>
      </c>
      <c r="DB7" s="39">
        <v>85.26</v>
      </c>
      <c r="DC7" s="39">
        <v>85.37</v>
      </c>
      <c r="DD7" s="39">
        <v>84.81</v>
      </c>
      <c r="DE7" s="39">
        <v>84.8</v>
      </c>
      <c r="DF7" s="39">
        <v>84.6</v>
      </c>
      <c r="DG7" s="39">
        <v>89.8</v>
      </c>
      <c r="DH7" s="39">
        <v>53.19</v>
      </c>
      <c r="DI7" s="39">
        <v>54.43</v>
      </c>
      <c r="DJ7" s="39">
        <v>55.57</v>
      </c>
      <c r="DK7" s="39">
        <v>56.75</v>
      </c>
      <c r="DL7" s="39">
        <v>57.86</v>
      </c>
      <c r="DM7" s="39">
        <v>45.75</v>
      </c>
      <c r="DN7" s="39">
        <v>46.9</v>
      </c>
      <c r="DO7" s="39">
        <v>47.28</v>
      </c>
      <c r="DP7" s="39">
        <v>47.66</v>
      </c>
      <c r="DQ7" s="39">
        <v>48.17</v>
      </c>
      <c r="DR7" s="39">
        <v>49.59</v>
      </c>
      <c r="DS7" s="39">
        <v>7.34</v>
      </c>
      <c r="DT7" s="39">
        <v>12.81</v>
      </c>
      <c r="DU7" s="39">
        <v>13.88</v>
      </c>
      <c r="DV7" s="39">
        <v>15.35</v>
      </c>
      <c r="DW7" s="39">
        <v>16.21</v>
      </c>
      <c r="DX7" s="39">
        <v>10.54</v>
      </c>
      <c r="DY7" s="39">
        <v>12.03</v>
      </c>
      <c r="DZ7" s="39">
        <v>12.19</v>
      </c>
      <c r="EA7" s="39">
        <v>15.1</v>
      </c>
      <c r="EB7" s="39">
        <v>17.12</v>
      </c>
      <c r="EC7" s="39">
        <v>19.440000000000001</v>
      </c>
      <c r="ED7" s="39">
        <v>0.28000000000000003</v>
      </c>
      <c r="EE7" s="39">
        <v>0.18</v>
      </c>
      <c r="EF7" s="39">
        <v>0.05</v>
      </c>
      <c r="EG7" s="39">
        <v>0.17</v>
      </c>
      <c r="EH7" s="39">
        <v>0.11</v>
      </c>
      <c r="EI7" s="39">
        <v>0.56000000000000005</v>
      </c>
      <c r="EJ7" s="39">
        <v>0.61</v>
      </c>
      <c r="EK7" s="39">
        <v>0.51</v>
      </c>
      <c r="EL7" s="39">
        <v>0.57999999999999996</v>
      </c>
      <c r="EM7" s="39">
        <v>0.54</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104</v>
      </c>
    </row>
    <row r="12" spans="1:144" x14ac:dyDescent="0.15">
      <c r="B12">
        <v>1</v>
      </c>
      <c r="C12">
        <v>1</v>
      </c>
      <c r="D12">
        <v>1</v>
      </c>
      <c r="E12">
        <v>1</v>
      </c>
      <c r="F12">
        <v>1</v>
      </c>
      <c r="G12" t="s">
        <v>105</v>
      </c>
    </row>
    <row r="13" spans="1:144" x14ac:dyDescent="0.15">
      <c r="B13" t="s">
        <v>106</v>
      </c>
      <c r="C13" t="s">
        <v>107</v>
      </c>
      <c r="D13" t="s">
        <v>108</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2021-01-27T05:44:20Z</cp:lastPrinted>
  <dcterms:created xsi:type="dcterms:W3CDTF">2020-12-04T02:07:46Z</dcterms:created>
  <dcterms:modified xsi:type="dcterms:W3CDTF">2021-02-08T05:44:18Z</dcterms:modified>
  <cp:category/>
</cp:coreProperties>
</file>