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2 工水\10 能美市\"/>
    </mc:Choice>
  </mc:AlternateContent>
  <workbookProtection workbookAlgorithmName="SHA-512" workbookHashValue="k5phUq9tAvOj9vUWDDMwbo0hQYYn6oz9QZQl0Vj9Q0rKo5xwzAmyxSY1O7u+vdKksOKApHe59h6mIGeDlKcN8g==" workbookSaltValue="xvi9Hgap00oPloLCElgeY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CZ33" i="4"/>
  <c r="CF33" i="4"/>
  <c r="BL33" i="4"/>
  <c r="AR33" i="4"/>
  <c r="X33" i="4"/>
  <c r="RH32" i="4"/>
  <c r="QN32" i="4"/>
  <c r="PT32" i="4"/>
  <c r="OZ32" i="4"/>
  <c r="OF32" i="4"/>
  <c r="MN32" i="4"/>
  <c r="LT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FL33" i="4"/>
  <c r="AR10" i="5"/>
  <c r="CJ10" i="5"/>
  <c r="W10" i="5"/>
  <c r="BO10" i="5"/>
  <c r="DG10" i="5"/>
  <c r="GF32" i="4"/>
  <c r="AR55" i="4"/>
  <c r="AG10" i="5"/>
  <c r="BY10" i="5"/>
  <c r="DQ10" i="5"/>
  <c r="AH10" i="5"/>
  <c r="BZ10" i="5"/>
  <c r="DR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<sst xmlns="http://schemas.openxmlformats.org/spreadsheetml/2006/main" count="262" uniqueCount="108">
  <si>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</si>
  <si>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</si>
  <si>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</si>
  <si>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</si>
  <si>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</si>
  <si>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</si>
  <si>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</si>
  <si>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</si>
  <si>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</si>
  <si>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</si>
  <si>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</si>
  <si>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</si>
  <si>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</si>
  <si>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</si>
  <si>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</si>
  <si>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</si>
  <si>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</si>
  <si>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</si>
  <si>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</si>
  <si>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</si>
  <si>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</si>
  <si>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</si>
  <si>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</si>
  <si>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</si>
  <si>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</si>
  <si>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</si>
  <si>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</si>
  <si>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</si>
  <si>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</si>
  <si>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</si>
  <si>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</si>
  <si>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</si>
  <si>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</si>
  <si>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</si>
  <si>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</si>
  <si>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</si>
  <si>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</si>
  <si>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</si>
  <si>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</si>
  <si>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</si>
  <si>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</si>
  <si>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</si>
  <si>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</si>
  <si>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</si>
  <si>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</si>
  <si>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</si>
  <si>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</si>
  <si>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</si>
  <si>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</si>
  <si>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</si>
  <si>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</si>
  <si>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</si>
  <si>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</si>
  <si>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</si>
  <si>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</si>
  <si>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</si>
  <si>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</si>
  <si>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</si>
  <si>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</si>
  <si>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</si>
  <si>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</si>
  <si>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</si>
  <si>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</si>
  <si>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</si>
  <si>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</si>
  <si>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</si>
  <si>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</si>
  <si>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</si>
  <si>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</si>
  <si>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</si>
  <si>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</si>
  <si>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</si>
  <si>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</si>
  <si>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</si>
  <si>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</si>
  <si>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</si>
  <si>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</si>
  <si>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</si>
  <si>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</si>
  <si>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</si>
  <si>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</si>
  <si>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</si>
  <si>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</si>
  <si>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</si>
  <si>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</si>
  <si>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</si>
  <si>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</si>
  <si>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</si>
  <si>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</si>
  <si>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172111</t>
  </si>
  <si>
    <t>46</t>
  </si>
  <si>
    <t>02</t>
  </si>
  <si>
    <t>0</t>
  </si>
  <si>
    <t>000</t>
  </si>
  <si>
    <t>石川県　能美市</t>
  </si>
  <si>
    <t>法適用</t>
  </si>
  <si>
    <t>工業用水道事業</t>
  </si>
  <si>
    <t>中規模</t>
  </si>
  <si>
    <t>-</t>
  </si>
  <si>
    <t>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</si>
  <si>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</si>
  <si>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</si>
  <si>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</si>
  <si>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</si>
  <si>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</si>
  <si>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手取川扇状地の豊富な地下水を資源として旧町時代からの企業誘致により石川県下最大の工業用水道事業として合計で４セグメントの事業が存在している。このため、積極的な設備投資と企業の生産活動支援が行われてきた結果、企業債残高対給水収益比率は類似団体平均を大きく上回っている。
　経常収支比率は類似団体平均をやや下回ってはいるものの100％以上であり、累積欠損金もないことから健全な経営が図られているが、平成27年に生じた地下水低下により安定供給のための設備投資が行われ、費用の一部を一般会計からの繰入金で賄っている状況である。
　供給先企業は、化学、電子、繊維、金属分野における業界大手のトップメーカーであるが、その分、グローバル経済の影響を受けやすく初期の施設整備に対する利用率や契約率が伸び悩んでいる。</t>
    <phoneticPr fontId="5"/>
  </si>
  <si>
    <t>　有形固定資産減価償却率は類似団体平均より低いものの緩やかに老朽度合いは進行しており、今後はアセットマネジメント計画を事業セグメントごとに段階的に策定し、更新投資を計画的に行っていかなければならない。
　管路については、総管路延長の約50％を占める根上地区が布設から約15年の経過と比較的新しいが、辰口寺井地区では布設後35年を経過した管路が多く存在しており経年化率は今後、急激に上昇していくことが見込まれる。このため、施設の長寿命化を図りながら計画的な更新が必要である。</t>
    <phoneticPr fontId="5"/>
  </si>
  <si>
    <t>　収益性の観点からは純利益を計上しており経営は概ね健全である。
　成長性においては企業誘致を推進し事業規模を拡張してきたが、企業債に依存したことで企業債残高対給水収益比率が類似団体等を大きく上回り、安全性(資金繰り)が懸念される。このため中長期的な視点に立った責任水量の確保が課題である。
　地球規模での気候変動(温暖化)や世界経済の短期周期での大幅変動、日本国内における人口減少等々、成長が見込めない時代の中で、施設・管路の老朽化にも対応していかなければならない。
　このことから、事業セグメントごとにアセットマネジメント計画を策定し、施設の長寿命化と更新を供給先企業の一層の理解を得ながら計画的に進め、独立採算による経営の健全化を目指していきたい。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</si>
</sst>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46.63</c:v>
                </c:pt>
                <c:pt idx="1">
                  <c:v>49.85</c:v>
                </c:pt>
                <c:pt idx="2">
                  <c:v>48.48</c:v>
                </c:pt>
                <c:pt idx="3">
                  <c:v>47.65</c:v>
                </c:pt>
                <c:pt idx="4">
                  <c:v>50.63</c:v>
                </c:pt>
              </c:numCache>
            </c:numRef>
          </c:val>
          <c:extLst>
            <c:ext xmlns:c16="http://schemas.microsoft.com/office/drawing/2014/chart" uri="{C3380CC4-5D6E-409C-BE32-E72D297353CC}">
              <c16:uniqueId val="{00000000-15D9-4DA2-9D2D-6F142D6F6680}"/>
            </c:ext>
          </c:extLst>
        </c:ser>
        <c:dLbls>
          <c:showLegendKey val="0"/>
          <c:showVal val="0"/>
          <c:showCatName val="0"/>
          <c:showSerName val="0"/>
          <c:showPercent val="0"/>
          <c:showBubbleSize val="0"/>
        </c:dLbls>
        <c:gapWidth val="150"/>
        <c:axId val="107588224"/>
        <c:axId val="10863756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15D9-4DA2-9D2D-6F142D6F6680}"/>
            </c:ext>
          </c:extLst>
        </c:ser>
        <c:dLbls>
          <c:showLegendKey val="0"/>
          <c:showVal val="0"/>
          <c:showCatName val="0"/>
          <c:showSerName val="0"/>
          <c:showPercent val="0"/>
          <c:showBubbleSize val="0"/>
        </c:dLbls>
        <c:marker val="1"/>
        <c:smooth val="0"/>
        <c:axId val="107588224"/>
        <c:axId val="108637568"/>
      </c:lineChart>
      <c:catAx>
        <c:axId val="107588224"/>
        <c:scaling>
          <c:orientation val="minMax"/>
        </c:scaling>
        <c:delete val="1"/>
        <c:axPos val="b"/>
        <c:numFmt formatCode="General" sourceLinked="1"/>
        <c:majorTickMark val="none"/>
        <c:minorTickMark val="none"/>
        <c:tickLblPos val="none"/>
        <c:crossAx val="108637568"/>
        <c:crosses val="autoZero"/>
        <c:auto val="1"/>
        <c:lblAlgn val="ctr"/>
        <c:lblOffset val="100"/>
        <c:noMultiLvlLbl val="1"/>
      </c:catAx>
      <c:valAx>
        <c:axId val="108637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7588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D9-4502-BAC9-98FA1062EAD4}"/>
            </c:ext>
          </c:extLst>
        </c:ser>
        <c:dLbls>
          <c:showLegendKey val="0"/>
          <c:showVal val="0"/>
          <c:showCatName val="0"/>
          <c:showSerName val="0"/>
          <c:showPercent val="0"/>
          <c:showBubbleSize val="0"/>
        </c:dLbls>
        <c:gapWidth val="150"/>
        <c:axId val="85858944"/>
        <c:axId val="8586112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B2D9-4502-BAC9-98FA1062EAD4}"/>
            </c:ext>
          </c:extLst>
        </c:ser>
        <c:dLbls>
          <c:showLegendKey val="0"/>
          <c:showVal val="0"/>
          <c:showCatName val="0"/>
          <c:showSerName val="0"/>
          <c:showPercent val="0"/>
          <c:showBubbleSize val="0"/>
        </c:dLbls>
        <c:marker val="1"/>
        <c:smooth val="0"/>
        <c:axId val="85858944"/>
        <c:axId val="85861120"/>
      </c:lineChart>
      <c:catAx>
        <c:axId val="85858944"/>
        <c:scaling>
          <c:orientation val="minMax"/>
        </c:scaling>
        <c:delete val="1"/>
        <c:axPos val="b"/>
        <c:numFmt formatCode="General" sourceLinked="1"/>
        <c:majorTickMark val="none"/>
        <c:minorTickMark val="none"/>
        <c:tickLblPos val="none"/>
        <c:crossAx val="85861120"/>
        <c:crosses val="autoZero"/>
        <c:auto val="1"/>
        <c:lblAlgn val="ctr"/>
        <c:lblOffset val="100"/>
        <c:noMultiLvlLbl val="1"/>
      </c:catAx>
      <c:valAx>
        <c:axId val="85861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5858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113.53</c:v>
                </c:pt>
                <c:pt idx="1">
                  <c:v>111.21</c:v>
                </c:pt>
                <c:pt idx="2">
                  <c:v>106.29</c:v>
                </c:pt>
                <c:pt idx="3">
                  <c:v>115.88</c:v>
                </c:pt>
                <c:pt idx="4">
                  <c:v>113.53</c:v>
                </c:pt>
              </c:numCache>
            </c:numRef>
          </c:val>
          <c:extLst>
            <c:ext xmlns:c16="http://schemas.microsoft.com/office/drawing/2014/chart" uri="{C3380CC4-5D6E-409C-BE32-E72D297353CC}">
              <c16:uniqueId val="{00000000-1175-4121-853E-9B4FB55319F0}"/>
            </c:ext>
          </c:extLst>
        </c:ser>
        <c:dLbls>
          <c:showLegendKey val="0"/>
          <c:showVal val="0"/>
          <c:showCatName val="0"/>
          <c:showSerName val="0"/>
          <c:showPercent val="0"/>
          <c:showBubbleSize val="0"/>
        </c:dLbls>
        <c:gapWidth val="150"/>
        <c:axId val="85874560"/>
        <c:axId val="8587673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1175-4121-853E-9B4FB55319F0}"/>
            </c:ext>
          </c:extLst>
        </c:ser>
        <c:dLbls>
          <c:showLegendKey val="0"/>
          <c:showVal val="0"/>
          <c:showCatName val="0"/>
          <c:showSerName val="0"/>
          <c:showPercent val="0"/>
          <c:showBubbleSize val="0"/>
        </c:dLbls>
        <c:marker val="1"/>
        <c:smooth val="0"/>
        <c:axId val="85874560"/>
        <c:axId val="85876736"/>
      </c:lineChart>
      <c:catAx>
        <c:axId val="85874560"/>
        <c:scaling>
          <c:orientation val="minMax"/>
        </c:scaling>
        <c:delete val="1"/>
        <c:axPos val="b"/>
        <c:numFmt formatCode="General" sourceLinked="1"/>
        <c:majorTickMark val="none"/>
        <c:minorTickMark val="none"/>
        <c:tickLblPos val="none"/>
        <c:crossAx val="85876736"/>
        <c:crosses val="autoZero"/>
        <c:auto val="1"/>
        <c:lblAlgn val="ctr"/>
        <c:lblOffset val="100"/>
        <c:noMultiLvlLbl val="1"/>
      </c:catAx>
      <c:valAx>
        <c:axId val="85876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58745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8.9</c:v>
                </c:pt>
                <c:pt idx="2">
                  <c:v>8.9</c:v>
                </c:pt>
                <c:pt idx="3">
                  <c:v>8.9</c:v>
                </c:pt>
                <c:pt idx="4">
                  <c:v>5.46</c:v>
                </c:pt>
              </c:numCache>
            </c:numRef>
          </c:val>
          <c:extLst>
            <c:ext xmlns:c16="http://schemas.microsoft.com/office/drawing/2014/chart" uri="{C3380CC4-5D6E-409C-BE32-E72D297353CC}">
              <c16:uniqueId val="{00000000-EC3A-4EB6-B19F-158410EDC239}"/>
            </c:ext>
          </c:extLst>
        </c:ser>
        <c:dLbls>
          <c:showLegendKey val="0"/>
          <c:showVal val="0"/>
          <c:showCatName val="0"/>
          <c:showSerName val="0"/>
          <c:showPercent val="0"/>
          <c:showBubbleSize val="0"/>
        </c:dLbls>
        <c:gapWidth val="150"/>
        <c:axId val="42452480"/>
        <c:axId val="4245440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EC3A-4EB6-B19F-158410EDC239}"/>
            </c:ext>
          </c:extLst>
        </c:ser>
        <c:dLbls>
          <c:showLegendKey val="0"/>
          <c:showVal val="0"/>
          <c:showCatName val="0"/>
          <c:showSerName val="0"/>
          <c:showPercent val="0"/>
          <c:showBubbleSize val="0"/>
        </c:dLbls>
        <c:marker val="1"/>
        <c:smooth val="0"/>
        <c:axId val="42452480"/>
        <c:axId val="42454400"/>
      </c:lineChart>
      <c:catAx>
        <c:axId val="42452480"/>
        <c:scaling>
          <c:orientation val="minMax"/>
        </c:scaling>
        <c:delete val="1"/>
        <c:axPos val="b"/>
        <c:numFmt formatCode="General" sourceLinked="1"/>
        <c:majorTickMark val="none"/>
        <c:minorTickMark val="none"/>
        <c:tickLblPos val="none"/>
        <c:crossAx val="42454400"/>
        <c:crosses val="autoZero"/>
        <c:auto val="1"/>
        <c:lblAlgn val="ctr"/>
        <c:lblOffset val="100"/>
        <c:noMultiLvlLbl val="1"/>
      </c:catAx>
      <c:valAx>
        <c:axId val="42454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452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17.940000000000001</c:v>
                </c:pt>
                <c:pt idx="2">
                  <c:v>0</c:v>
                </c:pt>
                <c:pt idx="3">
                  <c:v>0</c:v>
                </c:pt>
                <c:pt idx="4">
                  <c:v>1.63</c:v>
                </c:pt>
              </c:numCache>
            </c:numRef>
          </c:val>
          <c:extLst>
            <c:ext xmlns:c16="http://schemas.microsoft.com/office/drawing/2014/chart" uri="{C3380CC4-5D6E-409C-BE32-E72D297353CC}">
              <c16:uniqueId val="{00000000-435F-48E7-9DF2-AE257C5A0F57}"/>
            </c:ext>
          </c:extLst>
        </c:ser>
        <c:dLbls>
          <c:showLegendKey val="0"/>
          <c:showVal val="0"/>
          <c:showCatName val="0"/>
          <c:showSerName val="0"/>
          <c:showPercent val="0"/>
          <c:showBubbleSize val="0"/>
        </c:dLbls>
        <c:gapWidth val="150"/>
        <c:axId val="60503168"/>
        <c:axId val="6050508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435F-48E7-9DF2-AE257C5A0F57}"/>
            </c:ext>
          </c:extLst>
        </c:ser>
        <c:dLbls>
          <c:showLegendKey val="0"/>
          <c:showVal val="0"/>
          <c:showCatName val="0"/>
          <c:showSerName val="0"/>
          <c:showPercent val="0"/>
          <c:showBubbleSize val="0"/>
        </c:dLbls>
        <c:marker val="1"/>
        <c:smooth val="0"/>
        <c:axId val="60503168"/>
        <c:axId val="60505088"/>
      </c:lineChart>
      <c:catAx>
        <c:axId val="60503168"/>
        <c:scaling>
          <c:orientation val="minMax"/>
        </c:scaling>
        <c:delete val="1"/>
        <c:axPos val="b"/>
        <c:numFmt formatCode="General" sourceLinked="1"/>
        <c:majorTickMark val="none"/>
        <c:minorTickMark val="none"/>
        <c:tickLblPos val="none"/>
        <c:crossAx val="60505088"/>
        <c:crosses val="autoZero"/>
        <c:auto val="1"/>
        <c:lblAlgn val="ctr"/>
        <c:lblOffset val="100"/>
        <c:noMultiLvlLbl val="1"/>
      </c:catAx>
      <c:valAx>
        <c:axId val="60505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5031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305.8</c:v>
                </c:pt>
                <c:pt idx="1">
                  <c:v>230.5</c:v>
                </c:pt>
                <c:pt idx="2">
                  <c:v>290.64</c:v>
                </c:pt>
                <c:pt idx="3">
                  <c:v>362.07</c:v>
                </c:pt>
                <c:pt idx="4">
                  <c:v>226.94</c:v>
                </c:pt>
              </c:numCache>
            </c:numRef>
          </c:val>
          <c:extLst>
            <c:ext xmlns:c16="http://schemas.microsoft.com/office/drawing/2014/chart" uri="{C3380CC4-5D6E-409C-BE32-E72D297353CC}">
              <c16:uniqueId val="{00000000-DFC7-49AA-8F50-EBB578B12599}"/>
            </c:ext>
          </c:extLst>
        </c:ser>
        <c:dLbls>
          <c:showLegendKey val="0"/>
          <c:showVal val="0"/>
          <c:showCatName val="0"/>
          <c:showSerName val="0"/>
          <c:showPercent val="0"/>
          <c:showBubbleSize val="0"/>
        </c:dLbls>
        <c:gapWidth val="150"/>
        <c:axId val="60560128"/>
        <c:axId val="6056204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DFC7-49AA-8F50-EBB578B12599}"/>
            </c:ext>
          </c:extLst>
        </c:ser>
        <c:dLbls>
          <c:showLegendKey val="0"/>
          <c:showVal val="0"/>
          <c:showCatName val="0"/>
          <c:showSerName val="0"/>
          <c:showPercent val="0"/>
          <c:showBubbleSize val="0"/>
        </c:dLbls>
        <c:marker val="1"/>
        <c:smooth val="0"/>
        <c:axId val="60560128"/>
        <c:axId val="60562048"/>
      </c:lineChart>
      <c:catAx>
        <c:axId val="60560128"/>
        <c:scaling>
          <c:orientation val="minMax"/>
        </c:scaling>
        <c:delete val="1"/>
        <c:axPos val="b"/>
        <c:numFmt formatCode="General" sourceLinked="1"/>
        <c:majorTickMark val="none"/>
        <c:minorTickMark val="none"/>
        <c:tickLblPos val="none"/>
        <c:crossAx val="60562048"/>
        <c:crosses val="autoZero"/>
        <c:auto val="1"/>
        <c:lblAlgn val="ctr"/>
        <c:lblOffset val="100"/>
        <c:noMultiLvlLbl val="1"/>
      </c:catAx>
      <c:valAx>
        <c:axId val="60562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560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670.25</c:v>
                </c:pt>
                <c:pt idx="1">
                  <c:v>774.25</c:v>
                </c:pt>
                <c:pt idx="2">
                  <c:v>863.14</c:v>
                </c:pt>
                <c:pt idx="3">
                  <c:v>779.39</c:v>
                </c:pt>
                <c:pt idx="4">
                  <c:v>727.69</c:v>
                </c:pt>
              </c:numCache>
            </c:numRef>
          </c:val>
          <c:extLst>
            <c:ext xmlns:c16="http://schemas.microsoft.com/office/drawing/2014/chart" uri="{C3380CC4-5D6E-409C-BE32-E72D297353CC}">
              <c16:uniqueId val="{00000000-D8A1-4A5D-80CC-F39F7B6E7948}"/>
            </c:ext>
          </c:extLst>
        </c:ser>
        <c:dLbls>
          <c:showLegendKey val="0"/>
          <c:showVal val="0"/>
          <c:showCatName val="0"/>
          <c:showSerName val="0"/>
          <c:showPercent val="0"/>
          <c:showBubbleSize val="0"/>
        </c:dLbls>
        <c:gapWidth val="150"/>
        <c:axId val="60588416"/>
        <c:axId val="6059033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D8A1-4A5D-80CC-F39F7B6E7948}"/>
            </c:ext>
          </c:extLst>
        </c:ser>
        <c:dLbls>
          <c:showLegendKey val="0"/>
          <c:showVal val="0"/>
          <c:showCatName val="0"/>
          <c:showSerName val="0"/>
          <c:showPercent val="0"/>
          <c:showBubbleSize val="0"/>
        </c:dLbls>
        <c:marker val="1"/>
        <c:smooth val="0"/>
        <c:axId val="60588416"/>
        <c:axId val="60590336"/>
      </c:lineChart>
      <c:catAx>
        <c:axId val="60588416"/>
        <c:scaling>
          <c:orientation val="minMax"/>
        </c:scaling>
        <c:delete val="1"/>
        <c:axPos val="b"/>
        <c:numFmt formatCode="General" sourceLinked="1"/>
        <c:majorTickMark val="none"/>
        <c:minorTickMark val="none"/>
        <c:tickLblPos val="none"/>
        <c:crossAx val="60590336"/>
        <c:crosses val="autoZero"/>
        <c:auto val="1"/>
        <c:lblAlgn val="ctr"/>
        <c:lblOffset val="100"/>
        <c:noMultiLvlLbl val="1"/>
      </c:catAx>
      <c:valAx>
        <c:axId val="60590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5884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107.35</c:v>
                </c:pt>
                <c:pt idx="1">
                  <c:v>108.35</c:v>
                </c:pt>
                <c:pt idx="2">
                  <c:v>95.57</c:v>
                </c:pt>
                <c:pt idx="3">
                  <c:v>96.28</c:v>
                </c:pt>
                <c:pt idx="4">
                  <c:v>102.5</c:v>
                </c:pt>
              </c:numCache>
            </c:numRef>
          </c:val>
          <c:extLst>
            <c:ext xmlns:c16="http://schemas.microsoft.com/office/drawing/2014/chart" uri="{C3380CC4-5D6E-409C-BE32-E72D297353CC}">
              <c16:uniqueId val="{00000000-3D54-47CA-B2E2-DD9FCC5F098C}"/>
            </c:ext>
          </c:extLst>
        </c:ser>
        <c:dLbls>
          <c:showLegendKey val="0"/>
          <c:showVal val="0"/>
          <c:showCatName val="0"/>
          <c:showSerName val="0"/>
          <c:showPercent val="0"/>
          <c:showBubbleSize val="0"/>
        </c:dLbls>
        <c:gapWidth val="150"/>
        <c:axId val="60617088"/>
        <c:axId val="6061900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3D54-47CA-B2E2-DD9FCC5F098C}"/>
            </c:ext>
          </c:extLst>
        </c:ser>
        <c:dLbls>
          <c:showLegendKey val="0"/>
          <c:showVal val="0"/>
          <c:showCatName val="0"/>
          <c:showSerName val="0"/>
          <c:showPercent val="0"/>
          <c:showBubbleSize val="0"/>
        </c:dLbls>
        <c:marker val="1"/>
        <c:smooth val="0"/>
        <c:axId val="60617088"/>
        <c:axId val="60619008"/>
      </c:lineChart>
      <c:catAx>
        <c:axId val="60617088"/>
        <c:scaling>
          <c:orientation val="minMax"/>
        </c:scaling>
        <c:delete val="1"/>
        <c:axPos val="b"/>
        <c:numFmt formatCode="General" sourceLinked="1"/>
        <c:majorTickMark val="none"/>
        <c:minorTickMark val="none"/>
        <c:tickLblPos val="none"/>
        <c:crossAx val="60619008"/>
        <c:crosses val="autoZero"/>
        <c:auto val="1"/>
        <c:lblAlgn val="ctr"/>
        <c:lblOffset val="100"/>
        <c:noMultiLvlLbl val="1"/>
      </c:catAx>
      <c:valAx>
        <c:axId val="60619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617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19.98</c:v>
                </c:pt>
                <c:pt idx="1">
                  <c:v>16.07</c:v>
                </c:pt>
                <c:pt idx="2">
                  <c:v>17.97</c:v>
                </c:pt>
                <c:pt idx="3">
                  <c:v>19.72</c:v>
                </c:pt>
                <c:pt idx="4">
                  <c:v>18.54</c:v>
                </c:pt>
              </c:numCache>
            </c:numRef>
          </c:val>
          <c:extLst>
            <c:ext xmlns:c16="http://schemas.microsoft.com/office/drawing/2014/chart" uri="{C3380CC4-5D6E-409C-BE32-E72D297353CC}">
              <c16:uniqueId val="{00000000-F046-435D-8281-3F211F42C534}"/>
            </c:ext>
          </c:extLst>
        </c:ser>
        <c:dLbls>
          <c:showLegendKey val="0"/>
          <c:showVal val="0"/>
          <c:showCatName val="0"/>
          <c:showSerName val="0"/>
          <c:showPercent val="0"/>
          <c:showBubbleSize val="0"/>
        </c:dLbls>
        <c:gapWidth val="150"/>
        <c:axId val="60841984"/>
        <c:axId val="608439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F046-435D-8281-3F211F42C534}"/>
            </c:ext>
          </c:extLst>
        </c:ser>
        <c:dLbls>
          <c:showLegendKey val="0"/>
          <c:showVal val="0"/>
          <c:showCatName val="0"/>
          <c:showSerName val="0"/>
          <c:showPercent val="0"/>
          <c:showBubbleSize val="0"/>
        </c:dLbls>
        <c:marker val="1"/>
        <c:smooth val="0"/>
        <c:axId val="60841984"/>
        <c:axId val="60843904"/>
      </c:lineChart>
      <c:catAx>
        <c:axId val="60841984"/>
        <c:scaling>
          <c:orientation val="minMax"/>
        </c:scaling>
        <c:delete val="1"/>
        <c:axPos val="b"/>
        <c:numFmt formatCode="General" sourceLinked="1"/>
        <c:majorTickMark val="none"/>
        <c:minorTickMark val="none"/>
        <c:tickLblPos val="none"/>
        <c:crossAx val="60843904"/>
        <c:crosses val="autoZero"/>
        <c:auto val="1"/>
        <c:lblAlgn val="ctr"/>
        <c:lblOffset val="100"/>
        <c:noMultiLvlLbl val="1"/>
      </c:catAx>
      <c:valAx>
        <c:axId val="60843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8419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45.71</c:v>
                </c:pt>
                <c:pt idx="1">
                  <c:v>42.7</c:v>
                </c:pt>
                <c:pt idx="2">
                  <c:v>46.23</c:v>
                </c:pt>
                <c:pt idx="3">
                  <c:v>47.76</c:v>
                </c:pt>
                <c:pt idx="4">
                  <c:v>48.72</c:v>
                </c:pt>
              </c:numCache>
            </c:numRef>
          </c:val>
          <c:extLst>
            <c:ext xmlns:c16="http://schemas.microsoft.com/office/drawing/2014/chart" uri="{C3380CC4-5D6E-409C-BE32-E72D297353CC}">
              <c16:uniqueId val="{00000000-D3BC-4802-9AA2-BA51D761E02A}"/>
            </c:ext>
          </c:extLst>
        </c:ser>
        <c:dLbls>
          <c:showLegendKey val="0"/>
          <c:showVal val="0"/>
          <c:showCatName val="0"/>
          <c:showSerName val="0"/>
          <c:showPercent val="0"/>
          <c:showBubbleSize val="0"/>
        </c:dLbls>
        <c:gapWidth val="150"/>
        <c:axId val="60857728"/>
        <c:axId val="6086400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D3BC-4802-9AA2-BA51D761E02A}"/>
            </c:ext>
          </c:extLst>
        </c:ser>
        <c:dLbls>
          <c:showLegendKey val="0"/>
          <c:showVal val="0"/>
          <c:showCatName val="0"/>
          <c:showSerName val="0"/>
          <c:showPercent val="0"/>
          <c:showBubbleSize val="0"/>
        </c:dLbls>
        <c:marker val="1"/>
        <c:smooth val="0"/>
        <c:axId val="60857728"/>
        <c:axId val="60864000"/>
      </c:lineChart>
      <c:catAx>
        <c:axId val="60857728"/>
        <c:scaling>
          <c:orientation val="minMax"/>
        </c:scaling>
        <c:delete val="1"/>
        <c:axPos val="b"/>
        <c:numFmt formatCode="General" sourceLinked="1"/>
        <c:majorTickMark val="none"/>
        <c:minorTickMark val="none"/>
        <c:tickLblPos val="none"/>
        <c:crossAx val="60864000"/>
        <c:crosses val="autoZero"/>
        <c:auto val="1"/>
        <c:lblAlgn val="ctr"/>
        <c:lblOffset val="100"/>
        <c:noMultiLvlLbl val="1"/>
      </c:catAx>
      <c:valAx>
        <c:axId val="60864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857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63.76</c:v>
                </c:pt>
                <c:pt idx="1">
                  <c:v>63.8</c:v>
                </c:pt>
                <c:pt idx="2">
                  <c:v>59.49</c:v>
                </c:pt>
                <c:pt idx="3">
                  <c:v>60.33</c:v>
                </c:pt>
                <c:pt idx="4">
                  <c:v>60.83</c:v>
                </c:pt>
              </c:numCache>
            </c:numRef>
          </c:val>
          <c:extLst>
            <c:ext xmlns:c16="http://schemas.microsoft.com/office/drawing/2014/chart" uri="{C3380CC4-5D6E-409C-BE32-E72D297353CC}">
              <c16:uniqueId val="{00000000-41EF-4AEE-8B95-129001DC120A}"/>
            </c:ext>
          </c:extLst>
        </c:ser>
        <c:dLbls>
          <c:showLegendKey val="0"/>
          <c:showVal val="0"/>
          <c:showCatName val="0"/>
          <c:showSerName val="0"/>
          <c:showPercent val="0"/>
          <c:showBubbleSize val="0"/>
        </c:dLbls>
        <c:gapWidth val="150"/>
        <c:axId val="60873728"/>
        <c:axId val="608759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41EF-4AEE-8B95-129001DC120A}"/>
            </c:ext>
          </c:extLst>
        </c:ser>
        <c:dLbls>
          <c:showLegendKey val="0"/>
          <c:showVal val="0"/>
          <c:showCatName val="0"/>
          <c:showSerName val="0"/>
          <c:showPercent val="0"/>
          <c:showBubbleSize val="0"/>
        </c:dLbls>
        <c:marker val="1"/>
        <c:smooth val="0"/>
        <c:axId val="60873728"/>
        <c:axId val="60875904"/>
      </c:lineChart>
      <c:catAx>
        <c:axId val="60873728"/>
        <c:scaling>
          <c:orientation val="minMax"/>
        </c:scaling>
        <c:delete val="1"/>
        <c:axPos val="b"/>
        <c:numFmt formatCode="General" sourceLinked="1"/>
        <c:majorTickMark val="none"/>
        <c:minorTickMark val="none"/>
        <c:tickLblPos val="none"/>
        <c:crossAx val="60875904"/>
        <c:crosses val="autoZero"/>
        <c:auto val="1"/>
        <c:lblAlgn val="ctr"/>
        <c:lblOffset val="100"/>
        <c:noMultiLvlLbl val="1"/>
      </c:catAx>
      <c:valAx>
        <c:axId val="60875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873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5" zoomScaleNormal="7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row>
    <row r="3" spans="1:521"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row>
    <row r="4" spans="1:521"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c r="NY4" s="147"/>
      <c r="NZ4" s="147"/>
      <c r="OA4" s="147"/>
      <c r="OB4" s="147"/>
      <c r="OC4" s="147"/>
      <c r="OD4" s="147"/>
      <c r="OE4" s="147"/>
      <c r="OF4" s="147"/>
      <c r="OG4" s="147"/>
      <c r="OH4" s="147"/>
      <c r="OI4" s="147"/>
      <c r="OJ4" s="147"/>
      <c r="OK4" s="147"/>
      <c r="OL4" s="147"/>
      <c r="OM4" s="147"/>
      <c r="ON4" s="147"/>
      <c r="OO4" s="147"/>
      <c r="OP4" s="147"/>
      <c r="OQ4" s="147"/>
      <c r="OR4" s="147"/>
      <c r="OS4" s="147"/>
      <c r="OT4" s="147"/>
      <c r="OU4" s="147"/>
      <c r="OV4" s="147"/>
      <c r="OW4" s="147"/>
      <c r="OX4" s="147"/>
      <c r="OY4" s="147"/>
      <c r="OZ4" s="147"/>
      <c r="PA4" s="147"/>
      <c r="PB4" s="147"/>
      <c r="PC4" s="147"/>
      <c r="PD4" s="147"/>
      <c r="PE4" s="147"/>
      <c r="PF4" s="147"/>
      <c r="PG4" s="147"/>
      <c r="PH4" s="147"/>
      <c r="PI4" s="147"/>
      <c r="PJ4" s="147"/>
      <c r="PK4" s="147"/>
      <c r="PL4" s="147"/>
      <c r="PM4" s="147"/>
      <c r="PN4" s="147"/>
      <c r="PO4" s="147"/>
      <c r="PP4" s="147"/>
      <c r="PQ4" s="147"/>
      <c r="PR4" s="147"/>
      <c r="PS4" s="147"/>
      <c r="PT4" s="147"/>
      <c r="PU4" s="147"/>
      <c r="PV4" s="147"/>
      <c r="PW4" s="147"/>
      <c r="PX4" s="147"/>
      <c r="PY4" s="147"/>
      <c r="PZ4" s="147"/>
      <c r="QA4" s="147"/>
      <c r="QB4" s="147"/>
      <c r="QC4" s="147"/>
      <c r="QD4" s="147"/>
      <c r="QE4" s="147"/>
      <c r="QF4" s="147"/>
      <c r="QG4" s="147"/>
      <c r="QH4" s="147"/>
      <c r="QI4" s="147"/>
      <c r="QJ4" s="147"/>
      <c r="QK4" s="147"/>
      <c r="QL4" s="147"/>
      <c r="QM4" s="147"/>
      <c r="QN4" s="147"/>
      <c r="QO4" s="147"/>
      <c r="QP4" s="147"/>
      <c r="QQ4" s="147"/>
      <c r="QR4" s="147"/>
      <c r="QS4" s="147"/>
      <c r="QT4" s="147"/>
      <c r="QU4" s="147"/>
      <c r="QV4" s="147"/>
      <c r="QW4" s="147"/>
      <c r="QX4" s="147"/>
      <c r="QY4" s="147"/>
      <c r="QZ4" s="147"/>
      <c r="RA4" s="147"/>
      <c r="RB4" s="147"/>
      <c r="RC4" s="147"/>
      <c r="RD4" s="147"/>
      <c r="RE4" s="147"/>
      <c r="RF4" s="147"/>
      <c r="RG4" s="147"/>
      <c r="RH4" s="147"/>
      <c r="RI4" s="147"/>
      <c r="RJ4" s="147"/>
      <c r="RK4" s="147"/>
      <c r="RL4" s="147"/>
      <c r="RM4" s="147"/>
      <c r="RN4" s="147"/>
      <c r="RO4" s="147"/>
      <c r="RP4" s="147"/>
      <c r="RQ4" s="147"/>
      <c r="RR4" s="147"/>
      <c r="RS4" s="147"/>
      <c r="RT4" s="147"/>
      <c r="RU4" s="147"/>
      <c r="RV4" s="147"/>
      <c r="RW4" s="147"/>
      <c r="RX4" s="147"/>
      <c r="RY4" s="147"/>
      <c r="RZ4" s="147"/>
      <c r="SA4" s="147"/>
      <c r="SB4" s="147"/>
      <c r="SC4" s="147"/>
      <c r="SD4" s="147"/>
      <c r="SE4" s="147"/>
      <c r="SF4" s="147"/>
      <c r="SG4" s="147"/>
      <c r="SH4" s="147"/>
      <c r="SI4" s="147"/>
      <c r="SJ4" s="147"/>
      <c r="SK4" s="147"/>
      <c r="SL4" s="147"/>
      <c r="SM4" s="147"/>
      <c r="SN4" s="147"/>
      <c r="SO4" s="147"/>
      <c r="SP4" s="147"/>
      <c r="SQ4" s="147"/>
      <c r="SR4" s="147"/>
      <c r="SS4" s="147"/>
      <c r="ST4" s="147"/>
      <c r="SU4" s="147"/>
      <c r="SV4" s="147"/>
      <c r="SW4" s="147"/>
      <c r="SX4" s="147"/>
      <c r="SY4" s="147"/>
      <c r="SZ4" s="147"/>
      <c r="TA4" s="147"/>
    </row>
    <row r="5" spans="1:521" ht="18.75" customHeight="1" x14ac:dyDescent="0.15">
      <c r="A5" s="2"/>
      <c r="B5" s="148" t="str">
        <f>データ!H7</f>
        <v>石川県　能美市</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c r="IZ5" s="149"/>
      <c r="JA5" s="149"/>
      <c r="JB5" s="149"/>
      <c r="JC5" s="149"/>
      <c r="JD5" s="149"/>
      <c r="JE5" s="149"/>
      <c r="JF5" s="149"/>
      <c r="JG5" s="149"/>
      <c r="JH5" s="149"/>
      <c r="JI5" s="149"/>
      <c r="JJ5" s="149"/>
      <c r="JK5" s="149"/>
      <c r="JL5" s="149"/>
      <c r="JM5" s="149"/>
      <c r="JN5" s="149"/>
      <c r="JO5" s="149"/>
      <c r="JP5" s="149"/>
      <c r="JQ5" s="149"/>
      <c r="JR5" s="149"/>
      <c r="JS5" s="149"/>
      <c r="JT5" s="149"/>
      <c r="JU5" s="149"/>
      <c r="JV5" s="149"/>
      <c r="JW5" s="149"/>
      <c r="JX5" s="149"/>
      <c r="JY5" s="149"/>
      <c r="JZ5" s="149"/>
      <c r="KA5" s="149"/>
      <c r="KB5" s="149"/>
      <c r="KC5" s="149"/>
      <c r="KD5" s="149"/>
      <c r="KE5" s="149"/>
      <c r="KF5" s="149"/>
      <c r="KG5" s="149"/>
      <c r="KH5" s="149"/>
      <c r="KI5" s="149"/>
      <c r="KJ5" s="149"/>
      <c r="KK5" s="149"/>
      <c r="KL5" s="149"/>
      <c r="KM5" s="149"/>
      <c r="KN5" s="149"/>
      <c r="KO5" s="149"/>
      <c r="KP5" s="149"/>
      <c r="KQ5" s="149"/>
      <c r="KR5" s="149"/>
      <c r="KS5" s="149"/>
      <c r="KT5" s="149"/>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0" t="s">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2"/>
      <c r="KV6" s="2"/>
      <c r="KW6" s="3"/>
      <c r="KX6" s="152"/>
      <c r="KY6" s="152"/>
      <c r="KZ6" s="152"/>
      <c r="LA6" s="152"/>
      <c r="LB6" s="152"/>
      <c r="LC6" s="4"/>
      <c r="LD6" s="2"/>
      <c r="LE6" s="2"/>
      <c r="LF6" s="2"/>
      <c r="LG6" s="2"/>
      <c r="LH6" s="2"/>
      <c r="LI6" s="3"/>
      <c r="LJ6" s="152"/>
      <c r="LK6" s="152"/>
      <c r="LL6" s="152"/>
      <c r="LM6" s="152"/>
      <c r="LN6" s="152"/>
      <c r="LO6" s="152"/>
      <c r="LP6" s="152"/>
      <c r="LQ6" s="152"/>
      <c r="LR6" s="152"/>
      <c r="LS6" s="152"/>
      <c r="LT6" s="153"/>
      <c r="LU6" s="153"/>
      <c r="LV6" s="153"/>
      <c r="LW6" s="153"/>
      <c r="LX6" s="153"/>
      <c r="LY6" s="153"/>
      <c r="LZ6" s="153"/>
      <c r="MA6" s="153"/>
      <c r="MB6" s="153"/>
      <c r="MC6" s="153"/>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2"/>
      <c r="NT6" s="153"/>
      <c r="NU6" s="153"/>
      <c r="NV6" s="153"/>
      <c r="NW6" s="153"/>
      <c r="NX6" s="153"/>
      <c r="NY6" s="153"/>
      <c r="NZ6" s="153"/>
      <c r="OA6" s="153"/>
      <c r="OB6" s="153"/>
      <c r="OC6" s="153"/>
      <c r="OD6" s="153"/>
      <c r="OE6" s="153"/>
      <c r="OF6" s="153"/>
      <c r="OG6" s="153"/>
      <c r="OH6" s="153"/>
      <c r="OI6" s="153"/>
      <c r="OJ6" s="153"/>
      <c r="OK6" s="153"/>
      <c r="OL6" s="153"/>
      <c r="OM6" s="153"/>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3"/>
      <c r="QN6" s="153"/>
      <c r="QO6" s="153"/>
      <c r="QP6" s="153"/>
      <c r="QQ6" s="153"/>
      <c r="QR6" s="153"/>
      <c r="QS6" s="153"/>
      <c r="QT6" s="153"/>
      <c r="QU6" s="153"/>
      <c r="QV6" s="153"/>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2" t="s">
        <v>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4"/>
      <c r="CH7" s="142" t="s">
        <v>3</v>
      </c>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4"/>
      <c r="FN7" s="142" t="s">
        <v>4</v>
      </c>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4"/>
      <c r="IT7" s="142" t="s">
        <v>5</v>
      </c>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4"/>
      <c r="LZ7" s="142" t="s">
        <v>6</v>
      </c>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4"/>
      <c r="PF7" s="142" t="s">
        <v>7</v>
      </c>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4"/>
      <c r="SL7" s="3"/>
      <c r="SM7" s="6" t="s">
        <v>8</v>
      </c>
      <c r="SN7" s="7"/>
      <c r="SO7" s="7"/>
      <c r="SP7" s="7"/>
      <c r="SQ7" s="7"/>
      <c r="SR7" s="7"/>
      <c r="SS7" s="7"/>
      <c r="ST7" s="7"/>
      <c r="SU7" s="7"/>
      <c r="SV7" s="7"/>
      <c r="SW7" s="7"/>
      <c r="SX7" s="7"/>
      <c r="SY7" s="7"/>
      <c r="SZ7" s="8"/>
    </row>
    <row r="8" spans="1:521" ht="18.75" customHeight="1" x14ac:dyDescent="0.15">
      <c r="A8" s="9"/>
      <c r="B8" s="135" t="str">
        <f>データ!I7</f>
        <v>法適用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7"/>
      <c r="CH8" s="135" t="str">
        <f>データ!J7</f>
        <v>工業用水道事業</v>
      </c>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7"/>
      <c r="FN8" s="132">
        <f>データ!K7</f>
        <v>85700</v>
      </c>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4"/>
      <c r="IT8" s="135" t="str">
        <f>データ!L7</f>
        <v>中規模</v>
      </c>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6"/>
      <c r="LP8" s="136"/>
      <c r="LQ8" s="136"/>
      <c r="LR8" s="136"/>
      <c r="LS8" s="136"/>
      <c r="LT8" s="136"/>
      <c r="LU8" s="136"/>
      <c r="LV8" s="136"/>
      <c r="LW8" s="136"/>
      <c r="LX8" s="136"/>
      <c r="LY8" s="137"/>
      <c r="LZ8" s="132">
        <f>データ!M7</f>
        <v>2</v>
      </c>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3"/>
      <c r="NI8" s="133"/>
      <c r="NJ8" s="133"/>
      <c r="NK8" s="133"/>
      <c r="NL8" s="133"/>
      <c r="NM8" s="133"/>
      <c r="NN8" s="133"/>
      <c r="NO8" s="133"/>
      <c r="NP8" s="133"/>
      <c r="NQ8" s="133"/>
      <c r="NR8" s="133"/>
      <c r="NS8" s="133"/>
      <c r="NT8" s="133"/>
      <c r="NU8" s="133"/>
      <c r="NV8" s="133"/>
      <c r="NW8" s="133"/>
      <c r="NX8" s="133"/>
      <c r="NY8" s="133"/>
      <c r="NZ8" s="133"/>
      <c r="OA8" s="133"/>
      <c r="OB8" s="133"/>
      <c r="OC8" s="133"/>
      <c r="OD8" s="133"/>
      <c r="OE8" s="133"/>
      <c r="OF8" s="133"/>
      <c r="OG8" s="133"/>
      <c r="OH8" s="133"/>
      <c r="OI8" s="133"/>
      <c r="OJ8" s="133"/>
      <c r="OK8" s="133"/>
      <c r="OL8" s="133"/>
      <c r="OM8" s="133"/>
      <c r="ON8" s="133"/>
      <c r="OO8" s="133"/>
      <c r="OP8" s="133"/>
      <c r="OQ8" s="133"/>
      <c r="OR8" s="133"/>
      <c r="OS8" s="133"/>
      <c r="OT8" s="133"/>
      <c r="OU8" s="133"/>
      <c r="OV8" s="133"/>
      <c r="OW8" s="133"/>
      <c r="OX8" s="133"/>
      <c r="OY8" s="133"/>
      <c r="OZ8" s="133"/>
      <c r="PA8" s="133"/>
      <c r="PB8" s="133"/>
      <c r="PC8" s="133"/>
      <c r="PD8" s="133"/>
      <c r="PE8" s="134"/>
      <c r="PF8" s="132">
        <f>データ!N7</f>
        <v>41752</v>
      </c>
      <c r="PG8" s="133"/>
      <c r="PH8" s="133"/>
      <c r="PI8" s="133"/>
      <c r="PJ8" s="133"/>
      <c r="PK8" s="133"/>
      <c r="PL8" s="133"/>
      <c r="PM8" s="133"/>
      <c r="PN8" s="133"/>
      <c r="PO8" s="133"/>
      <c r="PP8" s="133"/>
      <c r="PQ8" s="133"/>
      <c r="PR8" s="133"/>
      <c r="PS8" s="133"/>
      <c r="PT8" s="133"/>
      <c r="PU8" s="133"/>
      <c r="PV8" s="133"/>
      <c r="PW8" s="133"/>
      <c r="PX8" s="133"/>
      <c r="PY8" s="133"/>
      <c r="PZ8" s="133"/>
      <c r="QA8" s="133"/>
      <c r="QB8" s="133"/>
      <c r="QC8" s="133"/>
      <c r="QD8" s="133"/>
      <c r="QE8" s="133"/>
      <c r="QF8" s="133"/>
      <c r="QG8" s="133"/>
      <c r="QH8" s="133"/>
      <c r="QI8" s="133"/>
      <c r="QJ8" s="133"/>
      <c r="QK8" s="133"/>
      <c r="QL8" s="133"/>
      <c r="QM8" s="133"/>
      <c r="QN8" s="133"/>
      <c r="QO8" s="133"/>
      <c r="QP8" s="133"/>
      <c r="QQ8" s="133"/>
      <c r="QR8" s="133"/>
      <c r="QS8" s="133"/>
      <c r="QT8" s="133"/>
      <c r="QU8" s="133"/>
      <c r="QV8" s="133"/>
      <c r="QW8" s="133"/>
      <c r="QX8" s="133"/>
      <c r="QY8" s="133"/>
      <c r="QZ8" s="133"/>
      <c r="RA8" s="133"/>
      <c r="RB8" s="133"/>
      <c r="RC8" s="133"/>
      <c r="RD8" s="133"/>
      <c r="RE8" s="133"/>
      <c r="RF8" s="133"/>
      <c r="RG8" s="133"/>
      <c r="RH8" s="133"/>
      <c r="RI8" s="133"/>
      <c r="RJ8" s="133"/>
      <c r="RK8" s="133"/>
      <c r="RL8" s="133"/>
      <c r="RM8" s="133"/>
      <c r="RN8" s="133"/>
      <c r="RO8" s="133"/>
      <c r="RP8" s="133"/>
      <c r="RQ8" s="133"/>
      <c r="RR8" s="133"/>
      <c r="RS8" s="133"/>
      <c r="RT8" s="133"/>
      <c r="RU8" s="133"/>
      <c r="RV8" s="133"/>
      <c r="RW8" s="133"/>
      <c r="RX8" s="133"/>
      <c r="RY8" s="133"/>
      <c r="RZ8" s="133"/>
      <c r="SA8" s="133"/>
      <c r="SB8" s="133"/>
      <c r="SC8" s="133"/>
      <c r="SD8" s="133"/>
      <c r="SE8" s="133"/>
      <c r="SF8" s="133"/>
      <c r="SG8" s="133"/>
      <c r="SH8" s="133"/>
      <c r="SI8" s="133"/>
      <c r="SJ8" s="133"/>
      <c r="SK8" s="134"/>
      <c r="SL8" s="3"/>
      <c r="SM8" s="140" t="s">
        <v>9</v>
      </c>
      <c r="SN8" s="141"/>
      <c r="SO8" s="10" t="s">
        <v>10</v>
      </c>
      <c r="SP8" s="11"/>
      <c r="SQ8" s="11"/>
      <c r="SR8" s="11"/>
      <c r="SS8" s="11"/>
      <c r="ST8" s="11"/>
      <c r="SU8" s="11"/>
      <c r="SV8" s="11"/>
      <c r="SW8" s="11"/>
      <c r="SX8" s="11"/>
      <c r="SY8" s="11"/>
      <c r="SZ8" s="12"/>
    </row>
    <row r="9" spans="1:521" ht="18.75" customHeight="1" x14ac:dyDescent="0.15">
      <c r="A9" s="9"/>
      <c r="B9" s="142" t="s">
        <v>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4"/>
      <c r="CH9" s="142" t="s">
        <v>12</v>
      </c>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4"/>
      <c r="FN9" s="142" t="s">
        <v>13</v>
      </c>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4"/>
      <c r="IT9" s="142" t="s">
        <v>14</v>
      </c>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4"/>
      <c r="LZ9" s="142" t="s">
        <v>15</v>
      </c>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4"/>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5" t="s">
        <v>16</v>
      </c>
      <c r="SN9" s="146"/>
      <c r="SO9" s="15" t="s">
        <v>17</v>
      </c>
      <c r="SP9" s="16"/>
      <c r="SQ9" s="16"/>
      <c r="SR9" s="16"/>
      <c r="SS9" s="16"/>
      <c r="ST9" s="16"/>
      <c r="SU9" s="16"/>
      <c r="SV9" s="16"/>
      <c r="SW9" s="16"/>
      <c r="SX9" s="16"/>
      <c r="SY9" s="16"/>
      <c r="SZ9" s="17"/>
    </row>
    <row r="10" spans="1:521" ht="18.75" customHeight="1" x14ac:dyDescent="0.15">
      <c r="A10" s="9"/>
      <c r="B10" s="129" t="str">
        <f>データ!O7</f>
        <v>-</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1"/>
      <c r="CH10" s="129">
        <f>データ!P7</f>
        <v>23.7</v>
      </c>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1"/>
      <c r="FN10" s="132">
        <f>データ!Q7</f>
        <v>10</v>
      </c>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4"/>
      <c r="IT10" s="132">
        <f>データ!R7</f>
        <v>52130</v>
      </c>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3"/>
      <c r="JW10" s="133"/>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3"/>
      <c r="LP10" s="133"/>
      <c r="LQ10" s="133"/>
      <c r="LR10" s="133"/>
      <c r="LS10" s="133"/>
      <c r="LT10" s="133"/>
      <c r="LU10" s="133"/>
      <c r="LV10" s="133"/>
      <c r="LW10" s="133"/>
      <c r="LX10" s="133"/>
      <c r="LY10" s="134"/>
      <c r="LZ10" s="135" t="str">
        <f>データ!S7</f>
        <v>民間企業出身</v>
      </c>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7"/>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8" t="s">
        <v>18</v>
      </c>
      <c r="SN10" s="139"/>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128"/>
      <c r="SO16" s="128"/>
      <c r="SP16" s="128"/>
      <c r="SQ16" s="128"/>
      <c r="SR16" s="128"/>
      <c r="SS16" s="128"/>
      <c r="ST16" s="128"/>
      <c r="SU16" s="128"/>
      <c r="SV16" s="128"/>
      <c r="SW16" s="128"/>
      <c r="SX16" s="128"/>
      <c r="SY16" s="128"/>
      <c r="SZ16" s="128"/>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128"/>
      <c r="SO17" s="128"/>
      <c r="SP17" s="128"/>
      <c r="SQ17" s="128"/>
      <c r="SR17" s="128"/>
      <c r="SS17" s="128"/>
      <c r="ST17" s="128"/>
      <c r="SU17" s="128"/>
      <c r="SV17" s="128"/>
      <c r="SW17" s="128"/>
      <c r="SX17" s="128"/>
      <c r="SY17" s="128"/>
      <c r="SZ17" s="128"/>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128"/>
      <c r="SO18" s="128"/>
      <c r="SP18" s="128"/>
      <c r="SQ18" s="128"/>
      <c r="SR18" s="128"/>
      <c r="SS18" s="128"/>
      <c r="ST18" s="128"/>
      <c r="SU18" s="128"/>
      <c r="SV18" s="128"/>
      <c r="SW18" s="128"/>
      <c r="SX18" s="128"/>
      <c r="SY18" s="128"/>
      <c r="SZ18" s="128"/>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128"/>
      <c r="SO19" s="128"/>
      <c r="SP19" s="128"/>
      <c r="SQ19" s="128"/>
      <c r="SR19" s="128"/>
      <c r="SS19" s="128"/>
      <c r="ST19" s="128"/>
      <c r="SU19" s="128"/>
      <c r="SV19" s="128"/>
      <c r="SW19" s="128"/>
      <c r="SX19" s="128"/>
      <c r="SY19" s="128"/>
      <c r="SZ19" s="128"/>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128"/>
      <c r="SO20" s="128"/>
      <c r="SP20" s="128"/>
      <c r="SQ20" s="128"/>
      <c r="SR20" s="128"/>
      <c r="SS20" s="128"/>
      <c r="ST20" s="128"/>
      <c r="SU20" s="128"/>
      <c r="SV20" s="128"/>
      <c r="SW20" s="128"/>
      <c r="SX20" s="128"/>
      <c r="SY20" s="128"/>
      <c r="SZ20" s="128"/>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128"/>
      <c r="SO21" s="128"/>
      <c r="SP21" s="128"/>
      <c r="SQ21" s="128"/>
      <c r="SR21" s="128"/>
      <c r="SS21" s="128"/>
      <c r="ST21" s="128"/>
      <c r="SU21" s="128"/>
      <c r="SV21" s="128"/>
      <c r="SW21" s="128"/>
      <c r="SX21" s="128"/>
      <c r="SY21" s="128"/>
      <c r="SZ21" s="128"/>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128"/>
      <c r="SO22" s="128"/>
      <c r="SP22" s="128"/>
      <c r="SQ22" s="128"/>
      <c r="SR22" s="128"/>
      <c r="SS22" s="128"/>
      <c r="ST22" s="128"/>
      <c r="SU22" s="128"/>
      <c r="SV22" s="128"/>
      <c r="SW22" s="128"/>
      <c r="SX22" s="128"/>
      <c r="SY22" s="128"/>
      <c r="SZ22" s="128"/>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128"/>
      <c r="SO23" s="128"/>
      <c r="SP23" s="128"/>
      <c r="SQ23" s="128"/>
      <c r="SR23" s="128"/>
      <c r="SS23" s="128"/>
      <c r="ST23" s="128"/>
      <c r="SU23" s="128"/>
      <c r="SV23" s="128"/>
      <c r="SW23" s="128"/>
      <c r="SX23" s="128"/>
      <c r="SY23" s="128"/>
      <c r="SZ23" s="128"/>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128"/>
      <c r="SO24" s="128"/>
      <c r="SP24" s="128"/>
      <c r="SQ24" s="128"/>
      <c r="SR24" s="128"/>
      <c r="SS24" s="128"/>
      <c r="ST24" s="128"/>
      <c r="SU24" s="128"/>
      <c r="SV24" s="128"/>
      <c r="SW24" s="128"/>
      <c r="SX24" s="128"/>
      <c r="SY24" s="128"/>
      <c r="SZ24" s="128"/>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128"/>
      <c r="SO25" s="128"/>
      <c r="SP25" s="128"/>
      <c r="SQ25" s="128"/>
      <c r="SR25" s="128"/>
      <c r="SS25" s="128"/>
      <c r="ST25" s="128"/>
      <c r="SU25" s="128"/>
      <c r="SV25" s="128"/>
      <c r="SW25" s="128"/>
      <c r="SX25" s="128"/>
      <c r="SY25" s="128"/>
      <c r="SZ25" s="128"/>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128"/>
      <c r="SO26" s="128"/>
      <c r="SP26" s="128"/>
      <c r="SQ26" s="128"/>
      <c r="SR26" s="128"/>
      <c r="SS26" s="128"/>
      <c r="ST26" s="128"/>
      <c r="SU26" s="128"/>
      <c r="SV26" s="128"/>
      <c r="SW26" s="128"/>
      <c r="SX26" s="128"/>
      <c r="SY26" s="128"/>
      <c r="SZ26" s="128"/>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128"/>
      <c r="SO27" s="128"/>
      <c r="SP27" s="128"/>
      <c r="SQ27" s="128"/>
      <c r="SR27" s="128"/>
      <c r="SS27" s="128"/>
      <c r="ST27" s="128"/>
      <c r="SU27" s="128"/>
      <c r="SV27" s="128"/>
      <c r="SW27" s="128"/>
      <c r="SX27" s="128"/>
      <c r="SY27" s="128"/>
      <c r="SZ27" s="128"/>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128"/>
      <c r="SO28" s="128"/>
      <c r="SP28" s="128"/>
      <c r="SQ28" s="128"/>
      <c r="SR28" s="128"/>
      <c r="SS28" s="128"/>
      <c r="ST28" s="128"/>
      <c r="SU28" s="128"/>
      <c r="SV28" s="128"/>
      <c r="SW28" s="128"/>
      <c r="SX28" s="128"/>
      <c r="SY28" s="128"/>
      <c r="SZ28" s="128"/>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128"/>
      <c r="SO29" s="128"/>
      <c r="SP29" s="128"/>
      <c r="SQ29" s="128"/>
      <c r="SR29" s="128"/>
      <c r="SS29" s="128"/>
      <c r="ST29" s="128"/>
      <c r="SU29" s="128"/>
      <c r="SV29" s="128"/>
      <c r="SW29" s="128"/>
      <c r="SX29" s="128"/>
      <c r="SY29" s="128"/>
      <c r="SZ29" s="128"/>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128"/>
      <c r="SO30" s="128"/>
      <c r="SP30" s="128"/>
      <c r="SQ30" s="128"/>
      <c r="SR30" s="128"/>
      <c r="SS30" s="128"/>
      <c r="ST30" s="128"/>
      <c r="SU30" s="128"/>
      <c r="SV30" s="128"/>
      <c r="SW30" s="128"/>
      <c r="SX30" s="128"/>
      <c r="SY30" s="128"/>
      <c r="SZ30" s="128"/>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128"/>
      <c r="SO31" s="128"/>
      <c r="SP31" s="128"/>
      <c r="SQ31" s="128"/>
      <c r="SR31" s="128"/>
      <c r="SS31" s="128"/>
      <c r="ST31" s="128"/>
      <c r="SU31" s="128"/>
      <c r="SV31" s="128"/>
      <c r="SW31" s="128"/>
      <c r="SX31" s="128"/>
      <c r="SY31" s="128"/>
      <c r="SZ31" s="128"/>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113.53</v>
      </c>
      <c r="Y32" s="107"/>
      <c r="Z32" s="107"/>
      <c r="AA32" s="107"/>
      <c r="AB32" s="107"/>
      <c r="AC32" s="107"/>
      <c r="AD32" s="107"/>
      <c r="AE32" s="107"/>
      <c r="AF32" s="107"/>
      <c r="AG32" s="107"/>
      <c r="AH32" s="107"/>
      <c r="AI32" s="107"/>
      <c r="AJ32" s="107"/>
      <c r="AK32" s="107"/>
      <c r="AL32" s="107"/>
      <c r="AM32" s="107"/>
      <c r="AN32" s="107"/>
      <c r="AO32" s="107"/>
      <c r="AP32" s="107"/>
      <c r="AQ32" s="108"/>
      <c r="AR32" s="106">
        <f>データ!U6</f>
        <v>111.21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106.29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115.88</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113.53</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305.8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230.5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290.64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362.07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226.94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670.25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774.25</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863.14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779.39</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727.69</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128"/>
      <c r="SO32" s="128"/>
      <c r="SP32" s="128"/>
      <c r="SQ32" s="128"/>
      <c r="SR32" s="128"/>
      <c r="SS32" s="128"/>
      <c r="ST32" s="128"/>
      <c r="SU32" s="128"/>
      <c r="SV32" s="128"/>
      <c r="SW32" s="128"/>
      <c r="SX32" s="128"/>
      <c r="SY32" s="128"/>
      <c r="SZ32" s="128"/>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128"/>
      <c r="SO33" s="128"/>
      <c r="SP33" s="128"/>
      <c r="SQ33" s="128"/>
      <c r="SR33" s="128"/>
      <c r="SS33" s="128"/>
      <c r="ST33" s="128"/>
      <c r="SU33" s="128"/>
      <c r="SV33" s="128"/>
      <c r="SW33" s="128"/>
      <c r="SX33" s="128"/>
      <c r="SY33" s="128"/>
      <c r="SZ33" s="128"/>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128"/>
      <c r="SO34" s="128"/>
      <c r="SP34" s="128"/>
      <c r="SQ34" s="128"/>
      <c r="SR34" s="128"/>
      <c r="SS34" s="128"/>
      <c r="ST34" s="128"/>
      <c r="SU34" s="128"/>
      <c r="SV34" s="128"/>
      <c r="SW34" s="128"/>
      <c r="SX34" s="128"/>
      <c r="SY34" s="128"/>
      <c r="SZ34" s="128"/>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128"/>
      <c r="SO35" s="128"/>
      <c r="SP35" s="128"/>
      <c r="SQ35" s="128"/>
      <c r="SR35" s="128"/>
      <c r="SS35" s="128"/>
      <c r="ST35" s="128"/>
      <c r="SU35" s="128"/>
      <c r="SV35" s="128"/>
      <c r="SW35" s="128"/>
      <c r="SX35" s="128"/>
      <c r="SY35" s="128"/>
      <c r="SZ35" s="128"/>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128"/>
      <c r="SO36" s="128"/>
      <c r="SP36" s="128"/>
      <c r="SQ36" s="128"/>
      <c r="SR36" s="128"/>
      <c r="SS36" s="128"/>
      <c r="ST36" s="128"/>
      <c r="SU36" s="128"/>
      <c r="SV36" s="128"/>
      <c r="SW36" s="128"/>
      <c r="SX36" s="128"/>
      <c r="SY36" s="128"/>
      <c r="SZ36" s="128"/>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128"/>
      <c r="SO37" s="128"/>
      <c r="SP37" s="128"/>
      <c r="SQ37" s="128"/>
      <c r="SR37" s="128"/>
      <c r="SS37" s="128"/>
      <c r="ST37" s="128"/>
      <c r="SU37" s="128"/>
      <c r="SV37" s="128"/>
      <c r="SW37" s="128"/>
      <c r="SX37" s="128"/>
      <c r="SY37" s="128"/>
      <c r="SZ37" s="128"/>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128"/>
      <c r="SO38" s="128"/>
      <c r="SP38" s="128"/>
      <c r="SQ38" s="128"/>
      <c r="SR38" s="128"/>
      <c r="SS38" s="128"/>
      <c r="ST38" s="128"/>
      <c r="SU38" s="128"/>
      <c r="SV38" s="128"/>
      <c r="SW38" s="128"/>
      <c r="SX38" s="128"/>
      <c r="SY38" s="128"/>
      <c r="SZ38" s="128"/>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128"/>
      <c r="SO39" s="128"/>
      <c r="SP39" s="128"/>
      <c r="SQ39" s="128"/>
      <c r="SR39" s="128"/>
      <c r="SS39" s="128"/>
      <c r="ST39" s="128"/>
      <c r="SU39" s="128"/>
      <c r="SV39" s="128"/>
      <c r="SW39" s="128"/>
      <c r="SX39" s="128"/>
      <c r="SY39" s="128"/>
      <c r="SZ39" s="128"/>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128"/>
      <c r="SO40" s="128"/>
      <c r="SP40" s="128"/>
      <c r="SQ40" s="128"/>
      <c r="SR40" s="128"/>
      <c r="SS40" s="128"/>
      <c r="ST40" s="128"/>
      <c r="SU40" s="128"/>
      <c r="SV40" s="128"/>
      <c r="SW40" s="128"/>
      <c r="SX40" s="128"/>
      <c r="SY40" s="128"/>
      <c r="SZ40" s="128"/>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128"/>
      <c r="SO41" s="128"/>
      <c r="SP41" s="128"/>
      <c r="SQ41" s="128"/>
      <c r="SR41" s="128"/>
      <c r="SS41" s="128"/>
      <c r="ST41" s="128"/>
      <c r="SU41" s="128"/>
      <c r="SV41" s="128"/>
      <c r="SW41" s="128"/>
      <c r="SX41" s="128"/>
      <c r="SY41" s="128"/>
      <c r="SZ41" s="128"/>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128"/>
      <c r="SO42" s="128"/>
      <c r="SP42" s="128"/>
      <c r="SQ42" s="128"/>
      <c r="SR42" s="128"/>
      <c r="SS42" s="128"/>
      <c r="ST42" s="128"/>
      <c r="SU42" s="128"/>
      <c r="SV42" s="128"/>
      <c r="SW42" s="128"/>
      <c r="SX42" s="128"/>
      <c r="SY42" s="128"/>
      <c r="SZ42" s="128"/>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128"/>
      <c r="SO43" s="128"/>
      <c r="SP43" s="128"/>
      <c r="SQ43" s="128"/>
      <c r="SR43" s="128"/>
      <c r="SS43" s="128"/>
      <c r="ST43" s="128"/>
      <c r="SU43" s="128"/>
      <c r="SV43" s="128"/>
      <c r="SW43" s="128"/>
      <c r="SX43" s="128"/>
      <c r="SY43" s="128"/>
      <c r="SZ43" s="128"/>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128"/>
      <c r="SO44" s="128"/>
      <c r="SP44" s="128"/>
      <c r="SQ44" s="128"/>
      <c r="SR44" s="128"/>
      <c r="SS44" s="128"/>
      <c r="ST44" s="128"/>
      <c r="SU44" s="128"/>
      <c r="SV44" s="128"/>
      <c r="SW44" s="128"/>
      <c r="SX44" s="128"/>
      <c r="SY44" s="128"/>
      <c r="SZ44" s="128"/>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107.35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108.35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95.57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96.28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102.5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19.98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16.07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17.97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19.72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18.54</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45.71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42.7</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46.23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47.76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48.72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63.76</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63.8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59.49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60.33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60.83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107</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46.63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49.85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48.48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47.65</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50.63</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8.9</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8.9</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8.9</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5.46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17.940000000000001</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1.63</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54.49</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55.39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55.25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57.11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57.57</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43.33</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44.05</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51.87</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52.33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0.48</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0.52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0.28000000000000003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0.77</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37</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cUyO6DjyDU7re1YzA8rxoFf/g7LQBYK2cs0MMmRWpHtpV4CyaxkTSNFWcIWgUGcx+poxoTme3WHAEL0ydyJxw==" saltValue="atUJ5IpN2A1BRQC19afHP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5" t="s">
        <v>47</v>
      </c>
      <c r="I3" s="156"/>
      <c r="J3" s="156"/>
      <c r="K3" s="156"/>
      <c r="L3" s="156"/>
      <c r="M3" s="156"/>
      <c r="N3" s="156"/>
      <c r="O3" s="156"/>
      <c r="P3" s="156"/>
      <c r="Q3" s="156"/>
      <c r="R3" s="156"/>
      <c r="S3" s="156"/>
      <c r="T3" s="159" t="s">
        <v>48</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49</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x14ac:dyDescent="0.15">
      <c r="A4" s="45" t="s">
        <v>50</v>
      </c>
      <c r="B4" s="47"/>
      <c r="C4" s="47"/>
      <c r="D4" s="47"/>
      <c r="E4" s="47"/>
      <c r="F4" s="47"/>
      <c r="G4" s="47"/>
      <c r="H4" s="157"/>
      <c r="I4" s="158"/>
      <c r="J4" s="158"/>
      <c r="K4" s="158"/>
      <c r="L4" s="158"/>
      <c r="M4" s="158"/>
      <c r="N4" s="158"/>
      <c r="O4" s="158"/>
      <c r="P4" s="158"/>
      <c r="Q4" s="158"/>
      <c r="R4" s="158"/>
      <c r="S4" s="158"/>
      <c r="T4" s="154" t="s">
        <v>51</v>
      </c>
      <c r="U4" s="154"/>
      <c r="V4" s="154"/>
      <c r="W4" s="154"/>
      <c r="X4" s="154"/>
      <c r="Y4" s="154"/>
      <c r="Z4" s="154"/>
      <c r="AA4" s="154"/>
      <c r="AB4" s="154"/>
      <c r="AC4" s="154"/>
      <c r="AD4" s="154"/>
      <c r="AE4" s="154" t="s">
        <v>52</v>
      </c>
      <c r="AF4" s="154"/>
      <c r="AG4" s="154"/>
      <c r="AH4" s="154"/>
      <c r="AI4" s="154"/>
      <c r="AJ4" s="154"/>
      <c r="AK4" s="154"/>
      <c r="AL4" s="154"/>
      <c r="AM4" s="154"/>
      <c r="AN4" s="154"/>
      <c r="AO4" s="154"/>
      <c r="AP4" s="154" t="s">
        <v>53</v>
      </c>
      <c r="AQ4" s="154"/>
      <c r="AR4" s="154"/>
      <c r="AS4" s="154"/>
      <c r="AT4" s="154"/>
      <c r="AU4" s="154"/>
      <c r="AV4" s="154"/>
      <c r="AW4" s="154"/>
      <c r="AX4" s="154"/>
      <c r="AY4" s="154"/>
      <c r="AZ4" s="154"/>
      <c r="BA4" s="154" t="s">
        <v>54</v>
      </c>
      <c r="BB4" s="154"/>
      <c r="BC4" s="154"/>
      <c r="BD4" s="154"/>
      <c r="BE4" s="154"/>
      <c r="BF4" s="154"/>
      <c r="BG4" s="154"/>
      <c r="BH4" s="154"/>
      <c r="BI4" s="154"/>
      <c r="BJ4" s="154"/>
      <c r="BK4" s="154"/>
      <c r="BL4" s="154" t="s">
        <v>55</v>
      </c>
      <c r="BM4" s="154"/>
      <c r="BN4" s="154"/>
      <c r="BO4" s="154"/>
      <c r="BP4" s="154"/>
      <c r="BQ4" s="154"/>
      <c r="BR4" s="154"/>
      <c r="BS4" s="154"/>
      <c r="BT4" s="154"/>
      <c r="BU4" s="154"/>
      <c r="BV4" s="154"/>
      <c r="BW4" s="154" t="s">
        <v>56</v>
      </c>
      <c r="BX4" s="154"/>
      <c r="BY4" s="154"/>
      <c r="BZ4" s="154"/>
      <c r="CA4" s="154"/>
      <c r="CB4" s="154"/>
      <c r="CC4" s="154"/>
      <c r="CD4" s="154"/>
      <c r="CE4" s="154"/>
      <c r="CF4" s="154"/>
      <c r="CG4" s="154"/>
      <c r="CH4" s="154" t="s">
        <v>57</v>
      </c>
      <c r="CI4" s="154"/>
      <c r="CJ4" s="154"/>
      <c r="CK4" s="154"/>
      <c r="CL4" s="154"/>
      <c r="CM4" s="154"/>
      <c r="CN4" s="154"/>
      <c r="CO4" s="154"/>
      <c r="CP4" s="154"/>
      <c r="CQ4" s="154"/>
      <c r="CR4" s="154"/>
      <c r="CS4" s="154" t="s">
        <v>58</v>
      </c>
      <c r="CT4" s="154"/>
      <c r="CU4" s="154"/>
      <c r="CV4" s="154"/>
      <c r="CW4" s="154"/>
      <c r="CX4" s="154"/>
      <c r="CY4" s="154"/>
      <c r="CZ4" s="154"/>
      <c r="DA4" s="154"/>
      <c r="DB4" s="154"/>
      <c r="DC4" s="154"/>
      <c r="DD4" s="154" t="s">
        <v>59</v>
      </c>
      <c r="DE4" s="154"/>
      <c r="DF4" s="154"/>
      <c r="DG4" s="154"/>
      <c r="DH4" s="154"/>
      <c r="DI4" s="154"/>
      <c r="DJ4" s="154"/>
      <c r="DK4" s="154"/>
      <c r="DL4" s="154"/>
      <c r="DM4" s="154"/>
      <c r="DN4" s="154"/>
      <c r="DO4" s="154" t="s">
        <v>60</v>
      </c>
      <c r="DP4" s="154"/>
      <c r="DQ4" s="154"/>
      <c r="DR4" s="154"/>
      <c r="DS4" s="154"/>
      <c r="DT4" s="154"/>
      <c r="DU4" s="154"/>
      <c r="DV4" s="154"/>
      <c r="DW4" s="154"/>
      <c r="DX4" s="154"/>
      <c r="DY4" s="154"/>
      <c r="DZ4" s="154" t="s">
        <v>61</v>
      </c>
      <c r="EA4" s="154"/>
      <c r="EB4" s="154"/>
      <c r="EC4" s="154"/>
      <c r="ED4" s="154"/>
      <c r="EE4" s="154"/>
      <c r="EF4" s="154"/>
      <c r="EG4" s="154"/>
      <c r="EH4" s="154"/>
      <c r="EI4" s="154"/>
      <c r="EJ4" s="154"/>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113.53</v>
      </c>
      <c r="U6" s="52">
        <f>U7</f>
        <v>111.21</v>
      </c>
      <c r="V6" s="52">
        <f>V7</f>
        <v>106.29</v>
      </c>
      <c r="W6" s="52">
        <f>W7</f>
        <v>115.88</v>
      </c>
      <c r="X6" s="52">
        <f t="shared" si="3"/>
        <v>113.53</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305.8</v>
      </c>
      <c r="AQ6" s="52">
        <f>AQ7</f>
        <v>230.5</v>
      </c>
      <c r="AR6" s="52">
        <f>AR7</f>
        <v>290.64</v>
      </c>
      <c r="AS6" s="52">
        <f>AS7</f>
        <v>362.07</v>
      </c>
      <c r="AT6" s="52">
        <f t="shared" si="3"/>
        <v>226.94</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670.25</v>
      </c>
      <c r="BB6" s="52">
        <f>BB7</f>
        <v>774.25</v>
      </c>
      <c r="BC6" s="52">
        <f>BC7</f>
        <v>863.14</v>
      </c>
      <c r="BD6" s="52">
        <f>BD7</f>
        <v>779.39</v>
      </c>
      <c r="BE6" s="52">
        <f t="shared" si="3"/>
        <v>727.69</v>
      </c>
      <c r="BF6" s="52">
        <f t="shared" si="3"/>
        <v>222.22</v>
      </c>
      <c r="BG6" s="52">
        <f t="shared" si="3"/>
        <v>216.41</v>
      </c>
      <c r="BH6" s="52">
        <f t="shared" si="3"/>
        <v>208.47</v>
      </c>
      <c r="BI6" s="52">
        <f t="shared" si="3"/>
        <v>193.85</v>
      </c>
      <c r="BJ6" s="52">
        <f t="shared" si="3"/>
        <v>204.31</v>
      </c>
      <c r="BK6" s="50" t="str">
        <f>IF(BK7="-","【-】","【"&amp;SUBSTITUTE(TEXT(BK7,"#,##0.00"),"-","△")&amp;"】")</f>
        <v>【238.81】</v>
      </c>
      <c r="BL6" s="52">
        <f t="shared" si="3"/>
        <v>107.35</v>
      </c>
      <c r="BM6" s="52">
        <f>BM7</f>
        <v>108.35</v>
      </c>
      <c r="BN6" s="52">
        <f>BN7</f>
        <v>95.57</v>
      </c>
      <c r="BO6" s="52">
        <f>BO7</f>
        <v>96.28</v>
      </c>
      <c r="BP6" s="52">
        <f t="shared" si="3"/>
        <v>102.5</v>
      </c>
      <c r="BQ6" s="52">
        <f t="shared" si="3"/>
        <v>109.19</v>
      </c>
      <c r="BR6" s="52">
        <f t="shared" si="3"/>
        <v>105.24</v>
      </c>
      <c r="BS6" s="52">
        <f t="shared" si="3"/>
        <v>105.71</v>
      </c>
      <c r="BT6" s="52">
        <f t="shared" si="3"/>
        <v>105.06</v>
      </c>
      <c r="BU6" s="52">
        <f t="shared" si="3"/>
        <v>106.98</v>
      </c>
      <c r="BV6" s="50" t="str">
        <f>IF(BV7="-","【-】","【"&amp;SUBSTITUTE(TEXT(BV7,"#,##0.00"),"-","△")&amp;"】")</f>
        <v>【115.00】</v>
      </c>
      <c r="BW6" s="52">
        <f t="shared" si="3"/>
        <v>19.98</v>
      </c>
      <c r="BX6" s="52">
        <f>BX7</f>
        <v>16.07</v>
      </c>
      <c r="BY6" s="52">
        <f>BY7</f>
        <v>17.97</v>
      </c>
      <c r="BZ6" s="52">
        <f>BZ7</f>
        <v>19.72</v>
      </c>
      <c r="CA6" s="52">
        <f t="shared" si="3"/>
        <v>18.54</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45.71</v>
      </c>
      <c r="CI6" s="52">
        <f>CI7</f>
        <v>42.7</v>
      </c>
      <c r="CJ6" s="52">
        <f>CJ7</f>
        <v>46.23</v>
      </c>
      <c r="CK6" s="52">
        <f>CK7</f>
        <v>47.76</v>
      </c>
      <c r="CL6" s="52">
        <f t="shared" si="5"/>
        <v>48.72</v>
      </c>
      <c r="CM6" s="52">
        <f t="shared" si="5"/>
        <v>40.97</v>
      </c>
      <c r="CN6" s="52">
        <f t="shared" si="5"/>
        <v>40.69</v>
      </c>
      <c r="CO6" s="52">
        <f t="shared" si="5"/>
        <v>40.67</v>
      </c>
      <c r="CP6" s="52">
        <f t="shared" si="5"/>
        <v>40.89</v>
      </c>
      <c r="CQ6" s="52">
        <f t="shared" si="5"/>
        <v>41.59</v>
      </c>
      <c r="CR6" s="50" t="str">
        <f>IF(CR7="-","【-】","【"&amp;SUBSTITUTE(TEXT(CR7,"#,##0.00"),"-","△")&amp;"】")</f>
        <v>【55.21】</v>
      </c>
      <c r="CS6" s="52">
        <f t="shared" ref="CS6:DB6" si="6">CS7</f>
        <v>63.76</v>
      </c>
      <c r="CT6" s="52">
        <f>CT7</f>
        <v>63.8</v>
      </c>
      <c r="CU6" s="52">
        <f>CU7</f>
        <v>59.49</v>
      </c>
      <c r="CV6" s="52">
        <f>CV7</f>
        <v>60.33</v>
      </c>
      <c r="CW6" s="52">
        <f t="shared" si="6"/>
        <v>60.83</v>
      </c>
      <c r="CX6" s="52">
        <f t="shared" si="6"/>
        <v>63.26</v>
      </c>
      <c r="CY6" s="52">
        <f t="shared" si="6"/>
        <v>62.7</v>
      </c>
      <c r="CZ6" s="52">
        <f t="shared" si="6"/>
        <v>62.59</v>
      </c>
      <c r="DA6" s="52">
        <f t="shared" si="6"/>
        <v>61.76</v>
      </c>
      <c r="DB6" s="52">
        <f t="shared" si="6"/>
        <v>62.75</v>
      </c>
      <c r="DC6" s="50" t="str">
        <f>IF(DC7="-","【-】","【"&amp;SUBSTITUTE(TEXT(DC7,"#,##0.00"),"-","△")&amp;"】")</f>
        <v>【77.39】</v>
      </c>
      <c r="DD6" s="52">
        <f t="shared" ref="DD6:DM6" si="7">DD7</f>
        <v>46.63</v>
      </c>
      <c r="DE6" s="52">
        <f>DE7</f>
        <v>49.85</v>
      </c>
      <c r="DF6" s="52">
        <f>DF7</f>
        <v>48.48</v>
      </c>
      <c r="DG6" s="52">
        <f>DG7</f>
        <v>47.65</v>
      </c>
      <c r="DH6" s="52">
        <f t="shared" si="7"/>
        <v>50.63</v>
      </c>
      <c r="DI6" s="52">
        <f t="shared" si="7"/>
        <v>54.49</v>
      </c>
      <c r="DJ6" s="52">
        <f t="shared" si="7"/>
        <v>55.39</v>
      </c>
      <c r="DK6" s="52">
        <f t="shared" si="7"/>
        <v>55.25</v>
      </c>
      <c r="DL6" s="52">
        <f t="shared" si="7"/>
        <v>57.11</v>
      </c>
      <c r="DM6" s="52">
        <f t="shared" si="7"/>
        <v>57.57</v>
      </c>
      <c r="DN6" s="50" t="str">
        <f>IF(DN7="-","【-】","【"&amp;SUBSTITUTE(TEXT(DN7,"#,##0.00"),"-","△")&amp;"】")</f>
        <v>【59.23】</v>
      </c>
      <c r="DO6" s="52">
        <f t="shared" ref="DO6:DX6" si="8">DO7</f>
        <v>0</v>
      </c>
      <c r="DP6" s="52">
        <f>DP7</f>
        <v>8.9</v>
      </c>
      <c r="DQ6" s="52">
        <f>DQ7</f>
        <v>8.9</v>
      </c>
      <c r="DR6" s="52">
        <f>DR7</f>
        <v>8.9</v>
      </c>
      <c r="DS6" s="52">
        <f t="shared" si="8"/>
        <v>5.46</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17.940000000000001</v>
      </c>
      <c r="EB6" s="52">
        <f>EB7</f>
        <v>0</v>
      </c>
      <c r="EC6" s="52">
        <f>EC7</f>
        <v>0</v>
      </c>
      <c r="ED6" s="52">
        <f t="shared" si="9"/>
        <v>1.63</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85700</v>
      </c>
      <c r="L7" s="54" t="s">
        <v>97</v>
      </c>
      <c r="M7" s="55">
        <v>2</v>
      </c>
      <c r="N7" s="55">
        <v>41752</v>
      </c>
      <c r="O7" s="56" t="s">
        <v>98</v>
      </c>
      <c r="P7" s="56">
        <v>23.7</v>
      </c>
      <c r="Q7" s="55">
        <v>10</v>
      </c>
      <c r="R7" s="55">
        <v>52130</v>
      </c>
      <c r="S7" s="54" t="s">
        <v>99</v>
      </c>
      <c r="T7" s="57">
        <v>113.53</v>
      </c>
      <c r="U7" s="57">
        <v>111.21</v>
      </c>
      <c r="V7" s="57">
        <v>106.29</v>
      </c>
      <c r="W7" s="57">
        <v>115.88</v>
      </c>
      <c r="X7" s="57">
        <v>113.53</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305.8</v>
      </c>
      <c r="AQ7" s="57">
        <v>230.5</v>
      </c>
      <c r="AR7" s="57">
        <v>290.64</v>
      </c>
      <c r="AS7" s="57">
        <v>362.07</v>
      </c>
      <c r="AT7" s="57">
        <v>226.94</v>
      </c>
      <c r="AU7" s="57">
        <v>605.5</v>
      </c>
      <c r="AV7" s="57">
        <v>551.42999999999995</v>
      </c>
      <c r="AW7" s="57">
        <v>687.99</v>
      </c>
      <c r="AX7" s="57">
        <v>655.75</v>
      </c>
      <c r="AY7" s="57">
        <v>578.19000000000005</v>
      </c>
      <c r="AZ7" s="57">
        <v>420.52</v>
      </c>
      <c r="BA7" s="57">
        <v>670.25</v>
      </c>
      <c r="BB7" s="57">
        <v>774.25</v>
      </c>
      <c r="BC7" s="57">
        <v>863.14</v>
      </c>
      <c r="BD7" s="57">
        <v>779.39</v>
      </c>
      <c r="BE7" s="57">
        <v>727.69</v>
      </c>
      <c r="BF7" s="57">
        <v>222.22</v>
      </c>
      <c r="BG7" s="57">
        <v>216.41</v>
      </c>
      <c r="BH7" s="57">
        <v>208.47</v>
      </c>
      <c r="BI7" s="57">
        <v>193.85</v>
      </c>
      <c r="BJ7" s="57">
        <v>204.31</v>
      </c>
      <c r="BK7" s="57">
        <v>238.81</v>
      </c>
      <c r="BL7" s="57">
        <v>107.35</v>
      </c>
      <c r="BM7" s="57">
        <v>108.35</v>
      </c>
      <c r="BN7" s="57">
        <v>95.57</v>
      </c>
      <c r="BO7" s="57">
        <v>96.28</v>
      </c>
      <c r="BP7" s="57">
        <v>102.5</v>
      </c>
      <c r="BQ7" s="57">
        <v>109.19</v>
      </c>
      <c r="BR7" s="57">
        <v>105.24</v>
      </c>
      <c r="BS7" s="57">
        <v>105.71</v>
      </c>
      <c r="BT7" s="57">
        <v>105.06</v>
      </c>
      <c r="BU7" s="57">
        <v>106.98</v>
      </c>
      <c r="BV7" s="57">
        <v>115</v>
      </c>
      <c r="BW7" s="57">
        <v>19.98</v>
      </c>
      <c r="BX7" s="57">
        <v>16.07</v>
      </c>
      <c r="BY7" s="57">
        <v>17.97</v>
      </c>
      <c r="BZ7" s="57">
        <v>19.72</v>
      </c>
      <c r="CA7" s="57">
        <v>18.54</v>
      </c>
      <c r="CB7" s="57">
        <v>25.13</v>
      </c>
      <c r="CC7" s="57">
        <v>26.03</v>
      </c>
      <c r="CD7" s="57">
        <v>25.98</v>
      </c>
      <c r="CE7" s="57">
        <v>26.84</v>
      </c>
      <c r="CF7" s="57">
        <v>26.08</v>
      </c>
      <c r="CG7" s="57">
        <v>18.600000000000001</v>
      </c>
      <c r="CH7" s="57">
        <v>45.71</v>
      </c>
      <c r="CI7" s="57">
        <v>42.7</v>
      </c>
      <c r="CJ7" s="57">
        <v>46.23</v>
      </c>
      <c r="CK7" s="57">
        <v>47.76</v>
      </c>
      <c r="CL7" s="57">
        <v>48.72</v>
      </c>
      <c r="CM7" s="57">
        <v>40.97</v>
      </c>
      <c r="CN7" s="57">
        <v>40.69</v>
      </c>
      <c r="CO7" s="57">
        <v>40.67</v>
      </c>
      <c r="CP7" s="57">
        <v>40.89</v>
      </c>
      <c r="CQ7" s="57">
        <v>41.59</v>
      </c>
      <c r="CR7" s="57">
        <v>55.21</v>
      </c>
      <c r="CS7" s="57">
        <v>63.76</v>
      </c>
      <c r="CT7" s="57">
        <v>63.8</v>
      </c>
      <c r="CU7" s="57">
        <v>59.49</v>
      </c>
      <c r="CV7" s="57">
        <v>60.33</v>
      </c>
      <c r="CW7" s="57">
        <v>60.83</v>
      </c>
      <c r="CX7" s="57">
        <v>63.26</v>
      </c>
      <c r="CY7" s="57">
        <v>62.7</v>
      </c>
      <c r="CZ7" s="57">
        <v>62.59</v>
      </c>
      <c r="DA7" s="57">
        <v>61.76</v>
      </c>
      <c r="DB7" s="57">
        <v>62.75</v>
      </c>
      <c r="DC7" s="57">
        <v>77.39</v>
      </c>
      <c r="DD7" s="57">
        <v>46.63</v>
      </c>
      <c r="DE7" s="57">
        <v>49.85</v>
      </c>
      <c r="DF7" s="57">
        <v>48.48</v>
      </c>
      <c r="DG7" s="57">
        <v>47.65</v>
      </c>
      <c r="DH7" s="57">
        <v>50.63</v>
      </c>
      <c r="DI7" s="57">
        <v>54.49</v>
      </c>
      <c r="DJ7" s="57">
        <v>55.39</v>
      </c>
      <c r="DK7" s="57">
        <v>55.25</v>
      </c>
      <c r="DL7" s="57">
        <v>57.11</v>
      </c>
      <c r="DM7" s="57">
        <v>57.57</v>
      </c>
      <c r="DN7" s="57">
        <v>59.23</v>
      </c>
      <c r="DO7" s="57">
        <v>0</v>
      </c>
      <c r="DP7" s="57">
        <v>8.9</v>
      </c>
      <c r="DQ7" s="57">
        <v>8.9</v>
      </c>
      <c r="DR7" s="57">
        <v>8.9</v>
      </c>
      <c r="DS7" s="57">
        <v>5.46</v>
      </c>
      <c r="DT7" s="57">
        <v>42</v>
      </c>
      <c r="DU7" s="57">
        <v>43.33</v>
      </c>
      <c r="DV7" s="57">
        <v>44.05</v>
      </c>
      <c r="DW7" s="57">
        <v>51.87</v>
      </c>
      <c r="DX7" s="57">
        <v>52.33</v>
      </c>
      <c r="DY7" s="57">
        <v>47.77</v>
      </c>
      <c r="DZ7" s="57">
        <v>0</v>
      </c>
      <c r="EA7" s="57">
        <v>17.940000000000001</v>
      </c>
      <c r="EB7" s="57">
        <v>0</v>
      </c>
      <c r="EC7" s="57">
        <v>0</v>
      </c>
      <c r="ED7" s="57">
        <v>1.63</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113.53</v>
      </c>
      <c r="V11" s="65">
        <f>IF(U6="-",NA(),U6)</f>
        <v>111.21</v>
      </c>
      <c r="W11" s="65">
        <f>IF(V6="-",NA(),V6)</f>
        <v>106.29</v>
      </c>
      <c r="X11" s="65">
        <f>IF(W6="-",NA(),W6)</f>
        <v>115.88</v>
      </c>
      <c r="Y11" s="65">
        <f>IF(X6="-",NA(),X6)</f>
        <v>113.53</v>
      </c>
      <c r="AE11" s="64" t="s">
        <v>23</v>
      </c>
      <c r="AF11" s="65">
        <f>IF(AE6="-",NA(),AE6)</f>
        <v>0</v>
      </c>
      <c r="AG11" s="65">
        <f>IF(AF6="-",NA(),AF6)</f>
        <v>0</v>
      </c>
      <c r="AH11" s="65">
        <f>IF(AG6="-",NA(),AG6)</f>
        <v>0</v>
      </c>
      <c r="AI11" s="65">
        <f>IF(AH6="-",NA(),AH6)</f>
        <v>0</v>
      </c>
      <c r="AJ11" s="65">
        <f>IF(AI6="-",NA(),AI6)</f>
        <v>0</v>
      </c>
      <c r="AP11" s="64" t="s">
        <v>23</v>
      </c>
      <c r="AQ11" s="65">
        <f>IF(AP6="-",NA(),AP6)</f>
        <v>305.8</v>
      </c>
      <c r="AR11" s="65">
        <f>IF(AQ6="-",NA(),AQ6)</f>
        <v>230.5</v>
      </c>
      <c r="AS11" s="65">
        <f>IF(AR6="-",NA(),AR6)</f>
        <v>290.64</v>
      </c>
      <c r="AT11" s="65">
        <f>IF(AS6="-",NA(),AS6)</f>
        <v>362.07</v>
      </c>
      <c r="AU11" s="65">
        <f>IF(AT6="-",NA(),AT6)</f>
        <v>226.94</v>
      </c>
      <c r="BA11" s="64" t="s">
        <v>23</v>
      </c>
      <c r="BB11" s="65">
        <f>IF(BA6="-",NA(),BA6)</f>
        <v>670.25</v>
      </c>
      <c r="BC11" s="65">
        <f>IF(BB6="-",NA(),BB6)</f>
        <v>774.25</v>
      </c>
      <c r="BD11" s="65">
        <f>IF(BC6="-",NA(),BC6)</f>
        <v>863.14</v>
      </c>
      <c r="BE11" s="65">
        <f>IF(BD6="-",NA(),BD6)</f>
        <v>779.39</v>
      </c>
      <c r="BF11" s="65">
        <f>IF(BE6="-",NA(),BE6)</f>
        <v>727.69</v>
      </c>
      <c r="BL11" s="64" t="s">
        <v>23</v>
      </c>
      <c r="BM11" s="65">
        <f>IF(BL6="-",NA(),BL6)</f>
        <v>107.35</v>
      </c>
      <c r="BN11" s="65">
        <f>IF(BM6="-",NA(),BM6)</f>
        <v>108.35</v>
      </c>
      <c r="BO11" s="65">
        <f>IF(BN6="-",NA(),BN6)</f>
        <v>95.57</v>
      </c>
      <c r="BP11" s="65">
        <f>IF(BO6="-",NA(),BO6)</f>
        <v>96.28</v>
      </c>
      <c r="BQ11" s="65">
        <f>IF(BP6="-",NA(),BP6)</f>
        <v>102.5</v>
      </c>
      <c r="BW11" s="64" t="s">
        <v>23</v>
      </c>
      <c r="BX11" s="65">
        <f>IF(BW6="-",NA(),BW6)</f>
        <v>19.98</v>
      </c>
      <c r="BY11" s="65">
        <f>IF(BX6="-",NA(),BX6)</f>
        <v>16.07</v>
      </c>
      <c r="BZ11" s="65">
        <f>IF(BY6="-",NA(),BY6)</f>
        <v>17.97</v>
      </c>
      <c r="CA11" s="65">
        <f>IF(BZ6="-",NA(),BZ6)</f>
        <v>19.72</v>
      </c>
      <c r="CB11" s="65">
        <f>IF(CA6="-",NA(),CA6)</f>
        <v>18.54</v>
      </c>
      <c r="CH11" s="64" t="s">
        <v>23</v>
      </c>
      <c r="CI11" s="65">
        <f>IF(CH6="-",NA(),CH6)</f>
        <v>45.71</v>
      </c>
      <c r="CJ11" s="65">
        <f>IF(CI6="-",NA(),CI6)</f>
        <v>42.7</v>
      </c>
      <c r="CK11" s="65">
        <f>IF(CJ6="-",NA(),CJ6)</f>
        <v>46.23</v>
      </c>
      <c r="CL11" s="65">
        <f>IF(CK6="-",NA(),CK6)</f>
        <v>47.76</v>
      </c>
      <c r="CM11" s="65">
        <f>IF(CL6="-",NA(),CL6)</f>
        <v>48.72</v>
      </c>
      <c r="CS11" s="64" t="s">
        <v>23</v>
      </c>
      <c r="CT11" s="65">
        <f>IF(CS6="-",NA(),CS6)</f>
        <v>63.76</v>
      </c>
      <c r="CU11" s="65">
        <f>IF(CT6="-",NA(),CT6)</f>
        <v>63.8</v>
      </c>
      <c r="CV11" s="65">
        <f>IF(CU6="-",NA(),CU6)</f>
        <v>59.49</v>
      </c>
      <c r="CW11" s="65">
        <f>IF(CV6="-",NA(),CV6)</f>
        <v>60.33</v>
      </c>
      <c r="CX11" s="65">
        <f>IF(CW6="-",NA(),CW6)</f>
        <v>60.83</v>
      </c>
      <c r="DD11" s="64" t="s">
        <v>23</v>
      </c>
      <c r="DE11" s="65">
        <f>IF(DD6="-",NA(),DD6)</f>
        <v>46.63</v>
      </c>
      <c r="DF11" s="65">
        <f>IF(DE6="-",NA(),DE6)</f>
        <v>49.85</v>
      </c>
      <c r="DG11" s="65">
        <f>IF(DF6="-",NA(),DF6)</f>
        <v>48.48</v>
      </c>
      <c r="DH11" s="65">
        <f>IF(DG6="-",NA(),DG6)</f>
        <v>47.65</v>
      </c>
      <c r="DI11" s="65">
        <f>IF(DH6="-",NA(),DH6)</f>
        <v>50.63</v>
      </c>
      <c r="DO11" s="64" t="s">
        <v>23</v>
      </c>
      <c r="DP11" s="65">
        <f>IF(DO6="-",NA(),DO6)</f>
        <v>0</v>
      </c>
      <c r="DQ11" s="65">
        <f>IF(DP6="-",NA(),DP6)</f>
        <v>8.9</v>
      </c>
      <c r="DR11" s="65">
        <f>IF(DQ6="-",NA(),DQ6)</f>
        <v>8.9</v>
      </c>
      <c r="DS11" s="65">
        <f>IF(DR6="-",NA(),DR6)</f>
        <v>8.9</v>
      </c>
      <c r="DT11" s="65">
        <f>IF(DS6="-",NA(),DS6)</f>
        <v>5.46</v>
      </c>
      <c r="DZ11" s="64" t="s">
        <v>23</v>
      </c>
      <c r="EA11" s="65">
        <f>IF(DZ6="-",NA(),DZ6)</f>
        <v>0</v>
      </c>
      <c r="EB11" s="65">
        <f>IF(EA6="-",NA(),EA6)</f>
        <v>17.940000000000001</v>
      </c>
      <c r="EC11" s="65">
        <f>IF(EB6="-",NA(),EB6)</f>
        <v>0</v>
      </c>
      <c r="ED11" s="65">
        <f>IF(EC6="-",NA(),EC6)</f>
        <v>0</v>
      </c>
      <c r="EE11" s="65">
        <f>IF(ED6="-",NA(),ED6)</f>
        <v>1.63</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2021-02-03T01:31:25Z</cp:lastPrinted>
  <dcterms:created xsi:type="dcterms:W3CDTF">2020-12-04T03:42:15Z</dcterms:created>
  <dcterms:modified xsi:type="dcterms:W3CDTF">2021-02-03T01:32:03Z</dcterms:modified>
  <cp:category/>
</cp:coreProperties>
</file>