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2 工水\09 白山市\"/>
    </mc:Choice>
  </mc:AlternateContent>
  <workbookProtection workbookAlgorithmName="SHA-512" workbookHashValue="EpXAoiEFGUyIM++RFyvjZwVjSXrQft167Ywx42ttC7stvAUzK+fQR+HKxo+OhC3CDGlisCtl2wlLyw70pq0QJw==" workbookSaltValue="nta0nneYJ9T3npWvBl19Z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EH90" i="4"/>
  <c r="DG90" i="4"/>
  <c r="CF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RA80" i="4"/>
  <c r="PZ80" i="4"/>
  <c r="OY80" i="4"/>
  <c r="NX80" i="4"/>
  <c r="MW80" i="4"/>
  <c r="KO80" i="4"/>
  <c r="JN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F56" i="4"/>
  <c r="BL56" i="4"/>
  <c r="AR56" i="4"/>
  <c r="X56" i="4"/>
  <c r="RH55" i="4"/>
  <c r="QN55" i="4"/>
  <c r="PT55" i="4"/>
  <c r="OZ55" i="4"/>
  <c r="OF55" i="4"/>
  <c r="MN55" i="4"/>
  <c r="KZ55" i="4"/>
  <c r="KF55" i="4"/>
  <c r="JL55" i="4"/>
  <c r="HT55" i="4"/>
  <c r="GZ55" i="4"/>
  <c r="GF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CZ33" i="4"/>
  <c r="BL33" i="4"/>
  <c r="AR33" i="4"/>
  <c r="RH32" i="4"/>
  <c r="QN32" i="4"/>
  <c r="PT32" i="4"/>
  <c r="OZ32" i="4"/>
  <c r="OF32" i="4"/>
  <c r="MN32" i="4"/>
  <c r="LT32" i="4"/>
  <c r="KF32" i="4"/>
  <c r="JL32" i="4"/>
  <c r="HT32" i="4"/>
  <c r="GZ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GF32" i="4" l="1"/>
  <c r="CF33" i="4"/>
  <c r="LT55" i="4"/>
  <c r="ER33" i="4"/>
  <c r="QN56" i="4"/>
  <c r="IM80" i="4"/>
  <c r="Y81" i="4"/>
  <c r="KZ32" i="4"/>
  <c r="X33" i="4"/>
  <c r="CZ56" i="4"/>
  <c r="AR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<sst xmlns="http://schemas.openxmlformats.org/spreadsheetml/2006/main" count="262" uniqueCount="107">
  <si>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</si>
  <si>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</si>
  <si>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</si>
  <si>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</si>
  <si>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</si>
  <si>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</si>
  <si>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</si>
  <si>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</si>
  <si>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</si>
  <si>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</si>
  <si>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</si>
  <si>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</si>
  <si>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</si>
  <si>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</si>
  <si>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</si>
  <si>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</si>
  <si>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</si>
  <si>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</si>
  <si>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</si>
  <si>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</si>
  <si>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</si>
  <si>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</si>
  <si>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</si>
  <si>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</si>
  <si>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</si>
  <si>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</si>
  <si>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</si>
  <si>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</si>
  <si>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</si>
  <si>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</si>
  <si>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</si>
  <si>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</si>
  <si>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</si>
  <si>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</si>
  <si>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</si>
  <si>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</si>
  <si>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</si>
  <si>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</si>
  <si>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</si>
  <si>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</si>
  <si>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</si>
  <si>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</si>
  <si>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</si>
  <si>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</si>
  <si>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</si>
  <si>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</si>
  <si>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</si>
  <si>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</si>
  <si>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</si>
  <si>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</si>
  <si>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</si>
  <si>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</si>
  <si>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</si>
  <si>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</si>
  <si>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</si>
  <si>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</si>
  <si>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</si>
  <si>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</si>
  <si>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</si>
  <si>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</si>
  <si>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</si>
  <si>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</si>
  <si>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</si>
  <si>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</si>
  <si>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</si>
  <si>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</si>
  <si>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</si>
  <si>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</si>
  <si>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</si>
  <si>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</si>
  <si>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</si>
  <si>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</si>
  <si>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</si>
  <si>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</si>
  <si>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</si>
  <si>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</si>
  <si>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</si>
  <si>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</si>
  <si>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</si>
  <si>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</si>
  <si>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</si>
  <si>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</si>
  <si>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</si>
  <si>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</si>
  <si>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</si>
  <si>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</si>
  <si>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</si>
  <si>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</si>
  <si>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172103</t>
  </si>
  <si>
    <t>46</t>
  </si>
  <si>
    <t>02</t>
  </si>
  <si>
    <t>0</t>
  </si>
  <si>
    <t>000</t>
  </si>
  <si>
    <t>石川県　白山市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</si>
  <si>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</si>
  <si>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</si>
  <si>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</si>
  <si>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</si>
  <si>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</si>
  <si>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</si>
  <si>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</si>
  <si>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</si>
  <si>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</si>
  <si>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</si>
  <si>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類似団体と比較して、施設の老朽化は進んでおらず、また、施設の新設等により平成29年度には減価償却率が大幅に低下した。</t>
    <rPh sb="11" eb="13">
      <t>シセツ</t>
    </rPh>
    <rPh sb="14" eb="17">
      <t>ロウキュウカ</t>
    </rPh>
    <rPh sb="18" eb="19">
      <t>スス</t>
    </rPh>
    <rPh sb="28" eb="30">
      <t>シセツ</t>
    </rPh>
    <rPh sb="31" eb="33">
      <t>シンセツ</t>
    </rPh>
    <rPh sb="33" eb="34">
      <t>トウ</t>
    </rPh>
    <rPh sb="37" eb="39">
      <t>ヘイセイ</t>
    </rPh>
    <rPh sb="41" eb="43">
      <t>ネンド</t>
    </rPh>
    <rPh sb="45" eb="47">
      <t>ゲンカ</t>
    </rPh>
    <rPh sb="47" eb="49">
      <t>ショウキャク</t>
    </rPh>
    <rPh sb="49" eb="50">
      <t>リツ</t>
    </rPh>
    <rPh sb="51" eb="53">
      <t>オオハバ</t>
    </rPh>
    <rPh sb="54" eb="56">
      <t>テイカ</t>
    </rPh>
    <phoneticPr fontId="5"/>
  </si>
  <si>
    <t>　当面は施設の更新需要はないが、将来の更新需要に備えるため、自己資金の充実を図るとともに、現在の経営状況を維持していくことが重要である。</t>
    <rPh sb="21" eb="23">
      <t>ジュヨウ</t>
    </rPh>
    <rPh sb="38" eb="39">
      <t>ハカ</t>
    </rPh>
    <phoneticPr fontId="5"/>
  </si>
  <si>
    <t>　経常収支比率については100％以上を維持しており、また、給水原価については類似団体と比較して低い水準である。なお、料金回収率については100％を超えており、適切な料金水準を保っていると言える。
　一方、施設の新設等により平成28年度には企業債残高対給水収益比率は大幅に増加したが、大型事業がひと段落したことから、平成29年度以降は一転減少に転じている。
　なお、施設利用率は平成29年度に大幅に低下したが、契約率は100％に近く、当面は安定した料金収入が見込まれる。</t>
    <rPh sb="102" eb="104">
      <t>シセツ</t>
    </rPh>
    <rPh sb="105" eb="107">
      <t>シンセツ</t>
    </rPh>
    <rPh sb="107" eb="108">
      <t>トウ</t>
    </rPh>
    <rPh sb="124" eb="125">
      <t>タイ</t>
    </rPh>
    <rPh sb="125" eb="127">
      <t>キュウスイ</t>
    </rPh>
    <rPh sb="127" eb="129">
      <t>シュウエキ</t>
    </rPh>
    <rPh sb="129" eb="131">
      <t>ヒリツ</t>
    </rPh>
    <rPh sb="132" eb="134">
      <t>オオハバ</t>
    </rPh>
    <rPh sb="135" eb="137">
      <t>ゾウカ</t>
    </rPh>
    <rPh sb="141" eb="143">
      <t>オオガタ</t>
    </rPh>
    <rPh sb="143" eb="145">
      <t>ジギョウ</t>
    </rPh>
    <rPh sb="148" eb="150">
      <t>ダンラク</t>
    </rPh>
    <rPh sb="157" eb="159">
      <t>ヘイセイ</t>
    </rPh>
    <rPh sb="161" eb="163">
      <t>ネンド</t>
    </rPh>
    <rPh sb="163" eb="165">
      <t>イコウ</t>
    </rPh>
    <rPh sb="166" eb="168">
      <t>イッテン</t>
    </rPh>
    <rPh sb="168" eb="170">
      <t>ゲンショウ</t>
    </rPh>
    <rPh sb="171" eb="172">
      <t>テン</t>
    </rPh>
    <rPh sb="188" eb="190">
      <t>ヘイセイ</t>
    </rPh>
    <rPh sb="192" eb="194">
      <t>ネンド</t>
    </rPh>
    <rPh sb="195" eb="197">
      <t>オオハバ</t>
    </rPh>
    <rPh sb="198" eb="200">
      <t>テイカ</t>
    </rPh>
    <rPh sb="204" eb="207">
      <t>ケイヤクリツ</t>
    </rPh>
    <rPh sb="213" eb="214">
      <t>チカ</t>
    </rPh>
    <rPh sb="216" eb="218">
      <t>トウメン</t>
    </rPh>
    <rPh sb="219" eb="221">
      <t>アンテイ</t>
    </rPh>
    <rPh sb="223" eb="225">
      <t>リョウキン</t>
    </rPh>
    <rPh sb="225" eb="227">
      <t>シュウニュウ</t>
    </rPh>
    <rPh sb="228" eb="230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</si>
</sst>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46.95</c:v>
                </c:pt>
                <c:pt idx="1">
                  <c:v>34.31</c:v>
                </c:pt>
                <c:pt idx="2">
                  <c:v>7.19</c:v>
                </c:pt>
                <c:pt idx="3">
                  <c:v>10.88</c:v>
                </c:pt>
                <c:pt idx="4">
                  <c:v>15.03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9-4EE0-95CA-E211265E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9-4EE0-95CA-E211265E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3-419D-A8AC-6ACD4B2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3-419D-A8AC-6ACD4B2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105.24</c:v>
                </c:pt>
                <c:pt idx="1">
                  <c:v>146.34</c:v>
                </c:pt>
                <c:pt idx="2">
                  <c:v>119.25</c:v>
                </c:pt>
                <c:pt idx="3">
                  <c:v>125.53</c:v>
                </c:pt>
                <c:pt idx="4">
                  <c:v>130.74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7-49DC-88B2-5D45874C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7-49DC-88B2-5D45874C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9.93</c:v>
                </c:pt>
                <c:pt idx="2">
                  <c:v>5.21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36D-9C29-732EE1AD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C-436D-9C29-732EE1AD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22.78</c:v>
                </c:pt>
                <c:pt idx="1">
                  <c:v>0</c:v>
                </c:pt>
                <c:pt idx="2">
                  <c:v>10.36</c:v>
                </c:pt>
                <c:pt idx="3">
                  <c:v>0</c:v>
                </c:pt>
                <c:pt idx="4">
                  <c:v>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2-4C88-AD92-E6AF37341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2-4C88-AD92-E6AF37341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159.24</c:v>
                </c:pt>
                <c:pt idx="1">
                  <c:v>121.48</c:v>
                </c:pt>
                <c:pt idx="2">
                  <c:v>135.55000000000001</c:v>
                </c:pt>
                <c:pt idx="3">
                  <c:v>466.49</c:v>
                </c:pt>
                <c:pt idx="4">
                  <c:v>737.48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0AD-8C91-DC20AFC8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6-40AD-8C91-DC20AFC8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711.43</c:v>
                </c:pt>
                <c:pt idx="1">
                  <c:v>2718.43</c:v>
                </c:pt>
                <c:pt idx="2">
                  <c:v>1594.4</c:v>
                </c:pt>
                <c:pt idx="3">
                  <c:v>1055.6600000000001</c:v>
                </c:pt>
                <c:pt idx="4">
                  <c:v>1062.4100000000001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6-4557-A789-B572175A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6-4557-A789-B572175A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105.63</c:v>
                </c:pt>
                <c:pt idx="1">
                  <c:v>101.67</c:v>
                </c:pt>
                <c:pt idx="2">
                  <c:v>119.69</c:v>
                </c:pt>
                <c:pt idx="3">
                  <c:v>125.91</c:v>
                </c:pt>
                <c:pt idx="4">
                  <c:v>131.22999999999999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2-4A25-A607-718D928D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2-4A25-A607-718D928D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24.91</c:v>
                </c:pt>
                <c:pt idx="1">
                  <c:v>26.07</c:v>
                </c:pt>
                <c:pt idx="2">
                  <c:v>22.02</c:v>
                </c:pt>
                <c:pt idx="3">
                  <c:v>23.03</c:v>
                </c:pt>
                <c:pt idx="4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0-42CC-8AC1-10E4250D0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0-42CC-8AC1-10E4250D0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98.81</c:v>
                </c:pt>
                <c:pt idx="1">
                  <c:v>98.5</c:v>
                </c:pt>
                <c:pt idx="2">
                  <c:v>54.38</c:v>
                </c:pt>
                <c:pt idx="3">
                  <c:v>65.510000000000005</c:v>
                </c:pt>
                <c:pt idx="4">
                  <c:v>41.62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4-403D-9EFC-8C6836AA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4-403D-9EFC-8C6836AA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92.41</c:v>
                </c:pt>
                <c:pt idx="3">
                  <c:v>92.41</c:v>
                </c:pt>
                <c:pt idx="4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C-4F3F-AB53-74FFBA63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C-4F3F-AB53-74FFBA63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5" zoomScaleNormal="75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石川県　白山市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15800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2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6576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11.7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2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14600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106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105.24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146.34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119.25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125.53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130.74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159.24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121.48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135.55000000000001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466.49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737.48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711.43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2718.43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1594.4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1055.6600000000001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1062.4100000000001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118.03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120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109.1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108.18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114.99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101.87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115.82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82.78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79.27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75.56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742.59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549.77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649.91999999999996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680.22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786.06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430.97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536.28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531.53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504.73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450.91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105.63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101.67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119.69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125.91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131.22999999999999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24.91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26.07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22.02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23.03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22.1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98.81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98.5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54.38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65.510000000000005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41.62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100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100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92.41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92.41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92.41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100.16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100.54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93.31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92.2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103.39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42.5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42.19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33.81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34.33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30.96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35.909999999999997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35.54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43.85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44.05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45.51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52.54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50.81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61.64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61.85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64.14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105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46.95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34.31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7.19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10.88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15.03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9.93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5.21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22.78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10.36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6.39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53.92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53.32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52.15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52.21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54.51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3.4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3.56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29.43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32.03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36.58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0.19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0.06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0.11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0.11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0.36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+uQ7bTXJdfvBssGsLnKzNRiP9igH2BjxVusYZv7rV//KATv+HwzhgxwIuCDzWKs42+taOTPBxRVWKlsTlMG6tg==" saltValue="9bFtwrCz4Jcxfc/e/KsZq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105.24</v>
      </c>
      <c r="U6" s="52">
        <f>U7</f>
        <v>146.34</v>
      </c>
      <c r="V6" s="52">
        <f>V7</f>
        <v>119.25</v>
      </c>
      <c r="W6" s="52">
        <f>W7</f>
        <v>125.53</v>
      </c>
      <c r="X6" s="52">
        <f t="shared" si="3"/>
        <v>130.74</v>
      </c>
      <c r="Y6" s="52">
        <f t="shared" si="3"/>
        <v>118.03</v>
      </c>
      <c r="Z6" s="52">
        <f t="shared" si="3"/>
        <v>120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159.24</v>
      </c>
      <c r="AQ6" s="52">
        <f>AQ7</f>
        <v>121.48</v>
      </c>
      <c r="AR6" s="52">
        <f>AR7</f>
        <v>135.55000000000001</v>
      </c>
      <c r="AS6" s="52">
        <f>AS7</f>
        <v>466.49</v>
      </c>
      <c r="AT6" s="52">
        <f t="shared" si="3"/>
        <v>737.48</v>
      </c>
      <c r="AU6" s="52">
        <f t="shared" si="3"/>
        <v>742.59</v>
      </c>
      <c r="AV6" s="52">
        <f t="shared" si="3"/>
        <v>549.77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711.43</v>
      </c>
      <c r="BB6" s="52">
        <f>BB7</f>
        <v>2718.43</v>
      </c>
      <c r="BC6" s="52">
        <f>BC7</f>
        <v>1594.4</v>
      </c>
      <c r="BD6" s="52">
        <f>BD7</f>
        <v>1055.6600000000001</v>
      </c>
      <c r="BE6" s="52">
        <f t="shared" si="3"/>
        <v>1062.4100000000001</v>
      </c>
      <c r="BF6" s="52">
        <f t="shared" si="3"/>
        <v>430.97</v>
      </c>
      <c r="BG6" s="52">
        <f t="shared" si="3"/>
        <v>536.28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105.63</v>
      </c>
      <c r="BM6" s="52">
        <f>BM7</f>
        <v>101.67</v>
      </c>
      <c r="BN6" s="52">
        <f>BN7</f>
        <v>119.69</v>
      </c>
      <c r="BO6" s="52">
        <f>BO7</f>
        <v>125.91</v>
      </c>
      <c r="BP6" s="52">
        <f t="shared" si="3"/>
        <v>131.22999999999999</v>
      </c>
      <c r="BQ6" s="52">
        <f t="shared" si="3"/>
        <v>100.16</v>
      </c>
      <c r="BR6" s="52">
        <f t="shared" si="3"/>
        <v>100.54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24.91</v>
      </c>
      <c r="BX6" s="52">
        <f>BX7</f>
        <v>26.07</v>
      </c>
      <c r="BY6" s="52">
        <f>BY7</f>
        <v>22.02</v>
      </c>
      <c r="BZ6" s="52">
        <f>BZ7</f>
        <v>23.03</v>
      </c>
      <c r="CA6" s="52">
        <f t="shared" si="3"/>
        <v>22.1</v>
      </c>
      <c r="CB6" s="52">
        <f t="shared" si="3"/>
        <v>42.5</v>
      </c>
      <c r="CC6" s="52">
        <f t="shared" si="3"/>
        <v>42.19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98.81</v>
      </c>
      <c r="CI6" s="52">
        <f>CI7</f>
        <v>98.5</v>
      </c>
      <c r="CJ6" s="52">
        <f>CJ7</f>
        <v>54.38</v>
      </c>
      <c r="CK6" s="52">
        <f>CK7</f>
        <v>65.510000000000005</v>
      </c>
      <c r="CL6" s="52">
        <f t="shared" si="5"/>
        <v>41.62</v>
      </c>
      <c r="CM6" s="52">
        <f t="shared" si="5"/>
        <v>35.909999999999997</v>
      </c>
      <c r="CN6" s="52">
        <f t="shared" si="5"/>
        <v>35.54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100</v>
      </c>
      <c r="CT6" s="52">
        <f>CT7</f>
        <v>100</v>
      </c>
      <c r="CU6" s="52">
        <f>CU7</f>
        <v>92.41</v>
      </c>
      <c r="CV6" s="52">
        <f>CV7</f>
        <v>92.41</v>
      </c>
      <c r="CW6" s="52">
        <f t="shared" si="6"/>
        <v>92.41</v>
      </c>
      <c r="CX6" s="52">
        <f t="shared" si="6"/>
        <v>52.54</v>
      </c>
      <c r="CY6" s="52">
        <f t="shared" si="6"/>
        <v>50.81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46.95</v>
      </c>
      <c r="DE6" s="52">
        <f>DE7</f>
        <v>34.31</v>
      </c>
      <c r="DF6" s="52">
        <f>DF7</f>
        <v>7.19</v>
      </c>
      <c r="DG6" s="52">
        <f>DG7</f>
        <v>10.88</v>
      </c>
      <c r="DH6" s="52">
        <f t="shared" si="7"/>
        <v>15.03</v>
      </c>
      <c r="DI6" s="52">
        <f t="shared" si="7"/>
        <v>53.92</v>
      </c>
      <c r="DJ6" s="52">
        <f t="shared" si="7"/>
        <v>53.32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9.93</v>
      </c>
      <c r="DQ6" s="52">
        <f>DQ7</f>
        <v>5.21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22.78</v>
      </c>
      <c r="EA6" s="52">
        <f>EA7</f>
        <v>0</v>
      </c>
      <c r="EB6" s="52">
        <f>EB7</f>
        <v>10.36</v>
      </c>
      <c r="EC6" s="52">
        <f>EC7</f>
        <v>0</v>
      </c>
      <c r="ED6" s="52">
        <f t="shared" si="9"/>
        <v>6.39</v>
      </c>
      <c r="EE6" s="52">
        <f t="shared" si="9"/>
        <v>0.19</v>
      </c>
      <c r="EF6" s="52">
        <f t="shared" si="9"/>
        <v>0.06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15800</v>
      </c>
      <c r="L7" s="54" t="s">
        <v>96</v>
      </c>
      <c r="M7" s="55">
        <v>2</v>
      </c>
      <c r="N7" s="55">
        <v>6576</v>
      </c>
      <c r="O7" s="56" t="s">
        <v>97</v>
      </c>
      <c r="P7" s="56">
        <v>11.7</v>
      </c>
      <c r="Q7" s="55">
        <v>2</v>
      </c>
      <c r="R7" s="55">
        <v>14600</v>
      </c>
      <c r="S7" s="54" t="s">
        <v>98</v>
      </c>
      <c r="T7" s="57">
        <v>105.24</v>
      </c>
      <c r="U7" s="57">
        <v>146.34</v>
      </c>
      <c r="V7" s="57">
        <v>119.25</v>
      </c>
      <c r="W7" s="57">
        <v>125.53</v>
      </c>
      <c r="X7" s="57">
        <v>130.74</v>
      </c>
      <c r="Y7" s="57">
        <v>118.03</v>
      </c>
      <c r="Z7" s="57">
        <v>120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159.24</v>
      </c>
      <c r="AQ7" s="57">
        <v>121.48</v>
      </c>
      <c r="AR7" s="57">
        <v>135.55000000000001</v>
      </c>
      <c r="AS7" s="57">
        <v>466.49</v>
      </c>
      <c r="AT7" s="57">
        <v>737.48</v>
      </c>
      <c r="AU7" s="57">
        <v>742.59</v>
      </c>
      <c r="AV7" s="57">
        <v>549.77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711.43</v>
      </c>
      <c r="BB7" s="57">
        <v>2718.43</v>
      </c>
      <c r="BC7" s="57">
        <v>1594.4</v>
      </c>
      <c r="BD7" s="57">
        <v>1055.6600000000001</v>
      </c>
      <c r="BE7" s="57">
        <v>1062.4100000000001</v>
      </c>
      <c r="BF7" s="57">
        <v>430.97</v>
      </c>
      <c r="BG7" s="57">
        <v>536.28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105.63</v>
      </c>
      <c r="BM7" s="57">
        <v>101.67</v>
      </c>
      <c r="BN7" s="57">
        <v>119.69</v>
      </c>
      <c r="BO7" s="57">
        <v>125.91</v>
      </c>
      <c r="BP7" s="57">
        <v>131.22999999999999</v>
      </c>
      <c r="BQ7" s="57">
        <v>100.16</v>
      </c>
      <c r="BR7" s="57">
        <v>100.54</v>
      </c>
      <c r="BS7" s="57">
        <v>93.31</v>
      </c>
      <c r="BT7" s="57">
        <v>92.2</v>
      </c>
      <c r="BU7" s="57">
        <v>103.39</v>
      </c>
      <c r="BV7" s="57">
        <v>115</v>
      </c>
      <c r="BW7" s="57">
        <v>24.91</v>
      </c>
      <c r="BX7" s="57">
        <v>26.07</v>
      </c>
      <c r="BY7" s="57">
        <v>22.02</v>
      </c>
      <c r="BZ7" s="57">
        <v>23.03</v>
      </c>
      <c r="CA7" s="57">
        <v>22.1</v>
      </c>
      <c r="CB7" s="57">
        <v>42.5</v>
      </c>
      <c r="CC7" s="57">
        <v>42.19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98.81</v>
      </c>
      <c r="CI7" s="57">
        <v>98.5</v>
      </c>
      <c r="CJ7" s="57">
        <v>54.38</v>
      </c>
      <c r="CK7" s="57">
        <v>65.510000000000005</v>
      </c>
      <c r="CL7" s="57">
        <v>41.62</v>
      </c>
      <c r="CM7" s="57">
        <v>35.909999999999997</v>
      </c>
      <c r="CN7" s="57">
        <v>35.54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100</v>
      </c>
      <c r="CT7" s="57">
        <v>100</v>
      </c>
      <c r="CU7" s="57">
        <v>92.41</v>
      </c>
      <c r="CV7" s="57">
        <v>92.41</v>
      </c>
      <c r="CW7" s="57">
        <v>92.41</v>
      </c>
      <c r="CX7" s="57">
        <v>52.54</v>
      </c>
      <c r="CY7" s="57">
        <v>50.81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46.95</v>
      </c>
      <c r="DE7" s="57">
        <v>34.31</v>
      </c>
      <c r="DF7" s="57">
        <v>7.19</v>
      </c>
      <c r="DG7" s="57">
        <v>10.88</v>
      </c>
      <c r="DH7" s="57">
        <v>15.03</v>
      </c>
      <c r="DI7" s="57">
        <v>53.92</v>
      </c>
      <c r="DJ7" s="57">
        <v>53.32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0</v>
      </c>
      <c r="DP7" s="57">
        <v>9.93</v>
      </c>
      <c r="DQ7" s="57">
        <v>5.21</v>
      </c>
      <c r="DR7" s="57">
        <v>0</v>
      </c>
      <c r="DS7" s="57">
        <v>0</v>
      </c>
      <c r="DT7" s="57">
        <v>3.4</v>
      </c>
      <c r="DU7" s="57">
        <v>3.56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22.78</v>
      </c>
      <c r="EA7" s="57">
        <v>0</v>
      </c>
      <c r="EB7" s="57">
        <v>10.36</v>
      </c>
      <c r="EC7" s="57">
        <v>0</v>
      </c>
      <c r="ED7" s="57">
        <v>6.39</v>
      </c>
      <c r="EE7" s="57">
        <v>0.19</v>
      </c>
      <c r="EF7" s="57">
        <v>0.06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105.24</v>
      </c>
      <c r="V11" s="65">
        <f>IF(U6="-",NA(),U6)</f>
        <v>146.34</v>
      </c>
      <c r="W11" s="65">
        <f>IF(V6="-",NA(),V6)</f>
        <v>119.25</v>
      </c>
      <c r="X11" s="65">
        <f>IF(W6="-",NA(),W6)</f>
        <v>125.53</v>
      </c>
      <c r="Y11" s="65">
        <f>IF(X6="-",NA(),X6)</f>
        <v>130.74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159.24</v>
      </c>
      <c r="AR11" s="65">
        <f>IF(AQ6="-",NA(),AQ6)</f>
        <v>121.48</v>
      </c>
      <c r="AS11" s="65">
        <f>IF(AR6="-",NA(),AR6)</f>
        <v>135.55000000000001</v>
      </c>
      <c r="AT11" s="65">
        <f>IF(AS6="-",NA(),AS6)</f>
        <v>466.49</v>
      </c>
      <c r="AU11" s="65">
        <f>IF(AT6="-",NA(),AT6)</f>
        <v>737.48</v>
      </c>
      <c r="BA11" s="64" t="s">
        <v>23</v>
      </c>
      <c r="BB11" s="65">
        <f>IF(BA6="-",NA(),BA6)</f>
        <v>711.43</v>
      </c>
      <c r="BC11" s="65">
        <f>IF(BB6="-",NA(),BB6)</f>
        <v>2718.43</v>
      </c>
      <c r="BD11" s="65">
        <f>IF(BC6="-",NA(),BC6)</f>
        <v>1594.4</v>
      </c>
      <c r="BE11" s="65">
        <f>IF(BD6="-",NA(),BD6)</f>
        <v>1055.6600000000001</v>
      </c>
      <c r="BF11" s="65">
        <f>IF(BE6="-",NA(),BE6)</f>
        <v>1062.4100000000001</v>
      </c>
      <c r="BL11" s="64" t="s">
        <v>23</v>
      </c>
      <c r="BM11" s="65">
        <f>IF(BL6="-",NA(),BL6)</f>
        <v>105.63</v>
      </c>
      <c r="BN11" s="65">
        <f>IF(BM6="-",NA(),BM6)</f>
        <v>101.67</v>
      </c>
      <c r="BO11" s="65">
        <f>IF(BN6="-",NA(),BN6)</f>
        <v>119.69</v>
      </c>
      <c r="BP11" s="65">
        <f>IF(BO6="-",NA(),BO6)</f>
        <v>125.91</v>
      </c>
      <c r="BQ11" s="65">
        <f>IF(BP6="-",NA(),BP6)</f>
        <v>131.22999999999999</v>
      </c>
      <c r="BW11" s="64" t="s">
        <v>23</v>
      </c>
      <c r="BX11" s="65">
        <f>IF(BW6="-",NA(),BW6)</f>
        <v>24.91</v>
      </c>
      <c r="BY11" s="65">
        <f>IF(BX6="-",NA(),BX6)</f>
        <v>26.07</v>
      </c>
      <c r="BZ11" s="65">
        <f>IF(BY6="-",NA(),BY6)</f>
        <v>22.02</v>
      </c>
      <c r="CA11" s="65">
        <f>IF(BZ6="-",NA(),BZ6)</f>
        <v>23.03</v>
      </c>
      <c r="CB11" s="65">
        <f>IF(CA6="-",NA(),CA6)</f>
        <v>22.1</v>
      </c>
      <c r="CH11" s="64" t="s">
        <v>23</v>
      </c>
      <c r="CI11" s="65">
        <f>IF(CH6="-",NA(),CH6)</f>
        <v>98.81</v>
      </c>
      <c r="CJ11" s="65">
        <f>IF(CI6="-",NA(),CI6)</f>
        <v>98.5</v>
      </c>
      <c r="CK11" s="65">
        <f>IF(CJ6="-",NA(),CJ6)</f>
        <v>54.38</v>
      </c>
      <c r="CL11" s="65">
        <f>IF(CK6="-",NA(),CK6)</f>
        <v>65.510000000000005</v>
      </c>
      <c r="CM11" s="65">
        <f>IF(CL6="-",NA(),CL6)</f>
        <v>41.62</v>
      </c>
      <c r="CS11" s="64" t="s">
        <v>23</v>
      </c>
      <c r="CT11" s="65">
        <f>IF(CS6="-",NA(),CS6)</f>
        <v>100</v>
      </c>
      <c r="CU11" s="65">
        <f>IF(CT6="-",NA(),CT6)</f>
        <v>100</v>
      </c>
      <c r="CV11" s="65">
        <f>IF(CU6="-",NA(),CU6)</f>
        <v>92.41</v>
      </c>
      <c r="CW11" s="65">
        <f>IF(CV6="-",NA(),CV6)</f>
        <v>92.41</v>
      </c>
      <c r="CX11" s="65">
        <f>IF(CW6="-",NA(),CW6)</f>
        <v>92.41</v>
      </c>
      <c r="DD11" s="64" t="s">
        <v>23</v>
      </c>
      <c r="DE11" s="65">
        <f>IF(DD6="-",NA(),DD6)</f>
        <v>46.95</v>
      </c>
      <c r="DF11" s="65">
        <f>IF(DE6="-",NA(),DE6)</f>
        <v>34.31</v>
      </c>
      <c r="DG11" s="65">
        <f>IF(DF6="-",NA(),DF6)</f>
        <v>7.19</v>
      </c>
      <c r="DH11" s="65">
        <f>IF(DG6="-",NA(),DG6)</f>
        <v>10.88</v>
      </c>
      <c r="DI11" s="65">
        <f>IF(DH6="-",NA(),DH6)</f>
        <v>15.03</v>
      </c>
      <c r="DO11" s="64" t="s">
        <v>23</v>
      </c>
      <c r="DP11" s="65">
        <f>IF(DO6="-",NA(),DO6)</f>
        <v>0</v>
      </c>
      <c r="DQ11" s="65">
        <f>IF(DP6="-",NA(),DP6)</f>
        <v>9.93</v>
      </c>
      <c r="DR11" s="65">
        <f>IF(DQ6="-",NA(),DQ6)</f>
        <v>5.21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22.78</v>
      </c>
      <c r="EB11" s="65">
        <f>IF(EA6="-",NA(),EA6)</f>
        <v>0</v>
      </c>
      <c r="EC11" s="65">
        <f>IF(EB6="-",NA(),EB6)</f>
        <v>10.36</v>
      </c>
      <c r="ED11" s="65">
        <f>IF(EC6="-",NA(),EC6)</f>
        <v>0</v>
      </c>
      <c r="EE11" s="65">
        <f>IF(ED6="-",NA(),ED6)</f>
        <v>6.39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2021-02-03T01:35:45Z</cp:lastPrinted>
  <dcterms:created xsi:type="dcterms:W3CDTF">2020-12-04T03:42:14Z</dcterms:created>
  <dcterms:modified xsi:type="dcterms:W3CDTF">2021-02-03T01:36:33Z</dcterms:modified>
  <cp:category/>
</cp:coreProperties>
</file>