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o-hori\Desktop\経営比較分析表\下水道\19能登町〇\"/>
    </mc:Choice>
  </mc:AlternateContent>
  <workbookProtection workbookAlgorithmName="SHA-512" workbookHashValue="0oYIi5bIeMv1QgLJdRIda/36+ObDaq7c6LJq4jBVnhpD56BkayXM4e9qIPzqoBxSQ3b3Ku4zJjKo/DOjPAFCLQ==" workbookSaltValue="CohvemJF24Qiq5CuFCY8xg=="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<sst xmlns="http://schemas.openxmlformats.org/spreadsheetml/2006/main" count="228" uniqueCount="114">
  <si>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</si>
  <si>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</si>
  <si>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</si>
  <si>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</si>
  <si>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</si>
  <si>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</si>
  <si>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</si>
  <si>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</si>
  <si>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</si>
  <si>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</si>
  <si>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</si>
  <si>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</si>
  <si>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</si>
  <si>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</si>
  <si>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</si>
  <si>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</si>
  <si>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</si>
  <si>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</si>
  <si>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</si>
  <si>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</si>
  <si>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</si>
  <si>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</si>
  <si>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</si>
  <si>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</si>
  <si>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</si>
  <si>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</si>
  <si>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</si>
  <si>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</si>
  <si>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</si>
  <si>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</si>
  <si>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</si>
  <si>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</si>
  <si>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</si>
  <si>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</si>
  <si>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</si>
  <si>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</si>
  <si>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</si>
  <si>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</si>
  <si>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</si>
  <si>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</si>
  <si>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</si>
  <si>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</si>
  <si>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</si>
  <si>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</si>
  <si>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</si>
  <si>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</si>
  <si>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</si>
  <si>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</si>
  <si>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</si>
  <si>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</si>
  <si>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</si>
  <si>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</si>
  <si>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</si>
  <si>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</si>
  <si>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</si>
  <si>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</si>
  <si>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</si>
  <si>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</si>
  <si>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</si>
  <si>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</si>
  <si>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</si>
  <si>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</si>
  <si>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</si>
  <si>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</si>
  <si>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</si>
  <si>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</si>
  <si>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</si>
  <si>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</si>
  <si>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</si>
  <si>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</si>
  <si>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</si>
  <si>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</si>
  <si>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</si>
  <si>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</si>
  <si>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</si>
  <si>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</si>
  <si>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</si>
  <si>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</si>
  <si>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</si>
  <si>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</si>
  <si>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</si>
  <si>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</si>
  <si>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</si>
  <si>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</si>
  <si>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</si>
  <si>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</si>
  <si>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</si>
  <si>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</si>
  <si>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</si>
  <si>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</si>
  <si>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</si>
  <si>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</si>
  <si>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</si>
  <si>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</si>
  <si>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</si>
  <si>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</si>
  <si>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</si>
  <si>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</si>
  <si>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能登町</t>
  </si>
  <si>
    <t>法非適用</t>
  </si>
  <si>
    <t>下水道事業</t>
  </si>
  <si>
    <t>公共下水道</t>
  </si>
  <si>
    <t>Cc2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</si>
  <si>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</si>
  <si>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</si>
  <si>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</si>
  <si>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</si>
  <si>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</si>
  <si>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</si>
  <si>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</si>
  <si>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</si>
  <si>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類似団体と比較すると経費回収率など「経営の健全性」に関する経営指標はほぼ同じ水準となっている一方で、汚水処理原価など「経営の効率性」に関する経営指標は低いことがわかる。経営改善のためには、今後も引き続き戸別訪問など水洗化普及活動に努力し、水洗化人口及び有収水量の増加を目指していく必要がある。</t>
    <phoneticPr fontId="16"/>
  </si>
  <si>
    <t xml:space="preserve">‘①料金収入や一般会計からの繰入金等の総収益で総費用に地方債償還金を加えた費用をどの程度賄えているかを表す収益的収支比率については、経年比較では100％未満となっている。これは使用料収入等の増加に比べ維持管理経費や地方債償還金の増加の方が大きいことが要因となっている。
‘④料金収入に対する企業債残高の割合を示す企業債残高対事業規模比率については、30年度突出したグラフとなっているが実状は70.88%と年々減少傾向となっている。類似団体との比較でも低い水準であり、投資規模が適正であることを表している。
‘⑤使用料で回収すべき経費をどの程度使用料で賄っているかを表す経費回収率については、減少となった要因としては、今後の更新事業の計画策定を行ったことで維持管理費が増加したことが主な要因であり突発なもので来年度より同水準となる予定である。
‘⑥有収水量１㎥あたりの汚水処理に要した費用であり、委託料の増加により、昨年度と比較して高くなった。類似団体との比較でも高い水準となった。
‘⑦施設・設備が１日に対応可能な処理能力に対する１日平均処理水量の割合を表す施設利用率については、経年比較では利用率がほぼ横ばいで推移している。類似団体との比較においては低い状況となっている。これは節水器具の普及や人口減少等によると考えられる。
‘⑧現在処理区域内人口のうち、実際に水洗便所等を設置して汚水処理している人口の割合を表す水洗化率については、経年比較では僅かではあるが上昇傾向にある。類似団体との比較ではかなり低い状況となっているため個別訪問等による普及啓発を行う必要がある。
</t>
    <rPh sb="176" eb="178">
      <t>ネンド</t>
    </rPh>
    <rPh sb="178" eb="180">
      <t>トッシュツ</t>
    </rPh>
    <rPh sb="192" eb="194">
      <t>ジツジョウ</t>
    </rPh>
    <rPh sb="202" eb="204">
      <t>ネンネン</t>
    </rPh>
    <rPh sb="204" eb="206">
      <t>ゲンショウ</t>
    </rPh>
    <rPh sb="206" eb="208">
      <t>ケイコウ</t>
    </rPh>
    <rPh sb="295" eb="297">
      <t>ゲンショウ</t>
    </rPh>
    <rPh sb="301" eb="303">
      <t>ヨウイン</t>
    </rPh>
    <rPh sb="308" eb="310">
      <t>コンゴ</t>
    </rPh>
    <rPh sb="311" eb="313">
      <t>コウシン</t>
    </rPh>
    <rPh sb="313" eb="315">
      <t>ジギョウ</t>
    </rPh>
    <rPh sb="316" eb="318">
      <t>ケイカク</t>
    </rPh>
    <rPh sb="318" eb="320">
      <t>サクテイ</t>
    </rPh>
    <rPh sb="321" eb="322">
      <t>オコナ</t>
    </rPh>
    <rPh sb="327" eb="329">
      <t>イジ</t>
    </rPh>
    <rPh sb="329" eb="332">
      <t>カンリヒ</t>
    </rPh>
    <rPh sb="333" eb="335">
      <t>ゾウカ</t>
    </rPh>
    <rPh sb="340" eb="341">
      <t>オモ</t>
    </rPh>
    <rPh sb="342" eb="344">
      <t>ヨウイン</t>
    </rPh>
    <rPh sb="347" eb="349">
      <t>トッパツ</t>
    </rPh>
    <rPh sb="353" eb="356">
      <t>ライネンド</t>
    </rPh>
    <rPh sb="358" eb="361">
      <t>ドウスイジュン</t>
    </rPh>
    <rPh sb="364" eb="366">
      <t>ヨテイ</t>
    </rPh>
    <rPh sb="397" eb="400">
      <t>イタクリョウ</t>
    </rPh>
    <rPh sb="401" eb="403">
      <t>ゾウカ</t>
    </rPh>
    <rPh sb="407" eb="410">
      <t>サクネンド</t>
    </rPh>
    <rPh sb="411" eb="413">
      <t>ヒカク</t>
    </rPh>
    <rPh sb="415" eb="416">
      <t>タカ</t>
    </rPh>
    <rPh sb="421" eb="423">
      <t>ルイジ</t>
    </rPh>
    <rPh sb="423" eb="425">
      <t>ダンタイ</t>
    </rPh>
    <rPh sb="427" eb="429">
      <t>ヒカク</t>
    </rPh>
    <rPh sb="431" eb="432">
      <t>タカ</t>
    </rPh>
    <rPh sb="433" eb="435">
      <t>スイジュン</t>
    </rPh>
    <phoneticPr fontId="16"/>
  </si>
  <si>
    <t>‘③当該年度に更新した管渠延長の割合を表す管渠改善率については、公共下水道事業の整備開始年度が平成10年3月であり下水道管渠の標準耐用年数50年を経過した管渠がないこと、管渠修繕の必要もなかったことが要因で実績はない。今後は改築等の財源の確保や経営に与える影響等を踏まえた分析を行った上で下水道長寿命化計画に基づき、計画的かつ適正な維持管理を図る必要がある。</t>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</si>
</sst>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DAC-40AF-912F-F80C281BFC04}"/>
            </c:ext>
          </c:extLst>
        </c:ser>
        <c:dLbls>
          <c:showLegendKey val="0"/>
          <c:showVal val="0"/>
          <c:showCatName val="0"/>
          <c:showSerName val="0"/>
          <c:showPercent val="0"/>
          <c:showBubbleSize val="0"/>
        </c:dLbls>
        <c:gapWidth val="150"/>
        <c:axId val="370543768"/>
        <c:axId val="370544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0.16</c:v>
                </c:pt>
                <c:pt idx="1">
                  <c:v>0.33</c:v>
                </c:pt>
                <c:pt idx="2">
                  <c:v>0.21</c:v>
                </c:pt>
                <c:pt idx="3">
                  <c:v>0.15</c:v>
                </c:pt>
                <c:pt idx="4">
                  <c:v>0.13</c:v>
                </c:pt>
              </c:numCache>
            </c:numRef>
          </c:val>
          <c:smooth val="0"/>
          <c:extLst xmlns:c16r2="http://schemas.microsoft.com/office/drawing/2015/06/chart">
            <c:ext xmlns:c16="http://schemas.microsoft.com/office/drawing/2014/chart" uri="{C3380CC4-5D6E-409C-BE32-E72D297353CC}">
              <c16:uniqueId val="{00000001-2DAC-40AF-912F-F80C281BFC04}"/>
            </c:ext>
          </c:extLst>
        </c:ser>
        <c:dLbls>
          <c:showLegendKey val="0"/>
          <c:showVal val="0"/>
          <c:showCatName val="0"/>
          <c:showSerName val="0"/>
          <c:showPercent val="0"/>
          <c:showBubbleSize val="0"/>
        </c:dLbls>
        <c:marker val="1"/>
        <c:smooth val="0"/>
        <c:axId val="370543768"/>
        <c:axId val="370544152"/>
      </c:lineChart>
      <c:dateAx>
        <c:axId val="370543768"/>
        <c:scaling>
          <c:orientation val="minMax"/>
        </c:scaling>
        <c:delete val="1"/>
        <c:axPos val="b"/>
        <c:numFmt formatCode="ge" sourceLinked="1"/>
        <c:majorTickMark val="none"/>
        <c:minorTickMark val="none"/>
        <c:tickLblPos val="none"/>
        <c:crossAx val="370544152"/>
        <c:crosses val="autoZero"/>
        <c:auto val="1"/>
        <c:lblOffset val="100"/>
        <c:baseTimeUnit val="years"/>
      </c:dateAx>
      <c:valAx>
        <c:axId val="370544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19.510000000000002</c:v>
                </c:pt>
                <c:pt idx="1">
                  <c:v>14.65</c:v>
                </c:pt>
                <c:pt idx="2">
                  <c:v>19.510000000000002</c:v>
                </c:pt>
                <c:pt idx="3">
                  <c:v>19.510000000000002</c:v>
                </c:pt>
                <c:pt idx="4">
                  <c:v>17.97</c:v>
                </c:pt>
              </c:numCache>
            </c:numRef>
          </c:val>
          <c:extLst xmlns:c16r2="http://schemas.microsoft.com/office/drawing/2015/06/chart">
            <c:ext xmlns:c16="http://schemas.microsoft.com/office/drawing/2014/chart" uri="{C3380CC4-5D6E-409C-BE32-E72D297353CC}">
              <c16:uniqueId val="{00000000-CE6A-438A-BC85-35E8C2E4E91F}"/>
            </c:ext>
          </c:extLst>
        </c:ser>
        <c:dLbls>
          <c:showLegendKey val="0"/>
          <c:showVal val="0"/>
          <c:showCatName val="0"/>
          <c:showSerName val="0"/>
          <c:showPercent val="0"/>
          <c:showBubbleSize val="0"/>
        </c:dLbls>
        <c:gapWidth val="150"/>
        <c:axId val="370991776"/>
        <c:axId val="370995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41.63</c:v>
                </c:pt>
                <c:pt idx="1">
                  <c:v>44.89</c:v>
                </c:pt>
                <c:pt idx="2">
                  <c:v>40.75</c:v>
                </c:pt>
                <c:pt idx="3">
                  <c:v>42.4</c:v>
                </c:pt>
                <c:pt idx="4">
                  <c:v>52.58</c:v>
                </c:pt>
              </c:numCache>
            </c:numRef>
          </c:val>
          <c:smooth val="0"/>
          <c:extLst xmlns:c16r2="http://schemas.microsoft.com/office/drawing/2015/06/chart">
            <c:ext xmlns:c16="http://schemas.microsoft.com/office/drawing/2014/chart" uri="{C3380CC4-5D6E-409C-BE32-E72D297353CC}">
              <c16:uniqueId val="{00000001-CE6A-438A-BC85-35E8C2E4E91F}"/>
            </c:ext>
          </c:extLst>
        </c:ser>
        <c:dLbls>
          <c:showLegendKey val="0"/>
          <c:showVal val="0"/>
          <c:showCatName val="0"/>
          <c:showSerName val="0"/>
          <c:showPercent val="0"/>
          <c:showBubbleSize val="0"/>
        </c:dLbls>
        <c:marker val="1"/>
        <c:smooth val="0"/>
        <c:axId val="370991776"/>
        <c:axId val="370995304"/>
      </c:lineChart>
      <c:dateAx>
        <c:axId val="370991776"/>
        <c:scaling>
          <c:orientation val="minMax"/>
        </c:scaling>
        <c:delete val="1"/>
        <c:axPos val="b"/>
        <c:numFmt formatCode="ge" sourceLinked="1"/>
        <c:majorTickMark val="none"/>
        <c:minorTickMark val="none"/>
        <c:tickLblPos val="none"/>
        <c:crossAx val="370995304"/>
        <c:crosses val="autoZero"/>
        <c:auto val="1"/>
        <c:lblOffset val="100"/>
        <c:baseTimeUnit val="years"/>
      </c:dateAx>
      <c:valAx>
        <c:axId val="370995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54.58</c:v>
                </c:pt>
                <c:pt idx="1">
                  <c:v>56.79</c:v>
                </c:pt>
                <c:pt idx="2">
                  <c:v>57.17</c:v>
                </c:pt>
                <c:pt idx="3">
                  <c:v>59.04</c:v>
                </c:pt>
                <c:pt idx="4">
                  <c:v>60.73</c:v>
                </c:pt>
              </c:numCache>
            </c:numRef>
          </c:val>
          <c:extLst xmlns:c16r2="http://schemas.microsoft.com/office/drawing/2015/06/chart">
            <c:ext xmlns:c16="http://schemas.microsoft.com/office/drawing/2014/chart" uri="{C3380CC4-5D6E-409C-BE32-E72D297353CC}">
              <c16:uniqueId val="{00000000-FC9C-4E9A-A176-FC9FDCB884D8}"/>
            </c:ext>
          </c:extLst>
        </c:ser>
        <c:dLbls>
          <c:showLegendKey val="0"/>
          <c:showVal val="0"/>
          <c:showCatName val="0"/>
          <c:showSerName val="0"/>
          <c:showPercent val="0"/>
          <c:showBubbleSize val="0"/>
        </c:dLbls>
        <c:gapWidth val="150"/>
        <c:axId val="370992560"/>
        <c:axId val="370993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66.33</c:v>
                </c:pt>
                <c:pt idx="1">
                  <c:v>64.89</c:v>
                </c:pt>
                <c:pt idx="2">
                  <c:v>64.97</c:v>
                </c:pt>
                <c:pt idx="3">
                  <c:v>65.77</c:v>
                </c:pt>
                <c:pt idx="4">
                  <c:v>83.02</c:v>
                </c:pt>
              </c:numCache>
            </c:numRef>
          </c:val>
          <c:smooth val="0"/>
          <c:extLst xmlns:c16r2="http://schemas.microsoft.com/office/drawing/2015/06/chart">
            <c:ext xmlns:c16="http://schemas.microsoft.com/office/drawing/2014/chart" uri="{C3380CC4-5D6E-409C-BE32-E72D297353CC}">
              <c16:uniqueId val="{00000001-FC9C-4E9A-A176-FC9FDCB884D8}"/>
            </c:ext>
          </c:extLst>
        </c:ser>
        <c:dLbls>
          <c:showLegendKey val="0"/>
          <c:showVal val="0"/>
          <c:showCatName val="0"/>
          <c:showSerName val="0"/>
          <c:showPercent val="0"/>
          <c:showBubbleSize val="0"/>
        </c:dLbls>
        <c:marker val="1"/>
        <c:smooth val="0"/>
        <c:axId val="370992560"/>
        <c:axId val="370993344"/>
      </c:lineChart>
      <c:dateAx>
        <c:axId val="370992560"/>
        <c:scaling>
          <c:orientation val="minMax"/>
        </c:scaling>
        <c:delete val="1"/>
        <c:axPos val="b"/>
        <c:numFmt formatCode="ge" sourceLinked="1"/>
        <c:majorTickMark val="none"/>
        <c:minorTickMark val="none"/>
        <c:tickLblPos val="none"/>
        <c:crossAx val="370993344"/>
        <c:crosses val="autoZero"/>
        <c:auto val="1"/>
        <c:lblOffset val="100"/>
        <c:baseTimeUnit val="years"/>
      </c:dateAx>
      <c:valAx>
        <c:axId val="37099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92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56.41</c:v>
                </c:pt>
                <c:pt idx="1">
                  <c:v>53.85</c:v>
                </c:pt>
                <c:pt idx="2">
                  <c:v>57.05</c:v>
                </c:pt>
                <c:pt idx="3">
                  <c:v>59.52</c:v>
                </c:pt>
                <c:pt idx="4">
                  <c:v>61.28</c:v>
                </c:pt>
              </c:numCache>
            </c:numRef>
          </c:val>
          <c:extLst xmlns:c16r2="http://schemas.microsoft.com/office/drawing/2015/06/chart">
            <c:ext xmlns:c16="http://schemas.microsoft.com/office/drawing/2014/chart" uri="{C3380CC4-5D6E-409C-BE32-E72D297353CC}">
              <c16:uniqueId val="{00000000-17E6-4979-BAC8-B9FC0B726A4E}"/>
            </c:ext>
          </c:extLst>
        </c:ser>
        <c:dLbls>
          <c:showLegendKey val="0"/>
          <c:showVal val="0"/>
          <c:showCatName val="0"/>
          <c:showSerName val="0"/>
          <c:showPercent val="0"/>
          <c:showBubbleSize val="0"/>
        </c:dLbls>
        <c:gapWidth val="150"/>
        <c:axId val="370544968"/>
        <c:axId val="370548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7E6-4979-BAC8-B9FC0B726A4E}"/>
            </c:ext>
          </c:extLst>
        </c:ser>
        <c:dLbls>
          <c:showLegendKey val="0"/>
          <c:showVal val="0"/>
          <c:showCatName val="0"/>
          <c:showSerName val="0"/>
          <c:showPercent val="0"/>
          <c:showBubbleSize val="0"/>
        </c:dLbls>
        <c:marker val="1"/>
        <c:smooth val="0"/>
        <c:axId val="370544968"/>
        <c:axId val="370548104"/>
      </c:lineChart>
      <c:dateAx>
        <c:axId val="370544968"/>
        <c:scaling>
          <c:orientation val="minMax"/>
        </c:scaling>
        <c:delete val="1"/>
        <c:axPos val="b"/>
        <c:numFmt formatCode="ge" sourceLinked="1"/>
        <c:majorTickMark val="none"/>
        <c:minorTickMark val="none"/>
        <c:tickLblPos val="none"/>
        <c:crossAx val="370548104"/>
        <c:crosses val="autoZero"/>
        <c:auto val="1"/>
        <c:lblOffset val="100"/>
        <c:baseTimeUnit val="years"/>
      </c:dateAx>
      <c:valAx>
        <c:axId val="370548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5EE-4AE0-9F0E-0CF727101BA4}"/>
            </c:ext>
          </c:extLst>
        </c:ser>
        <c:dLbls>
          <c:showLegendKey val="0"/>
          <c:showVal val="0"/>
          <c:showCatName val="0"/>
          <c:showSerName val="0"/>
          <c:showPercent val="0"/>
          <c:showBubbleSize val="0"/>
        </c:dLbls>
        <c:gapWidth val="150"/>
        <c:axId val="370545752"/>
        <c:axId val="370547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5EE-4AE0-9F0E-0CF727101BA4}"/>
            </c:ext>
          </c:extLst>
        </c:ser>
        <c:dLbls>
          <c:showLegendKey val="0"/>
          <c:showVal val="0"/>
          <c:showCatName val="0"/>
          <c:showSerName val="0"/>
          <c:showPercent val="0"/>
          <c:showBubbleSize val="0"/>
        </c:dLbls>
        <c:marker val="1"/>
        <c:smooth val="0"/>
        <c:axId val="370545752"/>
        <c:axId val="370547320"/>
      </c:lineChart>
      <c:dateAx>
        <c:axId val="370545752"/>
        <c:scaling>
          <c:orientation val="minMax"/>
        </c:scaling>
        <c:delete val="1"/>
        <c:axPos val="b"/>
        <c:numFmt formatCode="ge" sourceLinked="1"/>
        <c:majorTickMark val="none"/>
        <c:minorTickMark val="none"/>
        <c:tickLblPos val="none"/>
        <c:crossAx val="370547320"/>
        <c:crosses val="autoZero"/>
        <c:auto val="1"/>
        <c:lblOffset val="100"/>
        <c:baseTimeUnit val="years"/>
      </c:dateAx>
      <c:valAx>
        <c:axId val="370547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545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01B-4C53-B803-E683BF26895E}"/>
            </c:ext>
          </c:extLst>
        </c:ser>
        <c:dLbls>
          <c:showLegendKey val="0"/>
          <c:showVal val="0"/>
          <c:showCatName val="0"/>
          <c:showSerName val="0"/>
          <c:showPercent val="0"/>
          <c:showBubbleSize val="0"/>
        </c:dLbls>
        <c:gapWidth val="150"/>
        <c:axId val="370744056"/>
        <c:axId val="370745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01B-4C53-B803-E683BF26895E}"/>
            </c:ext>
          </c:extLst>
        </c:ser>
        <c:dLbls>
          <c:showLegendKey val="0"/>
          <c:showVal val="0"/>
          <c:showCatName val="0"/>
          <c:showSerName val="0"/>
          <c:showPercent val="0"/>
          <c:showBubbleSize val="0"/>
        </c:dLbls>
        <c:marker val="1"/>
        <c:smooth val="0"/>
        <c:axId val="370744056"/>
        <c:axId val="370745232"/>
      </c:lineChart>
      <c:dateAx>
        <c:axId val="370744056"/>
        <c:scaling>
          <c:orientation val="minMax"/>
        </c:scaling>
        <c:delete val="1"/>
        <c:axPos val="b"/>
        <c:numFmt formatCode="ge" sourceLinked="1"/>
        <c:majorTickMark val="none"/>
        <c:minorTickMark val="none"/>
        <c:tickLblPos val="none"/>
        <c:crossAx val="370745232"/>
        <c:crosses val="autoZero"/>
        <c:auto val="1"/>
        <c:lblOffset val="100"/>
        <c:baseTimeUnit val="years"/>
      </c:dateAx>
      <c:valAx>
        <c:axId val="370745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4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E95-4F02-A25C-6935B68E5B8B}"/>
            </c:ext>
          </c:extLst>
        </c:ser>
        <c:dLbls>
          <c:showLegendKey val="0"/>
          <c:showVal val="0"/>
          <c:showCatName val="0"/>
          <c:showSerName val="0"/>
          <c:showPercent val="0"/>
          <c:showBubbleSize val="0"/>
        </c:dLbls>
        <c:gapWidth val="150"/>
        <c:axId val="370745624"/>
        <c:axId val="370740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E95-4F02-A25C-6935B68E5B8B}"/>
            </c:ext>
          </c:extLst>
        </c:ser>
        <c:dLbls>
          <c:showLegendKey val="0"/>
          <c:showVal val="0"/>
          <c:showCatName val="0"/>
          <c:showSerName val="0"/>
          <c:showPercent val="0"/>
          <c:showBubbleSize val="0"/>
        </c:dLbls>
        <c:marker val="1"/>
        <c:smooth val="0"/>
        <c:axId val="370745624"/>
        <c:axId val="370740528"/>
      </c:lineChart>
      <c:dateAx>
        <c:axId val="370745624"/>
        <c:scaling>
          <c:orientation val="minMax"/>
        </c:scaling>
        <c:delete val="1"/>
        <c:axPos val="b"/>
        <c:numFmt formatCode="ge" sourceLinked="1"/>
        <c:majorTickMark val="none"/>
        <c:minorTickMark val="none"/>
        <c:tickLblPos val="none"/>
        <c:crossAx val="370740528"/>
        <c:crosses val="autoZero"/>
        <c:auto val="1"/>
        <c:lblOffset val="100"/>
        <c:baseTimeUnit val="years"/>
      </c:dateAx>
      <c:valAx>
        <c:axId val="370740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686-4A48-9FBF-AFEF2933C9BC}"/>
            </c:ext>
          </c:extLst>
        </c:ser>
        <c:dLbls>
          <c:showLegendKey val="0"/>
          <c:showVal val="0"/>
          <c:showCatName val="0"/>
          <c:showSerName val="0"/>
          <c:showPercent val="0"/>
          <c:showBubbleSize val="0"/>
        </c:dLbls>
        <c:gapWidth val="150"/>
        <c:axId val="370746016"/>
        <c:axId val="370740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686-4A48-9FBF-AFEF2933C9BC}"/>
            </c:ext>
          </c:extLst>
        </c:ser>
        <c:dLbls>
          <c:showLegendKey val="0"/>
          <c:showVal val="0"/>
          <c:showCatName val="0"/>
          <c:showSerName val="0"/>
          <c:showPercent val="0"/>
          <c:showBubbleSize val="0"/>
        </c:dLbls>
        <c:marker val="1"/>
        <c:smooth val="0"/>
        <c:axId val="370746016"/>
        <c:axId val="370740920"/>
      </c:lineChart>
      <c:dateAx>
        <c:axId val="370746016"/>
        <c:scaling>
          <c:orientation val="minMax"/>
        </c:scaling>
        <c:delete val="1"/>
        <c:axPos val="b"/>
        <c:numFmt formatCode="ge" sourceLinked="1"/>
        <c:majorTickMark val="none"/>
        <c:minorTickMark val="none"/>
        <c:tickLblPos val="none"/>
        <c:crossAx val="370740920"/>
        <c:crosses val="autoZero"/>
        <c:auto val="1"/>
        <c:lblOffset val="100"/>
        <c:baseTimeUnit val="years"/>
      </c:dateAx>
      <c:valAx>
        <c:axId val="370740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503.24</c:v>
                </c:pt>
                <c:pt idx="1">
                  <c:v>343.84</c:v>
                </c:pt>
                <c:pt idx="2">
                  <c:v>153.88</c:v>
                </c:pt>
                <c:pt idx="3">
                  <c:v>143.88</c:v>
                </c:pt>
                <c:pt idx="4">
                  <c:v>7874.99</c:v>
                </c:pt>
              </c:numCache>
            </c:numRef>
          </c:val>
          <c:extLst xmlns:c16r2="http://schemas.microsoft.com/office/drawing/2015/06/chart">
            <c:ext xmlns:c16="http://schemas.microsoft.com/office/drawing/2014/chart" uri="{C3380CC4-5D6E-409C-BE32-E72D297353CC}">
              <c16:uniqueId val="{00000000-2313-4EF0-9ADC-BBA59EE85A97}"/>
            </c:ext>
          </c:extLst>
        </c:ser>
        <c:dLbls>
          <c:showLegendKey val="0"/>
          <c:showVal val="0"/>
          <c:showCatName val="0"/>
          <c:showSerName val="0"/>
          <c:showPercent val="0"/>
          <c:showBubbleSize val="0"/>
        </c:dLbls>
        <c:gapWidth val="150"/>
        <c:axId val="370738960"/>
        <c:axId val="370739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1315.67</c:v>
                </c:pt>
                <c:pt idx="1">
                  <c:v>1240.1600000000001</c:v>
                </c:pt>
                <c:pt idx="2">
                  <c:v>1193.49</c:v>
                </c:pt>
                <c:pt idx="3">
                  <c:v>876.19</c:v>
                </c:pt>
                <c:pt idx="4">
                  <c:v>958.81</c:v>
                </c:pt>
              </c:numCache>
            </c:numRef>
          </c:val>
          <c:smooth val="0"/>
          <c:extLst xmlns:c16r2="http://schemas.microsoft.com/office/drawing/2015/06/chart">
            <c:ext xmlns:c16="http://schemas.microsoft.com/office/drawing/2014/chart" uri="{C3380CC4-5D6E-409C-BE32-E72D297353CC}">
              <c16:uniqueId val="{00000001-2313-4EF0-9ADC-BBA59EE85A97}"/>
            </c:ext>
          </c:extLst>
        </c:ser>
        <c:dLbls>
          <c:showLegendKey val="0"/>
          <c:showVal val="0"/>
          <c:showCatName val="0"/>
          <c:showSerName val="0"/>
          <c:showPercent val="0"/>
          <c:showBubbleSize val="0"/>
        </c:dLbls>
        <c:marker val="1"/>
        <c:smooth val="0"/>
        <c:axId val="370738960"/>
        <c:axId val="370739352"/>
      </c:lineChart>
      <c:dateAx>
        <c:axId val="370738960"/>
        <c:scaling>
          <c:orientation val="minMax"/>
        </c:scaling>
        <c:delete val="1"/>
        <c:axPos val="b"/>
        <c:numFmt formatCode="ge" sourceLinked="1"/>
        <c:majorTickMark val="none"/>
        <c:minorTickMark val="none"/>
        <c:tickLblPos val="none"/>
        <c:crossAx val="370739352"/>
        <c:crosses val="autoZero"/>
        <c:auto val="1"/>
        <c:lblOffset val="100"/>
        <c:baseTimeUnit val="years"/>
      </c:dateAx>
      <c:valAx>
        <c:axId val="370739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3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63.76</c:v>
                </c:pt>
                <c:pt idx="1">
                  <c:v>78.08</c:v>
                </c:pt>
                <c:pt idx="2">
                  <c:v>68.56</c:v>
                </c:pt>
                <c:pt idx="3">
                  <c:v>71.56</c:v>
                </c:pt>
                <c:pt idx="4">
                  <c:v>62.95</c:v>
                </c:pt>
              </c:numCache>
            </c:numRef>
          </c:val>
          <c:extLst xmlns:c16r2="http://schemas.microsoft.com/office/drawing/2015/06/chart">
            <c:ext xmlns:c16="http://schemas.microsoft.com/office/drawing/2014/chart" uri="{C3380CC4-5D6E-409C-BE32-E72D297353CC}">
              <c16:uniqueId val="{00000000-1C54-4E3C-96A6-C8AF29473532}"/>
            </c:ext>
          </c:extLst>
        </c:ser>
        <c:dLbls>
          <c:showLegendKey val="0"/>
          <c:showVal val="0"/>
          <c:showCatName val="0"/>
          <c:showSerName val="0"/>
          <c:showPercent val="0"/>
          <c:showBubbleSize val="0"/>
        </c:dLbls>
        <c:gapWidth val="150"/>
        <c:axId val="370741704"/>
        <c:axId val="37074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60.78</c:v>
                </c:pt>
                <c:pt idx="1">
                  <c:v>60.17</c:v>
                </c:pt>
                <c:pt idx="2">
                  <c:v>65.569999999999993</c:v>
                </c:pt>
                <c:pt idx="3">
                  <c:v>75.7</c:v>
                </c:pt>
                <c:pt idx="4">
                  <c:v>82.88</c:v>
                </c:pt>
              </c:numCache>
            </c:numRef>
          </c:val>
          <c:smooth val="0"/>
          <c:extLst xmlns:c16r2="http://schemas.microsoft.com/office/drawing/2015/06/chart">
            <c:ext xmlns:c16="http://schemas.microsoft.com/office/drawing/2014/chart" uri="{C3380CC4-5D6E-409C-BE32-E72D297353CC}">
              <c16:uniqueId val="{00000001-1C54-4E3C-96A6-C8AF29473532}"/>
            </c:ext>
          </c:extLst>
        </c:ser>
        <c:dLbls>
          <c:showLegendKey val="0"/>
          <c:showVal val="0"/>
          <c:showCatName val="0"/>
          <c:showSerName val="0"/>
          <c:showPercent val="0"/>
          <c:showBubbleSize val="0"/>
        </c:dLbls>
        <c:marker val="1"/>
        <c:smooth val="0"/>
        <c:axId val="370741704"/>
        <c:axId val="370742096"/>
      </c:lineChart>
      <c:dateAx>
        <c:axId val="370741704"/>
        <c:scaling>
          <c:orientation val="minMax"/>
        </c:scaling>
        <c:delete val="1"/>
        <c:axPos val="b"/>
        <c:numFmt formatCode="ge" sourceLinked="1"/>
        <c:majorTickMark val="none"/>
        <c:minorTickMark val="none"/>
        <c:tickLblPos val="none"/>
        <c:crossAx val="370742096"/>
        <c:crosses val="autoZero"/>
        <c:auto val="1"/>
        <c:lblOffset val="100"/>
        <c:baseTimeUnit val="years"/>
      </c:dateAx>
      <c:valAx>
        <c:axId val="3707420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74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272.83999999999997</c:v>
                </c:pt>
                <c:pt idx="1">
                  <c:v>224.59</c:v>
                </c:pt>
                <c:pt idx="2">
                  <c:v>257.89999999999998</c:v>
                </c:pt>
                <c:pt idx="3">
                  <c:v>246.7</c:v>
                </c:pt>
                <c:pt idx="4">
                  <c:v>282.24</c:v>
                </c:pt>
              </c:numCache>
            </c:numRef>
          </c:val>
          <c:extLst xmlns:c16r2="http://schemas.microsoft.com/office/drawing/2015/06/chart">
            <c:ext xmlns:c16="http://schemas.microsoft.com/office/drawing/2014/chart" uri="{C3380CC4-5D6E-409C-BE32-E72D297353CC}">
              <c16:uniqueId val="{00000000-C6C9-4CE6-B68B-44C84D072571}"/>
            </c:ext>
          </c:extLst>
        </c:ser>
        <c:dLbls>
          <c:showLegendKey val="0"/>
          <c:showVal val="0"/>
          <c:showCatName val="0"/>
          <c:showSerName val="0"/>
          <c:showPercent val="0"/>
          <c:showBubbleSize val="0"/>
        </c:dLbls>
        <c:gapWidth val="150"/>
        <c:axId val="370989816"/>
        <c:axId val="370994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276.26</c:v>
                </c:pt>
                <c:pt idx="1">
                  <c:v>281.52999999999997</c:v>
                </c:pt>
                <c:pt idx="2">
                  <c:v>263.04000000000002</c:v>
                </c:pt>
                <c:pt idx="3">
                  <c:v>230.04</c:v>
                </c:pt>
                <c:pt idx="4">
                  <c:v>190.99</c:v>
                </c:pt>
              </c:numCache>
            </c:numRef>
          </c:val>
          <c:smooth val="0"/>
          <c:extLst xmlns:c16r2="http://schemas.microsoft.com/office/drawing/2015/06/chart">
            <c:ext xmlns:c16="http://schemas.microsoft.com/office/drawing/2014/chart" uri="{C3380CC4-5D6E-409C-BE32-E72D297353CC}">
              <c16:uniqueId val="{00000001-C6C9-4CE6-B68B-44C84D072571}"/>
            </c:ext>
          </c:extLst>
        </c:ser>
        <c:dLbls>
          <c:showLegendKey val="0"/>
          <c:showVal val="0"/>
          <c:showCatName val="0"/>
          <c:showSerName val="0"/>
          <c:showPercent val="0"/>
          <c:showBubbleSize val="0"/>
        </c:dLbls>
        <c:marker val="1"/>
        <c:smooth val="0"/>
        <c:axId val="370989816"/>
        <c:axId val="370994520"/>
      </c:lineChart>
      <c:dateAx>
        <c:axId val="370989816"/>
        <c:scaling>
          <c:orientation val="minMax"/>
        </c:scaling>
        <c:delete val="1"/>
        <c:axPos val="b"/>
        <c:numFmt formatCode="ge" sourceLinked="1"/>
        <c:majorTickMark val="none"/>
        <c:minorTickMark val="none"/>
        <c:tickLblPos val="none"/>
        <c:crossAx val="370994520"/>
        <c:crosses val="autoZero"/>
        <c:auto val="1"/>
        <c:lblOffset val="100"/>
        <c:baseTimeUnit val="years"/>
      </c:dateAx>
      <c:valAx>
        <c:axId val="370994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098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石川県　能登町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Cc2</v>
      </c>
      <c r="X8" s="48"/>
      <c r="Y8" s="48"/>
      <c r="Z8" s="48"/>
      <c r="AA8" s="48"/>
      <c r="AB8" s="48"/>
      <c r="AC8" s="48"/>
      <c r="AD8" s="49" t="str">
        <f>データ!$M$6</f>
        <v>非設置</v>
      </c>
      <c r="AE8" s="49"/>
      <c r="AF8" s="49"/>
      <c r="AG8" s="49"/>
      <c r="AH8" s="49"/>
      <c r="AI8" s="49"/>
      <c r="AJ8" s="49"/>
      <c r="AK8" s="3"/>
      <c r="AL8" s="50">
        <f>データ!S6</f>
        <v>17397</v>
      </c>
      <c r="AM8" s="50"/>
      <c r="AN8" s="50"/>
      <c r="AO8" s="50"/>
      <c r="AP8" s="50"/>
      <c r="AQ8" s="50"/>
      <c r="AR8" s="50"/>
      <c r="AS8" s="50"/>
      <c r="AT8" s="45">
        <f>データ!T6</f>
        <v>273.27</v>
      </c>
      <c r="AU8" s="45"/>
      <c r="AV8" s="45"/>
      <c r="AW8" s="45"/>
      <c r="AX8" s="45"/>
      <c r="AY8" s="45"/>
      <c r="AZ8" s="45"/>
      <c r="BA8" s="45"/>
      <c r="BB8" s="45">
        <f>データ!U6</f>
        <v>63.66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11.85</v>
      </c>
      <c r="Q10" s="45"/>
      <c r="R10" s="45"/>
      <c r="S10" s="45"/>
      <c r="T10" s="45"/>
      <c r="U10" s="45"/>
      <c r="V10" s="45"/>
      <c r="W10" s="45">
        <f>データ!Q6</f>
        <v>103.11</v>
      </c>
      <c r="X10" s="45"/>
      <c r="Y10" s="45"/>
      <c r="Z10" s="45"/>
      <c r="AA10" s="45"/>
      <c r="AB10" s="45"/>
      <c r="AC10" s="45"/>
      <c r="AD10" s="50">
        <f>データ!R6</f>
        <v>3240</v>
      </c>
      <c r="AE10" s="50"/>
      <c r="AF10" s="50"/>
      <c r="AG10" s="50"/>
      <c r="AH10" s="50"/>
      <c r="AI10" s="50"/>
      <c r="AJ10" s="50"/>
      <c r="AK10" s="2"/>
      <c r="AL10" s="50">
        <f>データ!V6</f>
        <v>2037</v>
      </c>
      <c r="AM10" s="50"/>
      <c r="AN10" s="50"/>
      <c r="AO10" s="50"/>
      <c r="AP10" s="50"/>
      <c r="AQ10" s="50"/>
      <c r="AR10" s="50"/>
      <c r="AS10" s="50"/>
      <c r="AT10" s="45">
        <f>データ!W6</f>
        <v>0.5</v>
      </c>
      <c r="AU10" s="45"/>
      <c r="AV10" s="45"/>
      <c r="AW10" s="45"/>
      <c r="AX10" s="45"/>
      <c r="AY10" s="45"/>
      <c r="AZ10" s="45"/>
      <c r="BA10" s="45"/>
      <c r="BB10" s="45">
        <f>データ!X6</f>
        <v>4074</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75"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44</v>
      </c>
      <c r="N86" s="26" t="s">
        <v>43</v>
      </c>
      <c r="O86" s="26" t="str">
        <f>データ!EO6</f>
        <v>【0.23】</v>
      </c>
    </row>
  </sheetData>
  <sheetProtection algorithmName="SHA-512" hashValue="FFVSFQ9XJJCTI0WD9YZyhRU9d/Awgr1sa1BJfvZk31xdkJoDZVvFy1xM3DDzaicVbjfHnlBE1UT+2IDkE+Hkjg==" saltValue="1KO8T7WuTBMIEyeBh6LVK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174637</v>
      </c>
      <c r="D6" s="33">
        <f t="shared" si="3"/>
        <v>47</v>
      </c>
      <c r="E6" s="33">
        <f t="shared" si="3"/>
        <v>17</v>
      </c>
      <c r="F6" s="33">
        <f t="shared" si="3"/>
        <v>1</v>
      </c>
      <c r="G6" s="33">
        <f t="shared" si="3"/>
        <v>0</v>
      </c>
      <c r="H6" s="33" t="str">
        <f t="shared" si="3"/>
        <v>石川県　能登町</v>
      </c>
      <c r="I6" s="33" t="str">
        <f t="shared" si="3"/>
        <v>法非適用</v>
      </c>
      <c r="J6" s="33" t="str">
        <f t="shared" si="3"/>
        <v>下水道事業</v>
      </c>
      <c r="K6" s="33" t="str">
        <f t="shared" si="3"/>
        <v>公共下水道</v>
      </c>
      <c r="L6" s="33" t="str">
        <f t="shared" si="3"/>
        <v>Cc2</v>
      </c>
      <c r="M6" s="33" t="str">
        <f t="shared" si="3"/>
        <v>非設置</v>
      </c>
      <c r="N6" s="34" t="str">
        <f t="shared" si="3"/>
        <v>-</v>
      </c>
      <c r="O6" s="34" t="str">
        <f t="shared" si="3"/>
        <v>該当数値なし</v>
      </c>
      <c r="P6" s="34">
        <f t="shared" si="3"/>
        <v>11.85</v>
      </c>
      <c r="Q6" s="34">
        <f t="shared" si="3"/>
        <v>103.11</v>
      </c>
      <c r="R6" s="34">
        <f t="shared" si="3"/>
        <v>3240</v>
      </c>
      <c r="S6" s="34">
        <f t="shared" si="3"/>
        <v>17397</v>
      </c>
      <c r="T6" s="34">
        <f t="shared" si="3"/>
        <v>273.27</v>
      </c>
      <c r="U6" s="34">
        <f t="shared" si="3"/>
        <v>63.66</v>
      </c>
      <c r="V6" s="34">
        <f t="shared" si="3"/>
        <v>2037</v>
      </c>
      <c r="W6" s="34">
        <f t="shared" si="3"/>
        <v>0.5</v>
      </c>
      <c r="X6" s="34">
        <f t="shared" si="3"/>
        <v>4074</v>
      </c>
      <c r="Y6" s="35">
        <f>IF(Y7="",NA(),Y7)</f>
        <v>56.41</v>
      </c>
      <c r="Z6" s="35">
        <f t="shared" ref="Z6:AH6" si="4">IF(Z7="",NA(),Z7)</f>
        <v>53.85</v>
      </c>
      <c r="AA6" s="35">
        <f t="shared" si="4"/>
        <v>57.05</v>
      </c>
      <c r="AB6" s="35">
        <f t="shared" si="4"/>
        <v>59.52</v>
      </c>
      <c r="AC6" s="35">
        <f t="shared" si="4"/>
        <v>61.28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503.24</v>
      </c>
      <c r="BG6" s="35">
        <f t="shared" ref="BG6:BO6" si="7">IF(BG7="",NA(),BG7)</f>
        <v>343.84</v>
      </c>
      <c r="BH6" s="35">
        <f t="shared" si="7"/>
        <v>153.88</v>
      </c>
      <c r="BI6" s="35">
        <f t="shared" si="7"/>
        <v>143.88</v>
      </c>
      <c r="BJ6" s="35">
        <f t="shared" si="7"/>
        <v>7874.99</v>
      </c>
      <c r="BK6" s="35">
        <f t="shared" si="7"/>
        <v>1315.67</v>
      </c>
      <c r="BL6" s="35">
        <f t="shared" si="7"/>
        <v>1240.1600000000001</v>
      </c>
      <c r="BM6" s="35">
        <f t="shared" si="7"/>
        <v>1193.49</v>
      </c>
      <c r="BN6" s="35">
        <f t="shared" si="7"/>
        <v>876.19</v>
      </c>
      <c r="BO6" s="35">
        <f t="shared" si="7"/>
        <v>958.81</v>
      </c>
      <c r="BP6" s="34" t="str">
        <f>IF(BP7="","",IF(BP7="-","【-】","【"&amp;SUBSTITUTE(TEXT(BP7,"#,##0.00"),"-","△")&amp;"】"))</f>
        <v>【682.78】</v>
      </c>
      <c r="BQ6" s="35">
        <f>IF(BQ7="",NA(),BQ7)</f>
        <v>63.76</v>
      </c>
      <c r="BR6" s="35">
        <f t="shared" ref="BR6:BZ6" si="8">IF(BR7="",NA(),BR7)</f>
        <v>78.08</v>
      </c>
      <c r="BS6" s="35">
        <f t="shared" si="8"/>
        <v>68.56</v>
      </c>
      <c r="BT6" s="35">
        <f t="shared" si="8"/>
        <v>71.56</v>
      </c>
      <c r="BU6" s="35">
        <f t="shared" si="8"/>
        <v>62.95</v>
      </c>
      <c r="BV6" s="35">
        <f t="shared" si="8"/>
        <v>60.78</v>
      </c>
      <c r="BW6" s="35">
        <f t="shared" si="8"/>
        <v>60.17</v>
      </c>
      <c r="BX6" s="35">
        <f t="shared" si="8"/>
        <v>65.569999999999993</v>
      </c>
      <c r="BY6" s="35">
        <f t="shared" si="8"/>
        <v>75.7</v>
      </c>
      <c r="BZ6" s="35">
        <f t="shared" si="8"/>
        <v>82.88</v>
      </c>
      <c r="CA6" s="34" t="str">
        <f>IF(CA7="","",IF(CA7="-","【-】","【"&amp;SUBSTITUTE(TEXT(CA7,"#,##0.00"),"-","△")&amp;"】"))</f>
        <v>【100.91】</v>
      </c>
      <c r="CB6" s="35">
        <f>IF(CB7="",NA(),CB7)</f>
        <v>272.83999999999997</v>
      </c>
      <c r="CC6" s="35">
        <f t="shared" ref="CC6:CK6" si="9">IF(CC7="",NA(),CC7)</f>
        <v>224.59</v>
      </c>
      <c r="CD6" s="35">
        <f t="shared" si="9"/>
        <v>257.89999999999998</v>
      </c>
      <c r="CE6" s="35">
        <f t="shared" si="9"/>
        <v>246.7</v>
      </c>
      <c r="CF6" s="35">
        <f t="shared" si="9"/>
        <v>282.24</v>
      </c>
      <c r="CG6" s="35">
        <f t="shared" si="9"/>
        <v>276.26</v>
      </c>
      <c r="CH6" s="35">
        <f t="shared" si="9"/>
        <v>281.52999999999997</v>
      </c>
      <c r="CI6" s="35">
        <f t="shared" si="9"/>
        <v>263.04000000000002</v>
      </c>
      <c r="CJ6" s="35">
        <f t="shared" si="9"/>
        <v>230.04</v>
      </c>
      <c r="CK6" s="35">
        <f t="shared" si="9"/>
        <v>190.99</v>
      </c>
      <c r="CL6" s="34" t="str">
        <f>IF(CL7="","",IF(CL7="-","【-】","【"&amp;SUBSTITUTE(TEXT(CL7,"#,##0.00"),"-","△")&amp;"】"))</f>
        <v>【136.86】</v>
      </c>
      <c r="CM6" s="35">
        <f>IF(CM7="",NA(),CM7)</f>
        <v>19.510000000000002</v>
      </c>
      <c r="CN6" s="35">
        <f t="shared" ref="CN6:CV6" si="10">IF(CN7="",NA(),CN7)</f>
        <v>14.65</v>
      </c>
      <c r="CO6" s="35">
        <f t="shared" si="10"/>
        <v>19.510000000000002</v>
      </c>
      <c r="CP6" s="35">
        <f t="shared" si="10"/>
        <v>19.510000000000002</v>
      </c>
      <c r="CQ6" s="35">
        <f t="shared" si="10"/>
        <v>17.97</v>
      </c>
      <c r="CR6" s="35">
        <f t="shared" si="10"/>
        <v>41.63</v>
      </c>
      <c r="CS6" s="35">
        <f t="shared" si="10"/>
        <v>44.89</v>
      </c>
      <c r="CT6" s="35">
        <f t="shared" si="10"/>
        <v>40.75</v>
      </c>
      <c r="CU6" s="35">
        <f t="shared" si="10"/>
        <v>42.4</v>
      </c>
      <c r="CV6" s="35">
        <f t="shared" si="10"/>
        <v>52.58</v>
      </c>
      <c r="CW6" s="34" t="str">
        <f>IF(CW7="","",IF(CW7="-","【-】","【"&amp;SUBSTITUTE(TEXT(CW7,"#,##0.00"),"-","△")&amp;"】"))</f>
        <v>【58.98】</v>
      </c>
      <c r="CX6" s="35">
        <f>IF(CX7="",NA(),CX7)</f>
        <v>54.58</v>
      </c>
      <c r="CY6" s="35">
        <f t="shared" ref="CY6:DG6" si="11">IF(CY7="",NA(),CY7)</f>
        <v>56.79</v>
      </c>
      <c r="CZ6" s="35">
        <f t="shared" si="11"/>
        <v>57.17</v>
      </c>
      <c r="DA6" s="35">
        <f t="shared" si="11"/>
        <v>59.04</v>
      </c>
      <c r="DB6" s="35">
        <f t="shared" si="11"/>
        <v>60.73</v>
      </c>
      <c r="DC6" s="35">
        <f t="shared" si="11"/>
        <v>66.33</v>
      </c>
      <c r="DD6" s="35">
        <f t="shared" si="11"/>
        <v>64.89</v>
      </c>
      <c r="DE6" s="35">
        <f t="shared" si="11"/>
        <v>64.97</v>
      </c>
      <c r="DF6" s="35">
        <f t="shared" si="11"/>
        <v>65.77</v>
      </c>
      <c r="DG6" s="35">
        <f t="shared" si="11"/>
        <v>83.02</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0.16</v>
      </c>
      <c r="EK6" s="35">
        <f t="shared" si="14"/>
        <v>0.33</v>
      </c>
      <c r="EL6" s="35">
        <f t="shared" si="14"/>
        <v>0.21</v>
      </c>
      <c r="EM6" s="35">
        <f t="shared" si="14"/>
        <v>0.15</v>
      </c>
      <c r="EN6" s="35">
        <f t="shared" si="14"/>
        <v>0.13</v>
      </c>
      <c r="EO6" s="34" t="str">
        <f>IF(EO7="","",IF(EO7="-","【-】","【"&amp;SUBSTITUTE(TEXT(EO7,"#,##0.00"),"-","△")&amp;"】"))</f>
        <v>【0.23】</v>
      </c>
    </row>
    <row r="7" spans="1:145" s="36" customFormat="1" x14ac:dyDescent="0.15">
      <c r="A7" s="28"/>
      <c r="B7" s="37">
        <v>2018</v>
      </c>
      <c r="C7" s="37">
        <v>174637</v>
      </c>
      <c r="D7" s="37">
        <v>47</v>
      </c>
      <c r="E7" s="37">
        <v>17</v>
      </c>
      <c r="F7" s="37">
        <v>1</v>
      </c>
      <c r="G7" s="37">
        <v>0</v>
      </c>
      <c r="H7" s="37" t="s">
        <v>98</v>
      </c>
      <c r="I7" s="37" t="s">
        <v>99</v>
      </c>
      <c r="J7" s="37" t="s">
        <v>100</v>
      </c>
      <c r="K7" s="37" t="s">
        <v>101</v>
      </c>
      <c r="L7" s="37" t="s">
        <v>102</v>
      </c>
      <c r="M7" s="37" t="s">
        <v>103</v>
      </c>
      <c r="N7" s="38" t="s">
        <v>104</v>
      </c>
      <c r="O7" s="38" t="s">
        <v>105</v>
      </c>
      <c r="P7" s="38">
        <v>11.85</v>
      </c>
      <c r="Q7" s="38">
        <v>103.11</v>
      </c>
      <c r="R7" s="38">
        <v>3240</v>
      </c>
      <c r="S7" s="38">
        <v>17397</v>
      </c>
      <c r="T7" s="38">
        <v>273.27</v>
      </c>
      <c r="U7" s="38">
        <v>63.66</v>
      </c>
      <c r="V7" s="38">
        <v>2037</v>
      </c>
      <c r="W7" s="38">
        <v>0.5</v>
      </c>
      <c r="X7" s="38">
        <v>4074</v>
      </c>
      <c r="Y7" s="38">
        <v>56.41</v>
      </c>
      <c r="Z7" s="38">
        <v>53.85</v>
      </c>
      <c r="AA7" s="38">
        <v>57.05</v>
      </c>
      <c r="AB7" s="38">
        <v>59.52</v>
      </c>
      <c r="AC7" s="38">
        <v>61.28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503.24</v>
      </c>
      <c r="BG7" s="38">
        <v>343.84</v>
      </c>
      <c r="BH7" s="38">
        <v>153.88</v>
      </c>
      <c r="BI7" s="38">
        <v>143.88</v>
      </c>
      <c r="BJ7" s="38">
        <v>7874.99</v>
      </c>
      <c r="BK7" s="38">
        <v>1315.67</v>
      </c>
      <c r="BL7" s="38">
        <v>1240.1600000000001</v>
      </c>
      <c r="BM7" s="38">
        <v>1193.49</v>
      </c>
      <c r="BN7" s="38">
        <v>876.19</v>
      </c>
      <c r="BO7" s="38">
        <v>958.81</v>
      </c>
      <c r="BP7" s="38">
        <v>682.78</v>
      </c>
      <c r="BQ7" s="38">
        <v>63.76</v>
      </c>
      <c r="BR7" s="38">
        <v>78.08</v>
      </c>
      <c r="BS7" s="38">
        <v>68.56</v>
      </c>
      <c r="BT7" s="38">
        <v>71.56</v>
      </c>
      <c r="BU7" s="38">
        <v>62.95</v>
      </c>
      <c r="BV7" s="38">
        <v>60.78</v>
      </c>
      <c r="BW7" s="38">
        <v>60.17</v>
      </c>
      <c r="BX7" s="38">
        <v>65.569999999999993</v>
      </c>
      <c r="BY7" s="38">
        <v>75.7</v>
      </c>
      <c r="BZ7" s="38">
        <v>82.88</v>
      </c>
      <c r="CA7" s="38">
        <v>100.91</v>
      </c>
      <c r="CB7" s="38">
        <v>272.83999999999997</v>
      </c>
      <c r="CC7" s="38">
        <v>224.59</v>
      </c>
      <c r="CD7" s="38">
        <v>257.89999999999998</v>
      </c>
      <c r="CE7" s="38">
        <v>246.7</v>
      </c>
      <c r="CF7" s="38">
        <v>282.24</v>
      </c>
      <c r="CG7" s="38">
        <v>276.26</v>
      </c>
      <c r="CH7" s="38">
        <v>281.52999999999997</v>
      </c>
      <c r="CI7" s="38">
        <v>263.04000000000002</v>
      </c>
      <c r="CJ7" s="38">
        <v>230.04</v>
      </c>
      <c r="CK7" s="38">
        <v>190.99</v>
      </c>
      <c r="CL7" s="38">
        <v>136.86000000000001</v>
      </c>
      <c r="CM7" s="38">
        <v>19.510000000000002</v>
      </c>
      <c r="CN7" s="38">
        <v>14.65</v>
      </c>
      <c r="CO7" s="38">
        <v>19.510000000000002</v>
      </c>
      <c r="CP7" s="38">
        <v>19.510000000000002</v>
      </c>
      <c r="CQ7" s="38">
        <v>17.97</v>
      </c>
      <c r="CR7" s="38">
        <v>41.63</v>
      </c>
      <c r="CS7" s="38">
        <v>44.89</v>
      </c>
      <c r="CT7" s="38">
        <v>40.75</v>
      </c>
      <c r="CU7" s="38">
        <v>42.4</v>
      </c>
      <c r="CV7" s="38">
        <v>52.58</v>
      </c>
      <c r="CW7" s="38">
        <v>58.98</v>
      </c>
      <c r="CX7" s="38">
        <v>54.58</v>
      </c>
      <c r="CY7" s="38">
        <v>56.79</v>
      </c>
      <c r="CZ7" s="38">
        <v>57.17</v>
      </c>
      <c r="DA7" s="38">
        <v>59.04</v>
      </c>
      <c r="DB7" s="38">
        <v>60.73</v>
      </c>
      <c r="DC7" s="38">
        <v>66.33</v>
      </c>
      <c r="DD7" s="38">
        <v>64.89</v>
      </c>
      <c r="DE7" s="38">
        <v>64.97</v>
      </c>
      <c r="DF7" s="38">
        <v>65.77</v>
      </c>
      <c r="DG7" s="38">
        <v>83.02</v>
      </c>
      <c r="DH7" s="38">
        <v>95.2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0.16</v>
      </c>
      <c r="EK7" s="38">
        <v>0.33</v>
      </c>
      <c r="EL7" s="38">
        <v>0.21</v>
      </c>
      <c r="EM7" s="38">
        <v>0.15</v>
      </c>
      <c r="EN7" s="38">
        <v>0.13</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堀　智之</cp:lastModifiedBy>
  <cp:lastPrinted>2020-02-07T00:07:46Z</cp:lastPrinted>
  <dcterms:created xsi:type="dcterms:W3CDTF">2019-12-05T05:04:06Z</dcterms:created>
  <dcterms:modified xsi:type="dcterms:W3CDTF">2020-02-26T00:26:59Z</dcterms:modified>
  <cp:category/>
</cp:coreProperties>
</file>