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67.16.211\中能登町役場\上下水道課\②-2下水道庶務\18-経営比較分析表\R01年度作成\【経営比較分析表】2018_174076_47_1718\"/>
    </mc:Choice>
  </mc:AlternateContent>
  <workbookProtection workbookAlgorithmName="SHA-512" workbookHashValue="TR2H0Sn84mUkYI5rd836fYNo5dvYxgbkHWjVDabzmKvziVau+zhJUUWj7uzf7EHn83Gq4kFuwYE5woBrQDkefw==" workbookSaltValue="uvNxesFsyGn0QPCLRXoorw==" workbookSpinCount="100000" lockStructure="1"/>
  <bookViews>
    <workbookView xWindow="0" yWindow="0" windowWidth="20490" windowHeight="88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S6" i="5"/>
  <c r="R6" i="5"/>
  <c r="AD10" i="4" s="1"/>
  <c r="Q6" i="5"/>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W10" i="4"/>
  <c r="I10" i="4"/>
  <c r="BB8" i="4"/>
  <c r="AT8" i="4"/>
  <c r="AL8" i="4"/>
  <c r="P8" i="4"/>
  <c r="I8" i="4"/>
  <c r="C10" i="5" l="1"/>
  <c r="D10" i="5"/>
  <c r="E10" i="5"/>
  <c r="B10" i="5"/>
</calcChain>
</file>

<file path=xl/sharedStrings.xml><?xml version="1.0" encoding="utf-8"?>
<sst xmlns="http://schemas.openxmlformats.org/spreadsheetml/2006/main" count="239" uniqueCount="114">
  <si>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</si>
  <si>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</si>
  <si>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</si>
  <si>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</si>
  <si>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</si>
  <si>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</si>
  <si>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</si>
  <si>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</si>
  <si>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</si>
  <si>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</si>
  <si>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</si>
  <si>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</si>
  <si>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</si>
  <si>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</si>
  <si>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</si>
  <si>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</si>
  <si>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</si>
  <si>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</si>
  <si>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</si>
  <si>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</si>
  <si>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</si>
  <si>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</si>
  <si>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</si>
  <si>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</si>
  <si>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</si>
  <si>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</si>
  <si>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</si>
  <si>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</si>
  <si>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</si>
  <si>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</si>
  <si>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</si>
  <si>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</si>
  <si>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</si>
  <si>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</si>
  <si>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</si>
  <si>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</si>
  <si>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</si>
  <si>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</si>
  <si>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</si>
  <si>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</si>
  <si>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</si>
  <si>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</si>
  <si>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</si>
  <si>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</si>
  <si>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</si>
  <si>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</si>
  <si>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</si>
  <si>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</si>
  <si>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</si>
  <si>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</si>
  <si>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</si>
  <si>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</si>
  <si>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</si>
  <si>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</si>
  <si>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</si>
  <si>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</si>
  <si>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</si>
  <si>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</si>
  <si>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</si>
  <si>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</si>
  <si>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</si>
  <si>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</si>
  <si>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</si>
  <si>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</si>
  <si>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</si>
  <si>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</si>
  <si>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</si>
  <si>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</si>
  <si>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</si>
  <si>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</si>
  <si>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</si>
  <si>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</si>
  <si>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</si>
  <si>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</si>
  <si>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</si>
  <si>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</si>
  <si>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</si>
  <si>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</si>
  <si>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</si>
  <si>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</si>
  <si>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</si>
  <si>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</si>
  <si>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</si>
  <si>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</si>
  <si>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</si>
  <si>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</si>
  <si>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</si>
  <si>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</si>
  <si>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</si>
  <si>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</si>
  <si>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</si>
  <si>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</si>
  <si>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</si>
  <si>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</si>
  <si>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</si>
  <si>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</si>
  <si>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</si>
  <si>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</si>
  <si>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中能登町</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</si>
  <si>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</si>
  <si>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</si>
  <si>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</si>
  <si>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</si>
  <si>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</si>
  <si>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</si>
  <si>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</si>
  <si>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</si>
  <si>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</si>
  <si>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</si>
  <si>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</si>
  <si>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</si>
  <si>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個別排水処理事業開始後に設置した合併浄化槽の経過年数は20年未満であり、更新、改良はまだ発生していないため改善率は皆無となっている。</t>
    <rPh sb="1" eb="3">
      <t>コベツ</t>
    </rPh>
    <rPh sb="3" eb="5">
      <t>ハイスイ</t>
    </rPh>
    <rPh sb="5" eb="7">
      <t>ショリ</t>
    </rPh>
    <rPh sb="7" eb="9">
      <t>ジギョウ</t>
    </rPh>
    <rPh sb="9" eb="11">
      <t>カイシ</t>
    </rPh>
    <rPh sb="11" eb="12">
      <t>ゴ</t>
    </rPh>
    <rPh sb="13" eb="15">
      <t>セッチ</t>
    </rPh>
    <rPh sb="17" eb="19">
      <t>ガッペイ</t>
    </rPh>
    <rPh sb="19" eb="22">
      <t>ジョウカソウ</t>
    </rPh>
    <rPh sb="23" eb="25">
      <t>ケイカ</t>
    </rPh>
    <rPh sb="25" eb="27">
      <t>ネンスウ</t>
    </rPh>
    <rPh sb="30" eb="31">
      <t>ネン</t>
    </rPh>
    <rPh sb="31" eb="33">
      <t>ミマン</t>
    </rPh>
    <rPh sb="37" eb="39">
      <t>コウシン</t>
    </rPh>
    <rPh sb="40" eb="42">
      <t>カイリョウ</t>
    </rPh>
    <rPh sb="45" eb="47">
      <t>ハッセイ</t>
    </rPh>
    <rPh sb="54" eb="56">
      <t>カイゼン</t>
    </rPh>
    <rPh sb="56" eb="57">
      <t>リツ</t>
    </rPh>
    <rPh sb="58" eb="60">
      <t>カイム</t>
    </rPh>
    <phoneticPr fontId="4"/>
  </si>
  <si>
    <t>　整備事業当初の借入企業債の残高が大きく、起業債償還が経営を圧迫している状況となっている。本来使用料収入で賄うべき償還額等を繰入金で賄っている状況のため、経費の削減と同時に使用料改定を視野に入れ、料金収入の増収を目指し、経費回収率の改善を目指す必要がある。
　町設置型合併処理浄化槽は町が維持管理を行っており、浄化槽の修繕、更新も町が負担することとなる。このため更新事業を一度に行い負担が大きくなることがないように計画的な更新事業の計画を策定していくことが必要と考えられる。</t>
    <rPh sb="1" eb="3">
      <t>セイビ</t>
    </rPh>
    <rPh sb="3" eb="5">
      <t>ジギョウ</t>
    </rPh>
    <rPh sb="5" eb="7">
      <t>トウショ</t>
    </rPh>
    <rPh sb="8" eb="10">
      <t>カリイレ</t>
    </rPh>
    <rPh sb="10" eb="12">
      <t>キギョウ</t>
    </rPh>
    <rPh sb="12" eb="13">
      <t>サイ</t>
    </rPh>
    <rPh sb="14" eb="16">
      <t>ザンダカ</t>
    </rPh>
    <rPh sb="17" eb="18">
      <t>オオ</t>
    </rPh>
    <rPh sb="21" eb="23">
      <t>キギョウ</t>
    </rPh>
    <rPh sb="23" eb="24">
      <t>サイ</t>
    </rPh>
    <rPh sb="24" eb="26">
      <t>ショウカン</t>
    </rPh>
    <rPh sb="27" eb="29">
      <t>ケイエイ</t>
    </rPh>
    <rPh sb="30" eb="32">
      <t>アッパク</t>
    </rPh>
    <rPh sb="36" eb="38">
      <t>ジョウキョウ</t>
    </rPh>
    <rPh sb="45" eb="47">
      <t>ホンライ</t>
    </rPh>
    <rPh sb="47" eb="50">
      <t>シヨウリョウ</t>
    </rPh>
    <rPh sb="50" eb="52">
      <t>シュウニュウ</t>
    </rPh>
    <rPh sb="53" eb="54">
      <t>マカナ</t>
    </rPh>
    <rPh sb="57" eb="59">
      <t>ショウカン</t>
    </rPh>
    <rPh sb="59" eb="60">
      <t>ガク</t>
    </rPh>
    <rPh sb="60" eb="61">
      <t>トウ</t>
    </rPh>
    <rPh sb="62" eb="64">
      <t>クリイレ</t>
    </rPh>
    <rPh sb="64" eb="65">
      <t>キン</t>
    </rPh>
    <rPh sb="66" eb="67">
      <t>マカナ</t>
    </rPh>
    <rPh sb="71" eb="73">
      <t>ジョウキョウ</t>
    </rPh>
    <rPh sb="130" eb="131">
      <t>マチ</t>
    </rPh>
    <rPh sb="131" eb="134">
      <t>セッチガタ</t>
    </rPh>
    <rPh sb="134" eb="136">
      <t>ガッペイ</t>
    </rPh>
    <rPh sb="136" eb="138">
      <t>ショリ</t>
    </rPh>
    <rPh sb="138" eb="141">
      <t>ジョウカソウ</t>
    </rPh>
    <rPh sb="142" eb="143">
      <t>マチ</t>
    </rPh>
    <rPh sb="144" eb="146">
      <t>イジ</t>
    </rPh>
    <rPh sb="146" eb="148">
      <t>カンリ</t>
    </rPh>
    <rPh sb="149" eb="150">
      <t>オコナ</t>
    </rPh>
    <rPh sb="155" eb="158">
      <t>ジョウカソウ</t>
    </rPh>
    <rPh sb="159" eb="161">
      <t>シュウゼン</t>
    </rPh>
    <rPh sb="162" eb="164">
      <t>コウシン</t>
    </rPh>
    <rPh sb="165" eb="166">
      <t>マチ</t>
    </rPh>
    <rPh sb="167" eb="169">
      <t>フタン</t>
    </rPh>
    <rPh sb="181" eb="183">
      <t>コウシン</t>
    </rPh>
    <rPh sb="183" eb="185">
      <t>ジギョウ</t>
    </rPh>
    <rPh sb="186" eb="188">
      <t>イチド</t>
    </rPh>
    <rPh sb="189" eb="190">
      <t>オコナ</t>
    </rPh>
    <rPh sb="191" eb="193">
      <t>フタン</t>
    </rPh>
    <rPh sb="194" eb="195">
      <t>オオ</t>
    </rPh>
    <rPh sb="207" eb="210">
      <t>ケイカクテキ</t>
    </rPh>
    <rPh sb="211" eb="213">
      <t>コウシン</t>
    </rPh>
    <rPh sb="213" eb="215">
      <t>ジギョウ</t>
    </rPh>
    <rPh sb="216" eb="218">
      <t>ケイカク</t>
    </rPh>
    <rPh sb="219" eb="221">
      <t>サクテイ</t>
    </rPh>
    <rPh sb="228" eb="230">
      <t>ヒツヨウ</t>
    </rPh>
    <rPh sb="231" eb="232">
      <t>カンガ</t>
    </rPh>
    <phoneticPr fontId="4"/>
  </si>
  <si>
    <t>①収益的収支比率
　合併浄化槽設置事業を施工したことにより、償還元金の財源となる分担金の収入が発生し、これにより分流式下水道等に要する経費が減額となり、総収益が減少した。このため、収益的収支比率の大幅な減となった。
④企業債残高対事業規模比率
　人口が少ない世帯が多い中山間地域に主に合併浄化槽設置工事を行っているため、営業収益規模も小さい。このため、当初集中的に事業を行った際に借入した企業債残高が営業収益規模に比べて大きくなっていたが、分流式下水道等に要する経費により、企業債残高に対して一般会計負担分の割合が大きくなっていた。しかし、今年度は合併浄化槽設置事業を施工したことにより、地方債償還金の財源となる分担金の収入が発生した。これにより分流式下水道等に要する経費が減額となり、企業債残高に対しての一般会計負担分が大幅に減となったことから、営業収益で賄う比率が大幅に増大することとなった。
⑤経費回収率
　使用料収入はほぼ横ばいとなっているが、分流式下水道等に要する経費の減により、汚水処理費が増となり、前年度と比較して経費回収率の大幅な減となった。
⑥汚水処理原価
　有収水量はほぼ横ばいとなっているが、分流式下水道等に要する経費の減により汚水処理費が増となり、前年度と比較して汚水処理原価の大幅な増となった。</t>
    <rPh sb="1" eb="4">
      <t>シュウエキテキ</t>
    </rPh>
    <rPh sb="4" eb="6">
      <t>シュウシ</t>
    </rPh>
    <rPh sb="6" eb="8">
      <t>ヒリツ</t>
    </rPh>
    <rPh sb="10" eb="12">
      <t>ガッペイ</t>
    </rPh>
    <rPh sb="12" eb="15">
      <t>ジョウカソウ</t>
    </rPh>
    <rPh sb="15" eb="17">
      <t>セッチ</t>
    </rPh>
    <rPh sb="17" eb="19">
      <t>ジギョウ</t>
    </rPh>
    <rPh sb="20" eb="22">
      <t>セコウ</t>
    </rPh>
    <rPh sb="30" eb="32">
      <t>ショウカン</t>
    </rPh>
    <rPh sb="32" eb="34">
      <t>ガンキン</t>
    </rPh>
    <rPh sb="35" eb="37">
      <t>ザイゲン</t>
    </rPh>
    <rPh sb="40" eb="43">
      <t>ブンタンキン</t>
    </rPh>
    <rPh sb="44" eb="46">
      <t>シュウニュウ</t>
    </rPh>
    <rPh sb="47" eb="49">
      <t>ハッセイ</t>
    </rPh>
    <rPh sb="56" eb="58">
      <t>ブンリュウ</t>
    </rPh>
    <rPh sb="58" eb="59">
      <t>シキ</t>
    </rPh>
    <rPh sb="59" eb="62">
      <t>ゲスイドウ</t>
    </rPh>
    <rPh sb="62" eb="63">
      <t>トウ</t>
    </rPh>
    <rPh sb="64" eb="65">
      <t>ヨウ</t>
    </rPh>
    <rPh sb="67" eb="69">
      <t>ケイヒ</t>
    </rPh>
    <rPh sb="70" eb="72">
      <t>ゲンガク</t>
    </rPh>
    <rPh sb="76" eb="79">
      <t>ソウシュウエキ</t>
    </rPh>
    <rPh sb="80" eb="82">
      <t>ゲンショウ</t>
    </rPh>
    <rPh sb="90" eb="93">
      <t>シュウエキテキ</t>
    </rPh>
    <rPh sb="93" eb="95">
      <t>シュウシ</t>
    </rPh>
    <rPh sb="95" eb="97">
      <t>ヒリツ</t>
    </rPh>
    <rPh sb="98" eb="100">
      <t>オオハバ</t>
    </rPh>
    <rPh sb="101" eb="102">
      <t>ゲン</t>
    </rPh>
    <rPh sb="109" eb="111">
      <t>キギョウ</t>
    </rPh>
    <rPh sb="111" eb="112">
      <t>サイ</t>
    </rPh>
    <rPh sb="112" eb="114">
      <t>ザンダカ</t>
    </rPh>
    <rPh sb="114" eb="115">
      <t>タイ</t>
    </rPh>
    <rPh sb="115" eb="117">
      <t>ジギョウ</t>
    </rPh>
    <rPh sb="117" eb="119">
      <t>キボ</t>
    </rPh>
    <rPh sb="119" eb="121">
      <t>ヒリツ</t>
    </rPh>
    <rPh sb="123" eb="125">
      <t>ジンコウ</t>
    </rPh>
    <rPh sb="126" eb="127">
      <t>スク</t>
    </rPh>
    <rPh sb="129" eb="131">
      <t>セタイ</t>
    </rPh>
    <rPh sb="132" eb="133">
      <t>オオ</t>
    </rPh>
    <rPh sb="134" eb="135">
      <t>チュウ</t>
    </rPh>
    <rPh sb="135" eb="137">
      <t>サンカン</t>
    </rPh>
    <rPh sb="137" eb="139">
      <t>チイキ</t>
    </rPh>
    <rPh sb="140" eb="141">
      <t>オモ</t>
    </rPh>
    <rPh sb="142" eb="144">
      <t>ガッペイ</t>
    </rPh>
    <rPh sb="144" eb="147">
      <t>ジョウカソウ</t>
    </rPh>
    <rPh sb="147" eb="149">
      <t>セッチ</t>
    </rPh>
    <rPh sb="149" eb="151">
      <t>コウジ</t>
    </rPh>
    <rPh sb="152" eb="153">
      <t>オコナ</t>
    </rPh>
    <rPh sb="160" eb="162">
      <t>エイギョウ</t>
    </rPh>
    <rPh sb="162" eb="164">
      <t>シュウエキ</t>
    </rPh>
    <rPh sb="164" eb="166">
      <t>キボ</t>
    </rPh>
    <rPh sb="167" eb="168">
      <t>チイ</t>
    </rPh>
    <rPh sb="176" eb="178">
      <t>トウショ</t>
    </rPh>
    <rPh sb="178" eb="181">
      <t>シュウチュウテキ</t>
    </rPh>
    <rPh sb="182" eb="184">
      <t>ジギョウ</t>
    </rPh>
    <rPh sb="185" eb="186">
      <t>オコナ</t>
    </rPh>
    <rPh sb="188" eb="189">
      <t>サイ</t>
    </rPh>
    <rPh sb="190" eb="192">
      <t>カリイレ</t>
    </rPh>
    <rPh sb="194" eb="196">
      <t>キギョウ</t>
    </rPh>
    <rPh sb="196" eb="197">
      <t>サイ</t>
    </rPh>
    <rPh sb="197" eb="199">
      <t>ザンダカ</t>
    </rPh>
    <rPh sb="200" eb="202">
      <t>エイギョウ</t>
    </rPh>
    <rPh sb="202" eb="204">
      <t>シュウエキ</t>
    </rPh>
    <rPh sb="204" eb="206">
      <t>キボ</t>
    </rPh>
    <rPh sb="207" eb="208">
      <t>クラ</t>
    </rPh>
    <rPh sb="210" eb="211">
      <t>オオ</t>
    </rPh>
    <rPh sb="220" eb="222">
      <t>ブンリュウ</t>
    </rPh>
    <rPh sb="222" eb="223">
      <t>シキ</t>
    </rPh>
    <rPh sb="223" eb="226">
      <t>ゲスイドウ</t>
    </rPh>
    <rPh sb="226" eb="227">
      <t>トウ</t>
    </rPh>
    <rPh sb="228" eb="229">
      <t>ヨウ</t>
    </rPh>
    <rPh sb="231" eb="233">
      <t>ケイヒ</t>
    </rPh>
    <rPh sb="237" eb="239">
      <t>キギョウ</t>
    </rPh>
    <rPh sb="239" eb="240">
      <t>サイ</t>
    </rPh>
    <rPh sb="240" eb="242">
      <t>ザンダカ</t>
    </rPh>
    <rPh sb="243" eb="244">
      <t>タイ</t>
    </rPh>
    <rPh sb="246" eb="248">
      <t>イッパン</t>
    </rPh>
    <rPh sb="248" eb="250">
      <t>カイケイ</t>
    </rPh>
    <rPh sb="250" eb="252">
      <t>フタン</t>
    </rPh>
    <rPh sb="252" eb="253">
      <t>ブン</t>
    </rPh>
    <rPh sb="254" eb="256">
      <t>ワリアイ</t>
    </rPh>
    <rPh sb="257" eb="258">
      <t>オオ</t>
    </rPh>
    <rPh sb="270" eb="273">
      <t>コンネンド</t>
    </rPh>
    <rPh sb="274" eb="276">
      <t>ガッペイ</t>
    </rPh>
    <rPh sb="276" eb="279">
      <t>ジョウカソウ</t>
    </rPh>
    <rPh sb="279" eb="281">
      <t>セッチ</t>
    </rPh>
    <rPh sb="281" eb="283">
      <t>ジギョウ</t>
    </rPh>
    <rPh sb="284" eb="286">
      <t>セコウ</t>
    </rPh>
    <rPh sb="294" eb="297">
      <t>チホウサイ</t>
    </rPh>
    <rPh sb="297" eb="299">
      <t>ショウカン</t>
    </rPh>
    <rPh sb="301" eb="303">
      <t>ザイゲン</t>
    </rPh>
    <rPh sb="306" eb="309">
      <t>ブンタンキン</t>
    </rPh>
    <rPh sb="310" eb="312">
      <t>シュウニュウ</t>
    </rPh>
    <rPh sb="313" eb="315">
      <t>ハッセイ</t>
    </rPh>
    <rPh sb="323" eb="325">
      <t>ブンリュウ</t>
    </rPh>
    <rPh sb="325" eb="326">
      <t>シキ</t>
    </rPh>
    <rPh sb="326" eb="329">
      <t>ゲスイドウ</t>
    </rPh>
    <rPh sb="329" eb="330">
      <t>トウ</t>
    </rPh>
    <rPh sb="331" eb="332">
      <t>ヨウ</t>
    </rPh>
    <rPh sb="334" eb="336">
      <t>ケイヒ</t>
    </rPh>
    <rPh sb="337" eb="339">
      <t>ゲンガク</t>
    </rPh>
    <rPh sb="343" eb="345">
      <t>キギョウ</t>
    </rPh>
    <rPh sb="345" eb="346">
      <t>サイ</t>
    </rPh>
    <rPh sb="346" eb="348">
      <t>ザンダカ</t>
    </rPh>
    <rPh sb="349" eb="350">
      <t>タイ</t>
    </rPh>
    <rPh sb="353" eb="355">
      <t>イッパン</t>
    </rPh>
    <rPh sb="355" eb="357">
      <t>カイケイ</t>
    </rPh>
    <rPh sb="357" eb="359">
      <t>フタン</t>
    </rPh>
    <rPh sb="359" eb="360">
      <t>ブン</t>
    </rPh>
    <rPh sb="361" eb="363">
      <t>オオハバ</t>
    </rPh>
    <rPh sb="364" eb="365">
      <t>ゲン</t>
    </rPh>
    <rPh sb="374" eb="376">
      <t>エイギョウ</t>
    </rPh>
    <rPh sb="376" eb="378">
      <t>シュウエキ</t>
    </rPh>
    <rPh sb="379" eb="380">
      <t>マカナ</t>
    </rPh>
    <rPh sb="381" eb="383">
      <t>ヒリツ</t>
    </rPh>
    <rPh sb="384" eb="386">
      <t>オオハバ</t>
    </rPh>
    <rPh sb="387" eb="389">
      <t>ゾウダイ</t>
    </rPh>
    <rPh sb="400" eb="402">
      <t>ケイヒ</t>
    </rPh>
    <rPh sb="402" eb="404">
      <t>カイシュウ</t>
    </rPh>
    <rPh sb="404" eb="405">
      <t>リツ</t>
    </rPh>
    <rPh sb="426" eb="428">
      <t>ブンリュウ</t>
    </rPh>
    <rPh sb="428" eb="429">
      <t>シキ</t>
    </rPh>
    <rPh sb="429" eb="432">
      <t>ゲスイドウ</t>
    </rPh>
    <rPh sb="432" eb="433">
      <t>トウ</t>
    </rPh>
    <rPh sb="434" eb="435">
      <t>ヨウ</t>
    </rPh>
    <rPh sb="437" eb="439">
      <t>ケイヒ</t>
    </rPh>
    <rPh sb="440" eb="441">
      <t>ゲン</t>
    </rPh>
    <rPh sb="445" eb="447">
      <t>オスイ</t>
    </rPh>
    <rPh sb="447" eb="449">
      <t>ショリ</t>
    </rPh>
    <rPh sb="449" eb="450">
      <t>ヒ</t>
    </rPh>
    <rPh sb="456" eb="459">
      <t>ゼンネンド</t>
    </rPh>
    <rPh sb="460" eb="462">
      <t>ヒカク</t>
    </rPh>
    <rPh sb="464" eb="466">
      <t>ケイヒ</t>
    </rPh>
    <rPh sb="466" eb="468">
      <t>カイシュウ</t>
    </rPh>
    <rPh sb="468" eb="469">
      <t>リツ</t>
    </rPh>
    <rPh sb="470" eb="472">
      <t>オオハバ</t>
    </rPh>
    <rPh sb="473" eb="474">
      <t>ゲン</t>
    </rPh>
    <rPh sb="481" eb="483">
      <t>オスイ</t>
    </rPh>
    <rPh sb="483" eb="485">
      <t>ショリ</t>
    </rPh>
    <rPh sb="485" eb="487">
      <t>ゲンカ</t>
    </rPh>
    <rPh sb="489" eb="491">
      <t>ユウシュウ</t>
    </rPh>
    <rPh sb="491" eb="493">
      <t>スイリョウ</t>
    </rPh>
    <rPh sb="531" eb="532">
      <t>ゾウ</t>
    </rPh>
    <rPh sb="536" eb="539">
      <t>ゼンネンド</t>
    </rPh>
    <rPh sb="540" eb="542">
      <t>ヒカク</t>
    </rPh>
    <rPh sb="544" eb="546">
      <t>オスイ</t>
    </rPh>
    <rPh sb="546" eb="548">
      <t>ショリ</t>
    </rPh>
    <rPh sb="548" eb="550">
      <t>ゲンカ</t>
    </rPh>
    <rPh sb="554" eb="555">
      <t>ゾウ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</si>
</sst>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0BB-4EB0-ADA5-9197F479685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0BB-4EB0-ADA5-9197F479685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47.06</c:v>
                </c:pt>
                <c:pt idx="1">
                  <c:v>47.06</c:v>
                </c:pt>
                <c:pt idx="2">
                  <c:v>44.12</c:v>
                </c:pt>
                <c:pt idx="3">
                  <c:v>44.12</c:v>
                </c:pt>
                <c:pt idx="4">
                  <c:v>41.18</c:v>
                </c:pt>
              </c:numCache>
            </c:numRef>
          </c:val>
          <c:extLst>
            <c:ext xmlns:c16="http://schemas.microsoft.com/office/drawing/2014/chart" uri="{C3380CC4-5D6E-409C-BE32-E72D297353CC}">
              <c16:uniqueId val="{00000000-37B3-4E63-A931-2E212581882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52.52</c:v>
                </c:pt>
                <c:pt idx="1">
                  <c:v>54.14</c:v>
                </c:pt>
                <c:pt idx="2">
                  <c:v>132.99</c:v>
                </c:pt>
                <c:pt idx="3">
                  <c:v>51.71</c:v>
                </c:pt>
                <c:pt idx="4">
                  <c:v>50.56</c:v>
                </c:pt>
              </c:numCache>
            </c:numRef>
          </c:val>
          <c:smooth val="0"/>
          <c:extLst>
            <c:ext xmlns:c16="http://schemas.microsoft.com/office/drawing/2014/chart" uri="{C3380CC4-5D6E-409C-BE32-E72D297353CC}">
              <c16:uniqueId val="{00000001-37B3-4E63-A931-2E212581882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3E3D-4867-8FDE-FCE7DD40425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84.94</c:v>
                </c:pt>
                <c:pt idx="1">
                  <c:v>84.69</c:v>
                </c:pt>
                <c:pt idx="2">
                  <c:v>82.94</c:v>
                </c:pt>
                <c:pt idx="3">
                  <c:v>82.91</c:v>
                </c:pt>
                <c:pt idx="4">
                  <c:v>83.85</c:v>
                </c:pt>
              </c:numCache>
            </c:numRef>
          </c:val>
          <c:smooth val="0"/>
          <c:extLst>
            <c:ext xmlns:c16="http://schemas.microsoft.com/office/drawing/2014/chart" uri="{C3380CC4-5D6E-409C-BE32-E72D297353CC}">
              <c16:uniqueId val="{00000001-3E3D-4867-8FDE-FCE7DD40425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55.98</c:v>
                </c:pt>
                <c:pt idx="1">
                  <c:v>62.47</c:v>
                </c:pt>
                <c:pt idx="2">
                  <c:v>81.55</c:v>
                </c:pt>
                <c:pt idx="3">
                  <c:v>83.63</c:v>
                </c:pt>
                <c:pt idx="4">
                  <c:v>65.39</c:v>
                </c:pt>
              </c:numCache>
            </c:numRef>
          </c:val>
          <c:extLst>
            <c:ext xmlns:c16="http://schemas.microsoft.com/office/drawing/2014/chart" uri="{C3380CC4-5D6E-409C-BE32-E72D297353CC}">
              <c16:uniqueId val="{00000000-563A-4CB1-B9AE-7CACD3F2328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63A-4CB1-B9AE-7CACD3F2328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AE6-41C1-8068-AC5F6F167A0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AE6-41C1-8068-AC5F6F167A0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A87-4780-B1DA-228ADD5405D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A87-4780-B1DA-228ADD5405D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474-45FD-A521-A6DE442409F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474-45FD-A521-A6DE442409F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CB3-4501-BB9E-F8C449B8F3C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CB3-4501-BB9E-F8C449B8F3C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1211.1099999999999</c:v>
                </c:pt>
                <c:pt idx="1">
                  <c:v>1211.44</c:v>
                </c:pt>
                <c:pt idx="2">
                  <c:v>127.85</c:v>
                </c:pt>
                <c:pt idx="3">
                  <c:v>221.37</c:v>
                </c:pt>
                <c:pt idx="4">
                  <c:v>1297.32</c:v>
                </c:pt>
              </c:numCache>
            </c:numRef>
          </c:val>
          <c:extLst>
            <c:ext xmlns:c16="http://schemas.microsoft.com/office/drawing/2014/chart" uri="{C3380CC4-5D6E-409C-BE32-E72D297353CC}">
              <c16:uniqueId val="{00000000-285C-4185-BDA1-5BB18B5FB77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701.33</c:v>
                </c:pt>
                <c:pt idx="1">
                  <c:v>663.76</c:v>
                </c:pt>
                <c:pt idx="2">
                  <c:v>566.35</c:v>
                </c:pt>
                <c:pt idx="3">
                  <c:v>888.8</c:v>
                </c:pt>
                <c:pt idx="4">
                  <c:v>855.65</c:v>
                </c:pt>
              </c:numCache>
            </c:numRef>
          </c:val>
          <c:smooth val="0"/>
          <c:extLst>
            <c:ext xmlns:c16="http://schemas.microsoft.com/office/drawing/2014/chart" uri="{C3380CC4-5D6E-409C-BE32-E72D297353CC}">
              <c16:uniqueId val="{00000001-285C-4185-BDA1-5BB18B5FB77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47.73</c:v>
                </c:pt>
                <c:pt idx="1">
                  <c:v>35.630000000000003</c:v>
                </c:pt>
                <c:pt idx="2">
                  <c:v>88.31</c:v>
                </c:pt>
                <c:pt idx="3">
                  <c:v>100</c:v>
                </c:pt>
                <c:pt idx="4">
                  <c:v>38.25</c:v>
                </c:pt>
              </c:numCache>
            </c:numRef>
          </c:val>
          <c:extLst>
            <c:ext xmlns:c16="http://schemas.microsoft.com/office/drawing/2014/chart" uri="{C3380CC4-5D6E-409C-BE32-E72D297353CC}">
              <c16:uniqueId val="{00000000-953D-4E29-A994-4AD908410A7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53.48</c:v>
                </c:pt>
                <c:pt idx="1">
                  <c:v>53.76</c:v>
                </c:pt>
                <c:pt idx="2">
                  <c:v>52.27</c:v>
                </c:pt>
                <c:pt idx="3">
                  <c:v>52.55</c:v>
                </c:pt>
                <c:pt idx="4">
                  <c:v>52.23</c:v>
                </c:pt>
              </c:numCache>
            </c:numRef>
          </c:val>
          <c:smooth val="0"/>
          <c:extLst>
            <c:ext xmlns:c16="http://schemas.microsoft.com/office/drawing/2014/chart" uri="{C3380CC4-5D6E-409C-BE32-E72D297353CC}">
              <c16:uniqueId val="{00000001-953D-4E29-A994-4AD908410A7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308.88</c:v>
                </c:pt>
                <c:pt idx="1">
                  <c:v>420.72</c:v>
                </c:pt>
                <c:pt idx="2">
                  <c:v>171.8</c:v>
                </c:pt>
                <c:pt idx="3">
                  <c:v>156.77000000000001</c:v>
                </c:pt>
                <c:pt idx="4">
                  <c:v>402.32</c:v>
                </c:pt>
              </c:numCache>
            </c:numRef>
          </c:val>
          <c:extLst>
            <c:ext xmlns:c16="http://schemas.microsoft.com/office/drawing/2014/chart" uri="{C3380CC4-5D6E-409C-BE32-E72D297353CC}">
              <c16:uniqueId val="{00000000-1CEE-4B93-839A-D6C735A2C87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277.29000000000002</c:v>
                </c:pt>
                <c:pt idx="1">
                  <c:v>275.25</c:v>
                </c:pt>
                <c:pt idx="2">
                  <c:v>291.01</c:v>
                </c:pt>
                <c:pt idx="3">
                  <c:v>292.45</c:v>
                </c:pt>
                <c:pt idx="4">
                  <c:v>294.05</c:v>
                </c:pt>
              </c:numCache>
            </c:numRef>
          </c:val>
          <c:smooth val="0"/>
          <c:extLst>
            <c:ext xmlns:c16="http://schemas.microsoft.com/office/drawing/2014/chart" uri="{C3380CC4-5D6E-409C-BE32-E72D297353CC}">
              <c16:uniqueId val="{00000001-1CEE-4B93-839A-D6C735A2C87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【860.68】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【299.14】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 zoomScaleNormal="100" workbookViewId="0">
      <selection activeCell="BQ9" sqref="BQ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石川県　中能登町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個別排水処理</v>
      </c>
      <c r="Q8" s="71"/>
      <c r="R8" s="71"/>
      <c r="S8" s="71"/>
      <c r="T8" s="71"/>
      <c r="U8" s="71"/>
      <c r="V8" s="71"/>
      <c r="W8" s="71" t="str">
        <f>データ!L6</f>
        <v>L2</v>
      </c>
      <c r="X8" s="71"/>
      <c r="Y8" s="71"/>
      <c r="Z8" s="71"/>
      <c r="AA8" s="71"/>
      <c r="AB8" s="71"/>
      <c r="AC8" s="71"/>
      <c r="AD8" s="72" t="str">
        <f>データ!$M$6</f>
        <v>非設置</v>
      </c>
      <c r="AE8" s="72"/>
      <c r="AF8" s="72"/>
      <c r="AG8" s="72"/>
      <c r="AH8" s="72"/>
      <c r="AI8" s="72"/>
      <c r="AJ8" s="72"/>
      <c r="AK8" s="3"/>
      <c r="AL8" s="68">
        <f>データ!S6</f>
        <v>18104</v>
      </c>
      <c r="AM8" s="68"/>
      <c r="AN8" s="68"/>
      <c r="AO8" s="68"/>
      <c r="AP8" s="68"/>
      <c r="AQ8" s="68"/>
      <c r="AR8" s="68"/>
      <c r="AS8" s="68"/>
      <c r="AT8" s="67">
        <f>データ!T6</f>
        <v>89.45</v>
      </c>
      <c r="AU8" s="67"/>
      <c r="AV8" s="67"/>
      <c r="AW8" s="67"/>
      <c r="AX8" s="67"/>
      <c r="AY8" s="67"/>
      <c r="AZ8" s="67"/>
      <c r="BA8" s="67"/>
      <c r="BB8" s="67">
        <f>データ!U6</f>
        <v>202.39</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1.53</v>
      </c>
      <c r="Q10" s="67"/>
      <c r="R10" s="67"/>
      <c r="S10" s="67"/>
      <c r="T10" s="67"/>
      <c r="U10" s="67"/>
      <c r="V10" s="67"/>
      <c r="W10" s="67">
        <f>データ!Q6</f>
        <v>100</v>
      </c>
      <c r="X10" s="67"/>
      <c r="Y10" s="67"/>
      <c r="Z10" s="67"/>
      <c r="AA10" s="67"/>
      <c r="AB10" s="67"/>
      <c r="AC10" s="67"/>
      <c r="AD10" s="68">
        <f>データ!R6</f>
        <v>2700</v>
      </c>
      <c r="AE10" s="68"/>
      <c r="AF10" s="68"/>
      <c r="AG10" s="68"/>
      <c r="AH10" s="68"/>
      <c r="AI10" s="68"/>
      <c r="AJ10" s="68"/>
      <c r="AK10" s="2"/>
      <c r="AL10" s="68">
        <f>データ!V6</f>
        <v>275</v>
      </c>
      <c r="AM10" s="68"/>
      <c r="AN10" s="68"/>
      <c r="AO10" s="68"/>
      <c r="AP10" s="68"/>
      <c r="AQ10" s="68"/>
      <c r="AR10" s="68"/>
      <c r="AS10" s="68"/>
      <c r="AT10" s="67">
        <f>データ!W6</f>
        <v>0.05</v>
      </c>
      <c r="AU10" s="67"/>
      <c r="AV10" s="67"/>
      <c r="AW10" s="67"/>
      <c r="AX10" s="67"/>
      <c r="AY10" s="67"/>
      <c r="AZ10" s="67"/>
      <c r="BA10" s="67"/>
      <c r="BB10" s="67">
        <f>データ!X6</f>
        <v>5500</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113</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【860.68】</v>
      </c>
      <c r="I86" s="26" t="str">
        <f>データ!CA6</f>
        <v>【52.12】</v>
      </c>
      <c r="J86" s="26" t="str">
        <f>データ!CL6</f>
        <v>【299.14】</v>
      </c>
      <c r="K86" s="26" t="str">
        <f>データ!CW6</f>
        <v>【50.35】</v>
      </c>
      <c r="L86" s="26" t="str">
        <f>データ!DH6</f>
        <v>【81.14】</v>
      </c>
      <c r="M86" s="26" t="s">
        <v>44</v>
      </c>
      <c r="N86" s="26" t="s">
        <v>44</v>
      </c>
      <c r="O86" s="26" t="str">
        <f>データ!EO6</f>
        <v>【-】</v>
      </c>
    </row>
  </sheetData>
  <sheetProtection algorithmName="SHA-512" hashValue="TXFeIn0BdUpXSMRMS+ErqycQARJQwjIPCo2FxeId+Grn85KF5QjnYKg8BjfDm8J6mf+LS4LyIYP0QwN9hKfQyQ==" saltValue="PSb86EPn/IOM5b6VdRKNW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headerFooter>
    <oddHeader>&amp;C&amp;"UD デジタル 教科書体 N-B,太字"&amp;14【個別】</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174076</v>
      </c>
      <c r="D6" s="33">
        <f t="shared" si="3"/>
        <v>47</v>
      </c>
      <c r="E6" s="33">
        <f t="shared" si="3"/>
        <v>18</v>
      </c>
      <c r="F6" s="33">
        <f t="shared" si="3"/>
        <v>1</v>
      </c>
      <c r="G6" s="33">
        <f t="shared" si="3"/>
        <v>0</v>
      </c>
      <c r="H6" s="33" t="str">
        <f t="shared" si="3"/>
        <v>石川県　中能登町</v>
      </c>
      <c r="I6" s="33" t="str">
        <f t="shared" si="3"/>
        <v>法非適用</v>
      </c>
      <c r="J6" s="33" t="str">
        <f t="shared" si="3"/>
        <v>下水道事業</v>
      </c>
      <c r="K6" s="33" t="str">
        <f t="shared" si="3"/>
        <v>個別排水処理</v>
      </c>
      <c r="L6" s="33" t="str">
        <f t="shared" si="3"/>
        <v>L2</v>
      </c>
      <c r="M6" s="33" t="str">
        <f t="shared" si="3"/>
        <v>非設置</v>
      </c>
      <c r="N6" s="34" t="str">
        <f t="shared" si="3"/>
        <v>-</v>
      </c>
      <c r="O6" s="34" t="str">
        <f t="shared" si="3"/>
        <v>該当数値なし</v>
      </c>
      <c r="P6" s="34">
        <f t="shared" si="3"/>
        <v>1.53</v>
      </c>
      <c r="Q6" s="34">
        <f t="shared" si="3"/>
        <v>100</v>
      </c>
      <c r="R6" s="34">
        <f t="shared" si="3"/>
        <v>2700</v>
      </c>
      <c r="S6" s="34">
        <f t="shared" si="3"/>
        <v>18104</v>
      </c>
      <c r="T6" s="34">
        <f t="shared" si="3"/>
        <v>89.45</v>
      </c>
      <c r="U6" s="34">
        <f t="shared" si="3"/>
        <v>202.39</v>
      </c>
      <c r="V6" s="34">
        <f t="shared" si="3"/>
        <v>275</v>
      </c>
      <c r="W6" s="34">
        <f t="shared" si="3"/>
        <v>0.05</v>
      </c>
      <c r="X6" s="34">
        <f t="shared" si="3"/>
        <v>5500</v>
      </c>
      <c r="Y6" s="35">
        <f>IF(Y7="",NA(),Y7)</f>
        <v>55.98</v>
      </c>
      <c r="Z6" s="35">
        <f t="shared" ref="Z6:AH6" si="4">IF(Z7="",NA(),Z7)</f>
        <v>62.47</v>
      </c>
      <c r="AA6" s="35">
        <f t="shared" si="4"/>
        <v>81.55</v>
      </c>
      <c r="AB6" s="35">
        <f t="shared" si="4"/>
        <v>83.63</v>
      </c>
      <c r="AC6" s="35">
        <f t="shared" si="4"/>
        <v>65.39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1211.1099999999999</v>
      </c>
      <c r="BG6" s="35">
        <f t="shared" ref="BG6:BO6" si="7">IF(BG7="",NA(),BG7)</f>
        <v>1211.44</v>
      </c>
      <c r="BH6" s="35">
        <f t="shared" si="7"/>
        <v>127.85</v>
      </c>
      <c r="BI6" s="35">
        <f t="shared" si="7"/>
        <v>221.37</v>
      </c>
      <c r="BJ6" s="35">
        <f t="shared" si="7"/>
        <v>1297.32</v>
      </c>
      <c r="BK6" s="35">
        <f t="shared" si="7"/>
        <v>701.33</v>
      </c>
      <c r="BL6" s="35">
        <f t="shared" si="7"/>
        <v>663.76</v>
      </c>
      <c r="BM6" s="35">
        <f t="shared" si="7"/>
        <v>566.35</v>
      </c>
      <c r="BN6" s="35">
        <f t="shared" si="7"/>
        <v>888.8</v>
      </c>
      <c r="BO6" s="35">
        <f t="shared" si="7"/>
        <v>855.65</v>
      </c>
      <c r="BP6" s="34" t="str">
        <f>IF(BP7="","",IF(BP7="-","【-】","【"&amp;SUBSTITUTE(TEXT(BP7,"#,##0.00"),"-","△")&amp;"】"))</f>
        <v>【860.68】</v>
      </c>
      <c r="BQ6" s="35">
        <f>IF(BQ7="",NA(),BQ7)</f>
        <v>47.73</v>
      </c>
      <c r="BR6" s="35">
        <f t="shared" ref="BR6:BZ6" si="8">IF(BR7="",NA(),BR7)</f>
        <v>35.630000000000003</v>
      </c>
      <c r="BS6" s="35">
        <f t="shared" si="8"/>
        <v>88.31</v>
      </c>
      <c r="BT6" s="35">
        <f t="shared" si="8"/>
        <v>100</v>
      </c>
      <c r="BU6" s="35">
        <f t="shared" si="8"/>
        <v>38.25</v>
      </c>
      <c r="BV6" s="35">
        <f t="shared" si="8"/>
        <v>53.48</v>
      </c>
      <c r="BW6" s="35">
        <f t="shared" si="8"/>
        <v>53.76</v>
      </c>
      <c r="BX6" s="35">
        <f t="shared" si="8"/>
        <v>52.27</v>
      </c>
      <c r="BY6" s="35">
        <f t="shared" si="8"/>
        <v>52.55</v>
      </c>
      <c r="BZ6" s="35">
        <f t="shared" si="8"/>
        <v>52.23</v>
      </c>
      <c r="CA6" s="34" t="str">
        <f>IF(CA7="","",IF(CA7="-","【-】","【"&amp;SUBSTITUTE(TEXT(CA7,"#,##0.00"),"-","△")&amp;"】"))</f>
        <v>【52.12】</v>
      </c>
      <c r="CB6" s="35">
        <f>IF(CB7="",NA(),CB7)</f>
        <v>308.88</v>
      </c>
      <c r="CC6" s="35">
        <f t="shared" ref="CC6:CK6" si="9">IF(CC7="",NA(),CC7)</f>
        <v>420.72</v>
      </c>
      <c r="CD6" s="35">
        <f t="shared" si="9"/>
        <v>171.8</v>
      </c>
      <c r="CE6" s="35">
        <f t="shared" si="9"/>
        <v>156.77000000000001</v>
      </c>
      <c r="CF6" s="35">
        <f t="shared" si="9"/>
        <v>402.32</v>
      </c>
      <c r="CG6" s="35">
        <f t="shared" si="9"/>
        <v>277.29000000000002</v>
      </c>
      <c r="CH6" s="35">
        <f t="shared" si="9"/>
        <v>275.25</v>
      </c>
      <c r="CI6" s="35">
        <f t="shared" si="9"/>
        <v>291.01</v>
      </c>
      <c r="CJ6" s="35">
        <f t="shared" si="9"/>
        <v>292.45</v>
      </c>
      <c r="CK6" s="35">
        <f t="shared" si="9"/>
        <v>294.05</v>
      </c>
      <c r="CL6" s="34" t="str">
        <f>IF(CL7="","",IF(CL7="-","【-】","【"&amp;SUBSTITUTE(TEXT(CL7,"#,##0.00"),"-","△")&amp;"】"))</f>
        <v>【299.14】</v>
      </c>
      <c r="CM6" s="35">
        <f>IF(CM7="",NA(),CM7)</f>
        <v>47.06</v>
      </c>
      <c r="CN6" s="35">
        <f t="shared" ref="CN6:CV6" si="10">IF(CN7="",NA(),CN7)</f>
        <v>47.06</v>
      </c>
      <c r="CO6" s="35">
        <f t="shared" si="10"/>
        <v>44.12</v>
      </c>
      <c r="CP6" s="35">
        <f t="shared" si="10"/>
        <v>44.12</v>
      </c>
      <c r="CQ6" s="35">
        <f t="shared" si="10"/>
        <v>41.18</v>
      </c>
      <c r="CR6" s="35">
        <f t="shared" si="10"/>
        <v>52.52</v>
      </c>
      <c r="CS6" s="35">
        <f t="shared" si="10"/>
        <v>54.14</v>
      </c>
      <c r="CT6" s="35">
        <f t="shared" si="10"/>
        <v>132.99</v>
      </c>
      <c r="CU6" s="35">
        <f t="shared" si="10"/>
        <v>51.71</v>
      </c>
      <c r="CV6" s="35">
        <f t="shared" si="10"/>
        <v>50.56</v>
      </c>
      <c r="CW6" s="34" t="str">
        <f>IF(CW7="","",IF(CW7="-","【-】","【"&amp;SUBSTITUTE(TEXT(CW7,"#,##0.00"),"-","△")&amp;"】"))</f>
        <v>【50.35】</v>
      </c>
      <c r="CX6" s="35">
        <f>IF(CX7="",NA(),CX7)</f>
        <v>100</v>
      </c>
      <c r="CY6" s="35">
        <f t="shared" ref="CY6:DG6" si="11">IF(CY7="",NA(),CY7)</f>
        <v>100</v>
      </c>
      <c r="CZ6" s="35">
        <f t="shared" si="11"/>
        <v>100</v>
      </c>
      <c r="DA6" s="35">
        <f t="shared" si="11"/>
        <v>100</v>
      </c>
      <c r="DB6" s="35">
        <f t="shared" si="11"/>
        <v>100</v>
      </c>
      <c r="DC6" s="35">
        <f t="shared" si="11"/>
        <v>84.94</v>
      </c>
      <c r="DD6" s="35">
        <f t="shared" si="11"/>
        <v>84.69</v>
      </c>
      <c r="DE6" s="35">
        <f t="shared" si="11"/>
        <v>82.94</v>
      </c>
      <c r="DF6" s="35">
        <f t="shared" si="11"/>
        <v>82.91</v>
      </c>
      <c r="DG6" s="35">
        <f t="shared" si="11"/>
        <v>83.85</v>
      </c>
      <c r="DH6" s="34" t="str">
        <f>IF(DH7="","",IF(DH7="-","【-】","【"&amp;SUBSTITUTE(TEXT(DH7,"#,##0.00"),"-","△")&amp;"】"))</f>
        <v>【81.14】</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174076</v>
      </c>
      <c r="D7" s="37">
        <v>47</v>
      </c>
      <c r="E7" s="37">
        <v>18</v>
      </c>
      <c r="F7" s="37">
        <v>1</v>
      </c>
      <c r="G7" s="37">
        <v>0</v>
      </c>
      <c r="H7" s="37" t="s">
        <v>98</v>
      </c>
      <c r="I7" s="37" t="s">
        <v>99</v>
      </c>
      <c r="J7" s="37" t="s">
        <v>100</v>
      </c>
      <c r="K7" s="37" t="s">
        <v>101</v>
      </c>
      <c r="L7" s="37" t="s">
        <v>102</v>
      </c>
      <c r="M7" s="37" t="s">
        <v>103</v>
      </c>
      <c r="N7" s="38" t="s">
        <v>104</v>
      </c>
      <c r="O7" s="38" t="s">
        <v>105</v>
      </c>
      <c r="P7" s="38">
        <v>1.53</v>
      </c>
      <c r="Q7" s="38">
        <v>100</v>
      </c>
      <c r="R7" s="38">
        <v>2700</v>
      </c>
      <c r="S7" s="38">
        <v>18104</v>
      </c>
      <c r="T7" s="38">
        <v>89.45</v>
      </c>
      <c r="U7" s="38">
        <v>202.39</v>
      </c>
      <c r="V7" s="38">
        <v>275</v>
      </c>
      <c r="W7" s="38">
        <v>0.05</v>
      </c>
      <c r="X7" s="38">
        <v>5500</v>
      </c>
      <c r="Y7" s="38">
        <v>55.98</v>
      </c>
      <c r="Z7" s="38">
        <v>62.47</v>
      </c>
      <c r="AA7" s="38">
        <v>81.55</v>
      </c>
      <c r="AB7" s="38">
        <v>83.63</v>
      </c>
      <c r="AC7" s="38">
        <v>65.39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1211.1099999999999</v>
      </c>
      <c r="BG7" s="38">
        <v>1211.44</v>
      </c>
      <c r="BH7" s="38">
        <v>127.85</v>
      </c>
      <c r="BI7" s="38">
        <v>221.37</v>
      </c>
      <c r="BJ7" s="38">
        <v>1297.32</v>
      </c>
      <c r="BK7" s="38">
        <v>701.33</v>
      </c>
      <c r="BL7" s="38">
        <v>663.76</v>
      </c>
      <c r="BM7" s="38">
        <v>566.35</v>
      </c>
      <c r="BN7" s="38">
        <v>888.8</v>
      </c>
      <c r="BO7" s="38">
        <v>855.65</v>
      </c>
      <c r="BP7" s="38">
        <v>860.68</v>
      </c>
      <c r="BQ7" s="38">
        <v>47.73</v>
      </c>
      <c r="BR7" s="38">
        <v>35.630000000000003</v>
      </c>
      <c r="BS7" s="38">
        <v>88.31</v>
      </c>
      <c r="BT7" s="38">
        <v>100</v>
      </c>
      <c r="BU7" s="38">
        <v>38.25</v>
      </c>
      <c r="BV7" s="38">
        <v>53.48</v>
      </c>
      <c r="BW7" s="38">
        <v>53.76</v>
      </c>
      <c r="BX7" s="38">
        <v>52.27</v>
      </c>
      <c r="BY7" s="38">
        <v>52.55</v>
      </c>
      <c r="BZ7" s="38">
        <v>52.23</v>
      </c>
      <c r="CA7" s="38">
        <v>52.12</v>
      </c>
      <c r="CB7" s="38">
        <v>308.88</v>
      </c>
      <c r="CC7" s="38">
        <v>420.72</v>
      </c>
      <c r="CD7" s="38">
        <v>171.8</v>
      </c>
      <c r="CE7" s="38">
        <v>156.77000000000001</v>
      </c>
      <c r="CF7" s="38">
        <v>402.32</v>
      </c>
      <c r="CG7" s="38">
        <v>277.29000000000002</v>
      </c>
      <c r="CH7" s="38">
        <v>275.25</v>
      </c>
      <c r="CI7" s="38">
        <v>291.01</v>
      </c>
      <c r="CJ7" s="38">
        <v>292.45</v>
      </c>
      <c r="CK7" s="38">
        <v>294.05</v>
      </c>
      <c r="CL7" s="38">
        <v>299.14</v>
      </c>
      <c r="CM7" s="38">
        <v>47.06</v>
      </c>
      <c r="CN7" s="38">
        <v>47.06</v>
      </c>
      <c r="CO7" s="38">
        <v>44.12</v>
      </c>
      <c r="CP7" s="38">
        <v>44.12</v>
      </c>
      <c r="CQ7" s="38">
        <v>41.18</v>
      </c>
      <c r="CR7" s="38">
        <v>52.52</v>
      </c>
      <c r="CS7" s="38">
        <v>54.14</v>
      </c>
      <c r="CT7" s="38">
        <v>132.99</v>
      </c>
      <c r="CU7" s="38">
        <v>51.71</v>
      </c>
      <c r="CV7" s="38">
        <v>50.56</v>
      </c>
      <c r="CW7" s="38">
        <v>50.35</v>
      </c>
      <c r="CX7" s="38">
        <v>100</v>
      </c>
      <c r="CY7" s="38">
        <v>100</v>
      </c>
      <c r="CZ7" s="38">
        <v>100</v>
      </c>
      <c r="DA7" s="38">
        <v>100</v>
      </c>
      <c r="DB7" s="38">
        <v>100</v>
      </c>
      <c r="DC7" s="38">
        <v>84.94</v>
      </c>
      <c r="DD7" s="38">
        <v>84.69</v>
      </c>
      <c r="DE7" s="38">
        <v>82.94</v>
      </c>
      <c r="DF7" s="38">
        <v>82.91</v>
      </c>
      <c r="DG7" s="38">
        <v>83.85</v>
      </c>
      <c r="DH7" s="38">
        <v>81.14</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成田　里絵</cp:lastModifiedBy>
  <cp:lastPrinted>2020-01-29T01:48:34Z</cp:lastPrinted>
  <dcterms:created xsi:type="dcterms:W3CDTF">2019-12-05T05:31:40Z</dcterms:created>
  <dcterms:modified xsi:type="dcterms:W3CDTF">2020-01-29T01:48:36Z</dcterms:modified>
  <cp:category/>
</cp:coreProperties>
</file>