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30経営比較分析表\"/>
    </mc:Choice>
  </mc:AlternateContent>
  <workbookProtection workbookAlgorithmName="SHA-512" workbookHashValue="vMhBWMyEDWvA1BqrXfeRcw5kdXNpGXntvptPzeMfKbfPnTHqi7jmAy/eIQgqO9Ij+i5+VPanGNlhBNhl+K8xEA==" workbookSaltValue="LP7bnrF7YX0/KlXL1rFeL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<sst xmlns="http://schemas.openxmlformats.org/spreadsheetml/2006/main" count="223" uniqueCount="111">
  <si>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</si>
  <si>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</si>
  <si>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</si>
  <si>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</si>
  <si>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</si>
  <si>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</si>
  <si>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</si>
  <si>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</si>
  <si>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</si>
  <si>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</si>
  <si>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</si>
  <si>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</si>
  <si>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</si>
  <si>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</si>
  <si>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</si>
  <si>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</si>
  <si>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</si>
  <si>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</si>
  <si>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</si>
  <si>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</si>
  <si>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</si>
  <si>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</si>
  <si>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</si>
  <si>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</si>
  <si>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</si>
  <si>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</si>
  <si>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</si>
  <si>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</si>
  <si>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</si>
  <si>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</si>
  <si>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</si>
  <si>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</si>
  <si>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</si>
  <si>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</si>
  <si>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</si>
  <si>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</si>
  <si>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</si>
  <si>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</si>
  <si>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</si>
  <si>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</si>
  <si>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</si>
  <si>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</si>
  <si>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</si>
  <si>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</si>
  <si>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</si>
  <si>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</si>
  <si>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</si>
  <si>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</si>
  <si>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</si>
  <si>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</si>
  <si>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</si>
  <si>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</si>
  <si>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</si>
  <si>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</si>
  <si>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</si>
  <si>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</si>
  <si>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</si>
  <si>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</si>
  <si>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</si>
  <si>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</si>
  <si>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</si>
  <si>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</si>
  <si>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</si>
  <si>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</si>
  <si>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</si>
  <si>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</si>
  <si>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</si>
  <si>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</si>
  <si>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</si>
  <si>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</si>
  <si>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</si>
  <si>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</si>
  <si>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</si>
  <si>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</si>
  <si>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</si>
  <si>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</si>
  <si>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</si>
  <si>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</si>
  <si>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</si>
  <si>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</si>
  <si>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</si>
  <si>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</si>
  <si>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</si>
  <si>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</si>
  <si>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</si>
  <si>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</si>
  <si>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</si>
  <si>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</si>
  <si>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</si>
  <si>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</si>
  <si>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</si>
  <si>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</si>
  <si>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</si>
  <si>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</si>
  <si>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</si>
  <si>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</si>
  <si>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</si>
  <si>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</si>
  <si>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</si>
  <si>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</si>
  <si>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</si>
  <si>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</si>
  <si>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</si>
  <si>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</si>
  <si>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</si>
  <si>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</si>
  <si>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</si>
  <si>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</si>
  <si>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経常収支比率が2年連続で100%を超え、累積欠損金も減少に転じた。一方、汚水処理原価については低い水準で推移しており、経費回収率については100％を超えている。
　類似団体との比較では、概ね経営の健全性が保たれているとも言えるが、人口減少により経営を取り巻く環境は年々厳しくなっていることから、より効率的な事業運営を行っていく必要がある。</t>
    <rPh sb="9" eb="10">
      <t>ネン</t>
    </rPh>
    <rPh sb="10" eb="12">
      <t>レンゾク</t>
    </rPh>
    <rPh sb="21" eb="23">
      <t>ルイセキ</t>
    </rPh>
    <rPh sb="23" eb="26">
      <t>ケッソンキン</t>
    </rPh>
    <rPh sb="27" eb="29">
      <t>ゲンショウ</t>
    </rPh>
    <rPh sb="30" eb="31">
      <t>テン</t>
    </rPh>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</si>
  <si>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</si>
  <si>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なお、本市においては、事業の効率化のため公共下水道への接続および処理施設の統廃合を順次進めているところであり、更新費用の縮減により更なる経営の健全化を図っていくこととしている。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</si>
</sst>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54-4EC6-8D7C-B9E8A70767BD}"/>
            </c:ext>
          </c:extLst>
        </c:ser>
        <c:dLbls>
          <c:showLegendKey val="0"/>
          <c:showVal val="0"/>
          <c:showCatName val="0"/>
          <c:showSerName val="0"/>
          <c:showPercent val="0"/>
          <c:showBubbleSize val="0"/>
        </c:dLbls>
        <c:gapWidth val="150"/>
        <c:axId val="427160296"/>
        <c:axId val="42715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7854-4EC6-8D7C-B9E8A70767BD}"/>
            </c:ext>
          </c:extLst>
        </c:ser>
        <c:dLbls>
          <c:showLegendKey val="0"/>
          <c:showVal val="0"/>
          <c:showCatName val="0"/>
          <c:showSerName val="0"/>
          <c:showPercent val="0"/>
          <c:showBubbleSize val="0"/>
        </c:dLbls>
        <c:marker val="1"/>
        <c:smooth val="0"/>
        <c:axId val="427160296"/>
        <c:axId val="427158728"/>
      </c:lineChart>
      <c:dateAx>
        <c:axId val="427160296"/>
        <c:scaling>
          <c:orientation val="minMax"/>
        </c:scaling>
        <c:delete val="1"/>
        <c:axPos val="b"/>
        <c:numFmt formatCode="ge" sourceLinked="1"/>
        <c:majorTickMark val="none"/>
        <c:minorTickMark val="none"/>
        <c:tickLblPos val="none"/>
        <c:crossAx val="427158728"/>
        <c:crosses val="autoZero"/>
        <c:auto val="1"/>
        <c:lblOffset val="100"/>
        <c:baseTimeUnit val="years"/>
      </c:dateAx>
      <c:valAx>
        <c:axId val="42715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c:v>
                </c:pt>
                <c:pt idx="1">
                  <c:v>49.66</c:v>
                </c:pt>
                <c:pt idx="2">
                  <c:v>50.01</c:v>
                </c:pt>
                <c:pt idx="3">
                  <c:v>49.86</c:v>
                </c:pt>
                <c:pt idx="4">
                  <c:v>45.91</c:v>
                </c:pt>
              </c:numCache>
            </c:numRef>
          </c:val>
          <c:extLst xmlns:c16r2="http://schemas.microsoft.com/office/drawing/2015/06/chart">
            <c:ext xmlns:c16="http://schemas.microsoft.com/office/drawing/2014/chart" uri="{C3380CC4-5D6E-409C-BE32-E72D297353CC}">
              <c16:uniqueId val="{00000000-B882-485C-81C8-657BEED9EADC}"/>
            </c:ext>
          </c:extLst>
        </c:ser>
        <c:dLbls>
          <c:showLegendKey val="0"/>
          <c:showVal val="0"/>
          <c:showCatName val="0"/>
          <c:showSerName val="0"/>
          <c:showPercent val="0"/>
          <c:showBubbleSize val="0"/>
        </c:dLbls>
        <c:gapWidth val="150"/>
        <c:axId val="428770080"/>
        <c:axId val="42945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B882-485C-81C8-657BEED9EADC}"/>
            </c:ext>
          </c:extLst>
        </c:ser>
        <c:dLbls>
          <c:showLegendKey val="0"/>
          <c:showVal val="0"/>
          <c:showCatName val="0"/>
          <c:showSerName val="0"/>
          <c:showPercent val="0"/>
          <c:showBubbleSize val="0"/>
        </c:dLbls>
        <c:marker val="1"/>
        <c:smooth val="0"/>
        <c:axId val="428770080"/>
        <c:axId val="429452200"/>
      </c:lineChart>
      <c:dateAx>
        <c:axId val="428770080"/>
        <c:scaling>
          <c:orientation val="minMax"/>
        </c:scaling>
        <c:delete val="1"/>
        <c:axPos val="b"/>
        <c:numFmt formatCode="ge" sourceLinked="1"/>
        <c:majorTickMark val="none"/>
        <c:minorTickMark val="none"/>
        <c:tickLblPos val="none"/>
        <c:crossAx val="429452200"/>
        <c:crosses val="autoZero"/>
        <c:auto val="1"/>
        <c:lblOffset val="100"/>
        <c:baseTimeUnit val="years"/>
      </c:dateAx>
      <c:valAx>
        <c:axId val="4294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99.39</c:v>
                </c:pt>
                <c:pt idx="1">
                  <c:v>99.33</c:v>
                </c:pt>
                <c:pt idx="2">
                  <c:v>99.44</c:v>
                </c:pt>
                <c:pt idx="3">
                  <c:v>99.59</c:v>
                </c:pt>
                <c:pt idx="4">
                  <c:v>99.63</c:v>
                </c:pt>
              </c:numCache>
            </c:numRef>
          </c:val>
          <c:extLst xmlns:c16r2="http://schemas.microsoft.com/office/drawing/2015/06/chart">
            <c:ext xmlns:c16="http://schemas.microsoft.com/office/drawing/2014/chart" uri="{C3380CC4-5D6E-409C-BE32-E72D297353CC}">
              <c16:uniqueId val="{00000000-6ED0-4EE7-A31B-82172C6389FD}"/>
            </c:ext>
          </c:extLst>
        </c:ser>
        <c:dLbls>
          <c:showLegendKey val="0"/>
          <c:showVal val="0"/>
          <c:showCatName val="0"/>
          <c:showSerName val="0"/>
          <c:showPercent val="0"/>
          <c:showBubbleSize val="0"/>
        </c:dLbls>
        <c:gapWidth val="150"/>
        <c:axId val="429449456"/>
        <c:axId val="42945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6ED0-4EE7-A31B-82172C6389FD}"/>
            </c:ext>
          </c:extLst>
        </c:ser>
        <c:dLbls>
          <c:showLegendKey val="0"/>
          <c:showVal val="0"/>
          <c:showCatName val="0"/>
          <c:showSerName val="0"/>
          <c:showPercent val="0"/>
          <c:showBubbleSize val="0"/>
        </c:dLbls>
        <c:marker val="1"/>
        <c:smooth val="0"/>
        <c:axId val="429449456"/>
        <c:axId val="429451024"/>
      </c:lineChart>
      <c:dateAx>
        <c:axId val="429449456"/>
        <c:scaling>
          <c:orientation val="minMax"/>
        </c:scaling>
        <c:delete val="1"/>
        <c:axPos val="b"/>
        <c:numFmt formatCode="ge" sourceLinked="1"/>
        <c:majorTickMark val="none"/>
        <c:minorTickMark val="none"/>
        <c:tickLblPos val="none"/>
        <c:crossAx val="429451024"/>
        <c:crosses val="autoZero"/>
        <c:auto val="1"/>
        <c:lblOffset val="100"/>
        <c:baseTimeUnit val="years"/>
      </c:dateAx>
      <c:valAx>
        <c:axId val="4294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102.1</c:v>
                </c:pt>
                <c:pt idx="1">
                  <c:v>89.94</c:v>
                </c:pt>
                <c:pt idx="2">
                  <c:v>98.2</c:v>
                </c:pt>
                <c:pt idx="3">
                  <c:v>102.83</c:v>
                </c:pt>
                <c:pt idx="4">
                  <c:v>103.86</c:v>
                </c:pt>
              </c:numCache>
            </c:numRef>
          </c:val>
          <c:extLst xmlns:c16r2="http://schemas.microsoft.com/office/drawing/2015/06/chart">
            <c:ext xmlns:c16="http://schemas.microsoft.com/office/drawing/2014/chart" uri="{C3380CC4-5D6E-409C-BE32-E72D297353CC}">
              <c16:uniqueId val="{00000000-C4F6-4C65-93AD-461097AACDDC}"/>
            </c:ext>
          </c:extLst>
        </c:ser>
        <c:dLbls>
          <c:showLegendKey val="0"/>
          <c:showVal val="0"/>
          <c:showCatName val="0"/>
          <c:showSerName val="0"/>
          <c:showPercent val="0"/>
          <c:showBubbleSize val="0"/>
        </c:dLbls>
        <c:gapWidth val="150"/>
        <c:axId val="427159904"/>
        <c:axId val="42716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97.34</c:v>
                </c:pt>
                <c:pt idx="3">
                  <c:v>100.99</c:v>
                </c:pt>
                <c:pt idx="4">
                  <c:v>101.27</c:v>
                </c:pt>
              </c:numCache>
            </c:numRef>
          </c:val>
          <c:smooth val="0"/>
          <c:extLst xmlns:c16r2="http://schemas.microsoft.com/office/drawing/2015/06/chart">
            <c:ext xmlns:c16="http://schemas.microsoft.com/office/drawing/2014/chart" uri="{C3380CC4-5D6E-409C-BE32-E72D297353CC}">
              <c16:uniqueId val="{00000001-C4F6-4C65-93AD-461097AACDDC}"/>
            </c:ext>
          </c:extLst>
        </c:ser>
        <c:dLbls>
          <c:showLegendKey val="0"/>
          <c:showVal val="0"/>
          <c:showCatName val="0"/>
          <c:showSerName val="0"/>
          <c:showPercent val="0"/>
          <c:showBubbleSize val="0"/>
        </c:dLbls>
        <c:marker val="1"/>
        <c:smooth val="0"/>
        <c:axId val="427159904"/>
        <c:axId val="427160688"/>
      </c:lineChart>
      <c:dateAx>
        <c:axId val="427159904"/>
        <c:scaling>
          <c:orientation val="minMax"/>
        </c:scaling>
        <c:delete val="1"/>
        <c:axPos val="b"/>
        <c:numFmt formatCode="ge" sourceLinked="1"/>
        <c:majorTickMark val="none"/>
        <c:minorTickMark val="none"/>
        <c:tickLblPos val="none"/>
        <c:crossAx val="427160688"/>
        <c:crosses val="autoZero"/>
        <c:auto val="1"/>
        <c:lblOffset val="100"/>
        <c:baseTimeUnit val="years"/>
      </c:dateAx>
      <c:valAx>
        <c:axId val="4271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19.64</c:v>
                </c:pt>
                <c:pt idx="1">
                  <c:v>22.9</c:v>
                </c:pt>
                <c:pt idx="2">
                  <c:v>25.29</c:v>
                </c:pt>
                <c:pt idx="3">
                  <c:v>27.9</c:v>
                </c:pt>
                <c:pt idx="4">
                  <c:v>30.5</c:v>
                </c:pt>
              </c:numCache>
            </c:numRef>
          </c:val>
          <c:extLst xmlns:c16r2="http://schemas.microsoft.com/office/drawing/2015/06/chart">
            <c:ext xmlns:c16="http://schemas.microsoft.com/office/drawing/2014/chart" uri="{C3380CC4-5D6E-409C-BE32-E72D297353CC}">
              <c16:uniqueId val="{00000000-7357-4367-80EA-BF6617306116}"/>
            </c:ext>
          </c:extLst>
        </c:ser>
        <c:dLbls>
          <c:showLegendKey val="0"/>
          <c:showVal val="0"/>
          <c:showCatName val="0"/>
          <c:showSerName val="0"/>
          <c:showPercent val="0"/>
          <c:showBubbleSize val="0"/>
        </c:dLbls>
        <c:gapWidth val="150"/>
        <c:axId val="427161472"/>
        <c:axId val="42715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21.33</c:v>
                </c:pt>
                <c:pt idx="3">
                  <c:v>22.69</c:v>
                </c:pt>
                <c:pt idx="4">
                  <c:v>24.32</c:v>
                </c:pt>
              </c:numCache>
            </c:numRef>
          </c:val>
          <c:smooth val="0"/>
          <c:extLst xmlns:c16r2="http://schemas.microsoft.com/office/drawing/2015/06/chart">
            <c:ext xmlns:c16="http://schemas.microsoft.com/office/drawing/2014/chart" uri="{C3380CC4-5D6E-409C-BE32-E72D297353CC}">
              <c16:uniqueId val="{00000001-7357-4367-80EA-BF6617306116}"/>
            </c:ext>
          </c:extLst>
        </c:ser>
        <c:dLbls>
          <c:showLegendKey val="0"/>
          <c:showVal val="0"/>
          <c:showCatName val="0"/>
          <c:showSerName val="0"/>
          <c:showPercent val="0"/>
          <c:showBubbleSize val="0"/>
        </c:dLbls>
        <c:marker val="1"/>
        <c:smooth val="0"/>
        <c:axId val="427161472"/>
        <c:axId val="427157160"/>
      </c:lineChart>
      <c:dateAx>
        <c:axId val="427161472"/>
        <c:scaling>
          <c:orientation val="minMax"/>
        </c:scaling>
        <c:delete val="1"/>
        <c:axPos val="b"/>
        <c:numFmt formatCode="ge" sourceLinked="1"/>
        <c:majorTickMark val="none"/>
        <c:minorTickMark val="none"/>
        <c:tickLblPos val="none"/>
        <c:crossAx val="427157160"/>
        <c:crosses val="autoZero"/>
        <c:auto val="1"/>
        <c:lblOffset val="100"/>
        <c:baseTimeUnit val="years"/>
      </c:dateAx>
      <c:valAx>
        <c:axId val="42715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09-4206-87D8-5A509C5F0B86}"/>
            </c:ext>
          </c:extLst>
        </c:ser>
        <c:dLbls>
          <c:showLegendKey val="0"/>
          <c:showVal val="0"/>
          <c:showCatName val="0"/>
          <c:showSerName val="0"/>
          <c:showPercent val="0"/>
          <c:showBubbleSize val="0"/>
        </c:dLbls>
        <c:gapWidth val="150"/>
        <c:axId val="427161864"/>
        <c:axId val="4271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09-4206-87D8-5A509C5F0B86}"/>
            </c:ext>
          </c:extLst>
        </c:ser>
        <c:dLbls>
          <c:showLegendKey val="0"/>
          <c:showVal val="0"/>
          <c:showCatName val="0"/>
          <c:showSerName val="0"/>
          <c:showPercent val="0"/>
          <c:showBubbleSize val="0"/>
        </c:dLbls>
        <c:marker val="1"/>
        <c:smooth val="0"/>
        <c:axId val="427161864"/>
        <c:axId val="427158336"/>
      </c:lineChart>
      <c:dateAx>
        <c:axId val="427161864"/>
        <c:scaling>
          <c:orientation val="minMax"/>
        </c:scaling>
        <c:delete val="1"/>
        <c:axPos val="b"/>
        <c:numFmt formatCode="ge" sourceLinked="1"/>
        <c:majorTickMark val="none"/>
        <c:minorTickMark val="none"/>
        <c:tickLblPos val="none"/>
        <c:crossAx val="427158336"/>
        <c:crosses val="autoZero"/>
        <c:auto val="1"/>
        <c:lblOffset val="100"/>
        <c:baseTimeUnit val="years"/>
      </c:dateAx>
      <c:valAx>
        <c:axId val="427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16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36.049999999999997</c:v>
                </c:pt>
                <c:pt idx="1">
                  <c:v>70.94</c:v>
                </c:pt>
                <c:pt idx="2">
                  <c:v>73.28</c:v>
                </c:pt>
                <c:pt idx="3">
                  <c:v>63.35</c:v>
                </c:pt>
                <c:pt idx="4">
                  <c:v>56.47</c:v>
                </c:pt>
              </c:numCache>
            </c:numRef>
          </c:val>
          <c:extLst xmlns:c16r2="http://schemas.microsoft.com/office/drawing/2015/06/chart">
            <c:ext xmlns:c16="http://schemas.microsoft.com/office/drawing/2014/chart" uri="{C3380CC4-5D6E-409C-BE32-E72D297353CC}">
              <c16:uniqueId val="{00000000-655B-4260-B477-AA9712134844}"/>
            </c:ext>
          </c:extLst>
        </c:ser>
        <c:dLbls>
          <c:showLegendKey val="0"/>
          <c:showVal val="0"/>
          <c:showCatName val="0"/>
          <c:showSerName val="0"/>
          <c:showPercent val="0"/>
          <c:showBubbleSize val="0"/>
        </c:dLbls>
        <c:gapWidth val="150"/>
        <c:axId val="243770872"/>
        <c:axId val="4287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148.37</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655B-4260-B477-AA9712134844}"/>
            </c:ext>
          </c:extLst>
        </c:ser>
        <c:dLbls>
          <c:showLegendKey val="0"/>
          <c:showVal val="0"/>
          <c:showCatName val="0"/>
          <c:showSerName val="0"/>
          <c:showPercent val="0"/>
          <c:showBubbleSize val="0"/>
        </c:dLbls>
        <c:marker val="1"/>
        <c:smooth val="0"/>
        <c:axId val="243770872"/>
        <c:axId val="428776352"/>
      </c:lineChart>
      <c:dateAx>
        <c:axId val="243770872"/>
        <c:scaling>
          <c:orientation val="minMax"/>
        </c:scaling>
        <c:delete val="1"/>
        <c:axPos val="b"/>
        <c:numFmt formatCode="ge" sourceLinked="1"/>
        <c:majorTickMark val="none"/>
        <c:minorTickMark val="none"/>
        <c:tickLblPos val="none"/>
        <c:crossAx val="428776352"/>
        <c:crosses val="autoZero"/>
        <c:auto val="1"/>
        <c:lblOffset val="100"/>
        <c:baseTimeUnit val="years"/>
      </c:dateAx>
      <c:valAx>
        <c:axId val="4287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51.26</c:v>
                </c:pt>
                <c:pt idx="1">
                  <c:v>61.05</c:v>
                </c:pt>
                <c:pt idx="2">
                  <c:v>53.24</c:v>
                </c:pt>
                <c:pt idx="3">
                  <c:v>69.22</c:v>
                </c:pt>
                <c:pt idx="4">
                  <c:v>71.44</c:v>
                </c:pt>
              </c:numCache>
            </c:numRef>
          </c:val>
          <c:extLst xmlns:c16r2="http://schemas.microsoft.com/office/drawing/2015/06/chart">
            <c:ext xmlns:c16="http://schemas.microsoft.com/office/drawing/2014/chart" uri="{C3380CC4-5D6E-409C-BE32-E72D297353CC}">
              <c16:uniqueId val="{00000000-C9E1-4FD8-8C60-B3C1ABF72BD2}"/>
            </c:ext>
          </c:extLst>
        </c:ser>
        <c:dLbls>
          <c:showLegendKey val="0"/>
          <c:showVal val="0"/>
          <c:showCatName val="0"/>
          <c:showSerName val="0"/>
          <c:showPercent val="0"/>
          <c:showBubbleSize val="0"/>
        </c:dLbls>
        <c:gapWidth val="150"/>
        <c:axId val="428776744"/>
        <c:axId val="42877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40.78</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C9E1-4FD8-8C60-B3C1ABF72BD2}"/>
            </c:ext>
          </c:extLst>
        </c:ser>
        <c:dLbls>
          <c:showLegendKey val="0"/>
          <c:showVal val="0"/>
          <c:showCatName val="0"/>
          <c:showSerName val="0"/>
          <c:showPercent val="0"/>
          <c:showBubbleSize val="0"/>
        </c:dLbls>
        <c:marker val="1"/>
        <c:smooth val="0"/>
        <c:axId val="428776744"/>
        <c:axId val="428775960"/>
      </c:lineChart>
      <c:dateAx>
        <c:axId val="428776744"/>
        <c:scaling>
          <c:orientation val="minMax"/>
        </c:scaling>
        <c:delete val="1"/>
        <c:axPos val="b"/>
        <c:numFmt formatCode="ge" sourceLinked="1"/>
        <c:majorTickMark val="none"/>
        <c:minorTickMark val="none"/>
        <c:tickLblPos val="none"/>
        <c:crossAx val="428775960"/>
        <c:crosses val="autoZero"/>
        <c:auto val="1"/>
        <c:lblOffset val="100"/>
        <c:baseTimeUnit val="years"/>
      </c:dateAx>
      <c:valAx>
        <c:axId val="4287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800.69</c:v>
                </c:pt>
                <c:pt idx="1">
                  <c:v>356.98</c:v>
                </c:pt>
                <c:pt idx="2">
                  <c:v>206.34</c:v>
                </c:pt>
                <c:pt idx="3">
                  <c:v>248.28</c:v>
                </c:pt>
                <c:pt idx="4">
                  <c:v>350.74</c:v>
                </c:pt>
              </c:numCache>
            </c:numRef>
          </c:val>
          <c:extLst xmlns:c16r2="http://schemas.microsoft.com/office/drawing/2015/06/chart">
            <c:ext xmlns:c16="http://schemas.microsoft.com/office/drawing/2014/chart" uri="{C3380CC4-5D6E-409C-BE32-E72D297353CC}">
              <c16:uniqueId val="{00000000-A7DA-4928-B13B-095CF917A6B3}"/>
            </c:ext>
          </c:extLst>
        </c:ser>
        <c:dLbls>
          <c:showLegendKey val="0"/>
          <c:showVal val="0"/>
          <c:showCatName val="0"/>
          <c:showSerName val="0"/>
          <c:showPercent val="0"/>
          <c:showBubbleSize val="0"/>
        </c:dLbls>
        <c:gapWidth val="150"/>
        <c:axId val="428773216"/>
        <c:axId val="42877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A7DA-4928-B13B-095CF917A6B3}"/>
            </c:ext>
          </c:extLst>
        </c:ser>
        <c:dLbls>
          <c:showLegendKey val="0"/>
          <c:showVal val="0"/>
          <c:showCatName val="0"/>
          <c:showSerName val="0"/>
          <c:showPercent val="0"/>
          <c:showBubbleSize val="0"/>
        </c:dLbls>
        <c:marker val="1"/>
        <c:smooth val="0"/>
        <c:axId val="428773216"/>
        <c:axId val="428772824"/>
      </c:lineChart>
      <c:dateAx>
        <c:axId val="428773216"/>
        <c:scaling>
          <c:orientation val="minMax"/>
        </c:scaling>
        <c:delete val="1"/>
        <c:axPos val="b"/>
        <c:numFmt formatCode="ge" sourceLinked="1"/>
        <c:majorTickMark val="none"/>
        <c:minorTickMark val="none"/>
        <c:tickLblPos val="none"/>
        <c:crossAx val="428772824"/>
        <c:crosses val="autoZero"/>
        <c:auto val="1"/>
        <c:lblOffset val="100"/>
        <c:baseTimeUnit val="years"/>
      </c:dateAx>
      <c:valAx>
        <c:axId val="42877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114.07</c:v>
                </c:pt>
                <c:pt idx="1">
                  <c:v>100.3</c:v>
                </c:pt>
                <c:pt idx="2">
                  <c:v>122.53</c:v>
                </c:pt>
                <c:pt idx="3">
                  <c:v>100</c:v>
                </c:pt>
                <c:pt idx="4">
                  <c:v>100</c:v>
                </c:pt>
              </c:numCache>
            </c:numRef>
          </c:val>
          <c:extLst xmlns:c16r2="http://schemas.microsoft.com/office/drawing/2015/06/chart">
            <c:ext xmlns:c16="http://schemas.microsoft.com/office/drawing/2014/chart" uri="{C3380CC4-5D6E-409C-BE32-E72D297353CC}">
              <c16:uniqueId val="{00000000-17C5-40BC-AA2E-EEB431521D22}"/>
            </c:ext>
          </c:extLst>
        </c:ser>
        <c:dLbls>
          <c:showLegendKey val="0"/>
          <c:showVal val="0"/>
          <c:showCatName val="0"/>
          <c:showSerName val="0"/>
          <c:showPercent val="0"/>
          <c:showBubbleSize val="0"/>
        </c:dLbls>
        <c:gapWidth val="150"/>
        <c:axId val="428774000"/>
        <c:axId val="4287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17C5-40BC-AA2E-EEB431521D22}"/>
            </c:ext>
          </c:extLst>
        </c:ser>
        <c:dLbls>
          <c:showLegendKey val="0"/>
          <c:showVal val="0"/>
          <c:showCatName val="0"/>
          <c:showSerName val="0"/>
          <c:showPercent val="0"/>
          <c:showBubbleSize val="0"/>
        </c:dLbls>
        <c:marker val="1"/>
        <c:smooth val="0"/>
        <c:axId val="428774000"/>
        <c:axId val="428771256"/>
      </c:lineChart>
      <c:dateAx>
        <c:axId val="428774000"/>
        <c:scaling>
          <c:orientation val="minMax"/>
        </c:scaling>
        <c:delete val="1"/>
        <c:axPos val="b"/>
        <c:numFmt formatCode="ge" sourceLinked="1"/>
        <c:majorTickMark val="none"/>
        <c:minorTickMark val="none"/>
        <c:tickLblPos val="none"/>
        <c:crossAx val="428771256"/>
        <c:crosses val="autoZero"/>
        <c:auto val="1"/>
        <c:lblOffset val="100"/>
        <c:baseTimeUnit val="years"/>
      </c:dateAx>
      <c:valAx>
        <c:axId val="4287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110.22</c:v>
                </c:pt>
                <c:pt idx="1">
                  <c:v>129.53</c:v>
                </c:pt>
                <c:pt idx="2">
                  <c:v>109.71</c:v>
                </c:pt>
                <c:pt idx="3">
                  <c:v>131.08000000000001</c:v>
                </c:pt>
                <c:pt idx="4">
                  <c:v>138.35</c:v>
                </c:pt>
              </c:numCache>
            </c:numRef>
          </c:val>
          <c:extLst xmlns:c16r2="http://schemas.microsoft.com/office/drawing/2015/06/chart">
            <c:ext xmlns:c16="http://schemas.microsoft.com/office/drawing/2014/chart" uri="{C3380CC4-5D6E-409C-BE32-E72D297353CC}">
              <c16:uniqueId val="{00000000-B6B6-4411-BD35-461AE66A2FB9}"/>
            </c:ext>
          </c:extLst>
        </c:ser>
        <c:dLbls>
          <c:showLegendKey val="0"/>
          <c:showVal val="0"/>
          <c:showCatName val="0"/>
          <c:showSerName val="0"/>
          <c:showPercent val="0"/>
          <c:showBubbleSize val="0"/>
        </c:dLbls>
        <c:gapWidth val="150"/>
        <c:axId val="428771648"/>
        <c:axId val="42877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B6B6-4411-BD35-461AE66A2FB9}"/>
            </c:ext>
          </c:extLst>
        </c:ser>
        <c:dLbls>
          <c:showLegendKey val="0"/>
          <c:showVal val="0"/>
          <c:showCatName val="0"/>
          <c:showSerName val="0"/>
          <c:showPercent val="0"/>
          <c:showBubbleSize val="0"/>
        </c:dLbls>
        <c:marker val="1"/>
        <c:smooth val="0"/>
        <c:axId val="428771648"/>
        <c:axId val="428774392"/>
      </c:lineChart>
      <c:dateAx>
        <c:axId val="428771648"/>
        <c:scaling>
          <c:orientation val="minMax"/>
        </c:scaling>
        <c:delete val="1"/>
        <c:axPos val="b"/>
        <c:numFmt formatCode="ge" sourceLinked="1"/>
        <c:majorTickMark val="none"/>
        <c:minorTickMark val="none"/>
        <c:tickLblPos val="none"/>
        <c:crossAx val="428774392"/>
        <c:crosses val="autoZero"/>
        <c:auto val="1"/>
        <c:lblOffset val="100"/>
        <c:baseTimeUnit val="years"/>
      </c:dateAx>
      <c:valAx>
        <c:axId val="42877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6" zoomScale="75" zoomScaleNormal="75" workbookViewId="0">
      <selection activeCell="CA59" sqref="CA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白山市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113700</v>
      </c>
      <c r="AM8" s="50"/>
      <c r="AN8" s="50"/>
      <c r="AO8" s="50"/>
      <c r="AP8" s="50"/>
      <c r="AQ8" s="50"/>
      <c r="AR8" s="50"/>
      <c r="AS8" s="50"/>
      <c r="AT8" s="45">
        <f>データ!T6</f>
        <v>754.93</v>
      </c>
      <c r="AU8" s="45"/>
      <c r="AV8" s="45"/>
      <c r="AW8" s="45"/>
      <c r="AX8" s="45"/>
      <c r="AY8" s="45"/>
      <c r="AZ8" s="45"/>
      <c r="BA8" s="45"/>
      <c r="BB8" s="45">
        <f>データ!U6</f>
        <v>150.61000000000001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57.12</v>
      </c>
      <c r="J10" s="45"/>
      <c r="K10" s="45"/>
      <c r="L10" s="45"/>
      <c r="M10" s="45"/>
      <c r="N10" s="45"/>
      <c r="O10" s="45"/>
      <c r="P10" s="45">
        <f>データ!P6</f>
        <v>6.26</v>
      </c>
      <c r="Q10" s="45"/>
      <c r="R10" s="45"/>
      <c r="S10" s="45"/>
      <c r="T10" s="45"/>
      <c r="U10" s="45"/>
      <c r="V10" s="45"/>
      <c r="W10" s="45">
        <f>データ!Q6</f>
        <v>86.63</v>
      </c>
      <c r="X10" s="45"/>
      <c r="Y10" s="45"/>
      <c r="Z10" s="45"/>
      <c r="AA10" s="45"/>
      <c r="AB10" s="45"/>
      <c r="AC10" s="45"/>
      <c r="AD10" s="50">
        <f>データ!R6</f>
        <v>2613</v>
      </c>
      <c r="AE10" s="50"/>
      <c r="AF10" s="50"/>
      <c r="AG10" s="50"/>
      <c r="AH10" s="50"/>
      <c r="AI10" s="50"/>
      <c r="AJ10" s="50"/>
      <c r="AK10" s="2"/>
      <c r="AL10" s="50">
        <f>データ!V6</f>
        <v>7105</v>
      </c>
      <c r="AM10" s="50"/>
      <c r="AN10" s="50"/>
      <c r="AO10" s="50"/>
      <c r="AP10" s="50"/>
      <c r="AQ10" s="50"/>
      <c r="AR10" s="50"/>
      <c r="AS10" s="50"/>
      <c r="AT10" s="45">
        <f>データ!W6</f>
        <v>3.05</v>
      </c>
      <c r="AU10" s="45"/>
      <c r="AV10" s="45"/>
      <c r="AW10" s="45"/>
      <c r="AX10" s="45"/>
      <c r="AY10" s="45"/>
      <c r="AZ10" s="45"/>
      <c r="BA10" s="45"/>
      <c r="BB10" s="45">
        <f>データ!X6</f>
        <v>2329.5100000000002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3dTO55WXPbZakaoASwfhO/vM3lNA0stTwJjiuflm1grmRmjwYWp0B5iZNSOi4PvsIzPen2kxyNewPpiCQdODlA==" saltValue="XnpJ4kZmzSxoJRUoEN+H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172103</v>
      </c>
      <c r="D6" s="33">
        <f t="shared" si="3"/>
        <v>46</v>
      </c>
      <c r="E6" s="33">
        <f t="shared" si="3"/>
        <v>17</v>
      </c>
      <c r="F6" s="33">
        <f t="shared" si="3"/>
        <v>5</v>
      </c>
      <c r="G6" s="33">
        <f t="shared" si="3"/>
        <v>0</v>
      </c>
      <c r="H6" s="33" t="str">
        <f t="shared" si="3"/>
        <v>石川県　白山市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57.12</v>
      </c>
      <c r="P6" s="34">
        <f t="shared" si="3"/>
        <v>6.26</v>
      </c>
      <c r="Q6" s="34">
        <f t="shared" si="3"/>
        <v>86.63</v>
      </c>
      <c r="R6" s="34">
        <f t="shared" si="3"/>
        <v>2613</v>
      </c>
      <c r="S6" s="34">
        <f t="shared" si="3"/>
        <v>113700</v>
      </c>
      <c r="T6" s="34">
        <f t="shared" si="3"/>
        <v>754.93</v>
      </c>
      <c r="U6" s="34">
        <f t="shared" si="3"/>
        <v>150.61000000000001</v>
      </c>
      <c r="V6" s="34">
        <f t="shared" si="3"/>
        <v>7105</v>
      </c>
      <c r="W6" s="34">
        <f t="shared" si="3"/>
        <v>3.05</v>
      </c>
      <c r="X6" s="34">
        <f t="shared" si="3"/>
        <v>2329.5100000000002</v>
      </c>
      <c r="Y6" s="35">
        <f>IF(Y7="",NA(),Y7)</f>
        <v>102.1</v>
      </c>
      <c r="Z6" s="35">
        <f t="shared" ref="Z6:AH6" si="4">IF(Z7="",NA(),Z7)</f>
        <v>89.94</v>
      </c>
      <c r="AA6" s="35">
        <f t="shared" si="4"/>
        <v>98.2</v>
      </c>
      <c r="AB6" s="35">
        <f t="shared" si="4"/>
        <v>102.83</v>
      </c>
      <c r="AC6" s="35">
        <f t="shared" si="4"/>
        <v>103.86</v>
      </c>
      <c r="AD6" s="35">
        <f t="shared" si="4"/>
        <v>97.53</v>
      </c>
      <c r="AE6" s="35">
        <f t="shared" si="4"/>
        <v>99.64</v>
      </c>
      <c r="AF6" s="35">
        <f t="shared" si="4"/>
        <v>97.34</v>
      </c>
      <c r="AG6" s="35">
        <f t="shared" si="4"/>
        <v>100.99</v>
      </c>
      <c r="AH6" s="35">
        <f t="shared" si="4"/>
        <v>101.27</v>
      </c>
      <c r="AI6" s="34" t="str">
        <f>IF(AI7="","",IF(AI7="-","【-】","【"&amp;SUBSTITUTE(TEXT(AI7,"#,##0.00"),"-","△")&amp;"】"))</f>
        <v>【101.60】</v>
      </c>
      <c r="AJ6" s="35">
        <f>IF(AJ7="",NA(),AJ7)</f>
        <v>36.049999999999997</v>
      </c>
      <c r="AK6" s="35">
        <f t="shared" ref="AK6:AS6" si="5">IF(AK7="",NA(),AK7)</f>
        <v>70.94</v>
      </c>
      <c r="AL6" s="35">
        <f t="shared" si="5"/>
        <v>73.28</v>
      </c>
      <c r="AM6" s="35">
        <f t="shared" si="5"/>
        <v>63.35</v>
      </c>
      <c r="AN6" s="35">
        <f t="shared" si="5"/>
        <v>56.47</v>
      </c>
      <c r="AO6" s="35">
        <f t="shared" si="5"/>
        <v>223.09</v>
      </c>
      <c r="AP6" s="35">
        <f t="shared" si="5"/>
        <v>214.61</v>
      </c>
      <c r="AQ6" s="35">
        <f t="shared" si="5"/>
        <v>148.37</v>
      </c>
      <c r="AR6" s="35">
        <f t="shared" si="5"/>
        <v>149.02000000000001</v>
      </c>
      <c r="AS6" s="35">
        <f t="shared" si="5"/>
        <v>137.09</v>
      </c>
      <c r="AT6" s="34" t="str">
        <f>IF(AT7="","",IF(AT7="-","【-】","【"&amp;SUBSTITUTE(TEXT(AT7,"#,##0.00"),"-","△")&amp;"】"))</f>
        <v>【195.44】</v>
      </c>
      <c r="AU6" s="35">
        <f>IF(AU7="",NA(),AU7)</f>
        <v>51.26</v>
      </c>
      <c r="AV6" s="35">
        <f t="shared" ref="AV6:BD6" si="6">IF(AV7="",NA(),AV7)</f>
        <v>61.05</v>
      </c>
      <c r="AW6" s="35">
        <f t="shared" si="6"/>
        <v>53.24</v>
      </c>
      <c r="AX6" s="35">
        <f t="shared" si="6"/>
        <v>69.22</v>
      </c>
      <c r="AY6" s="35">
        <f t="shared" si="6"/>
        <v>71.44</v>
      </c>
      <c r="AZ6" s="35">
        <f t="shared" si="6"/>
        <v>33.03</v>
      </c>
      <c r="BA6" s="35">
        <f t="shared" si="6"/>
        <v>29.45</v>
      </c>
      <c r="BB6" s="35">
        <f t="shared" si="6"/>
        <v>40.78</v>
      </c>
      <c r="BC6" s="35">
        <f t="shared" si="6"/>
        <v>38.119999999999997</v>
      </c>
      <c r="BD6" s="35">
        <f t="shared" si="6"/>
        <v>43.5</v>
      </c>
      <c r="BE6" s="34" t="str">
        <f>IF(BE7="","",IF(BE7="-","【-】","【"&amp;SUBSTITUTE(TEXT(BE7,"#,##0.00"),"-","△")&amp;"】"))</f>
        <v>【34.27】</v>
      </c>
      <c r="BF6" s="35">
        <f>IF(BF7="",NA(),BF7)</f>
        <v>800.69</v>
      </c>
      <c r="BG6" s="35">
        <f t="shared" ref="BG6:BO6" si="7">IF(BG7="",NA(),BG7)</f>
        <v>356.98</v>
      </c>
      <c r="BH6" s="35">
        <f t="shared" si="7"/>
        <v>206.34</v>
      </c>
      <c r="BI6" s="35">
        <f t="shared" si="7"/>
        <v>248.28</v>
      </c>
      <c r="BJ6" s="35">
        <f t="shared" si="7"/>
        <v>350.74</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114.07</v>
      </c>
      <c r="BR6" s="35">
        <f t="shared" ref="BR6:BZ6" si="8">IF(BR7="",NA(),BR7)</f>
        <v>100.3</v>
      </c>
      <c r="BS6" s="35">
        <f t="shared" si="8"/>
        <v>122.53</v>
      </c>
      <c r="BT6" s="35">
        <f t="shared" si="8"/>
        <v>100</v>
      </c>
      <c r="BU6" s="35">
        <f t="shared" si="8"/>
        <v>100</v>
      </c>
      <c r="BV6" s="35">
        <f t="shared" si="8"/>
        <v>50.82</v>
      </c>
      <c r="BW6" s="35">
        <f t="shared" si="8"/>
        <v>52.19</v>
      </c>
      <c r="BX6" s="35">
        <f t="shared" si="8"/>
        <v>59.83</v>
      </c>
      <c r="BY6" s="35">
        <f t="shared" si="8"/>
        <v>65.33</v>
      </c>
      <c r="BZ6" s="35">
        <f t="shared" si="8"/>
        <v>65.39</v>
      </c>
      <c r="CA6" s="34" t="str">
        <f>IF(CA7="","",IF(CA7="-","【-】","【"&amp;SUBSTITUTE(TEXT(CA7,"#,##0.00"),"-","△")&amp;"】"))</f>
        <v>【59.51】</v>
      </c>
      <c r="CB6" s="35">
        <f>IF(CB7="",NA(),CB7)</f>
        <v>110.22</v>
      </c>
      <c r="CC6" s="35">
        <f t="shared" ref="CC6:CK6" si="9">IF(CC7="",NA(),CC7)</f>
        <v>129.53</v>
      </c>
      <c r="CD6" s="35">
        <f t="shared" si="9"/>
        <v>109.71</v>
      </c>
      <c r="CE6" s="35">
        <f t="shared" si="9"/>
        <v>131.08000000000001</v>
      </c>
      <c r="CF6" s="35">
        <f t="shared" si="9"/>
        <v>138.35</v>
      </c>
      <c r="CG6" s="35">
        <f t="shared" si="9"/>
        <v>300.52</v>
      </c>
      <c r="CH6" s="35">
        <f t="shared" si="9"/>
        <v>296.14</v>
      </c>
      <c r="CI6" s="35">
        <f t="shared" si="9"/>
        <v>246.66</v>
      </c>
      <c r="CJ6" s="35">
        <f t="shared" si="9"/>
        <v>227.43</v>
      </c>
      <c r="CK6" s="35">
        <f t="shared" si="9"/>
        <v>230.88</v>
      </c>
      <c r="CL6" s="34" t="str">
        <f>IF(CL7="","",IF(CL7="-","【-】","【"&amp;SUBSTITUTE(TEXT(CL7,"#,##0.00"),"-","△")&amp;"】"))</f>
        <v>【261.46】</v>
      </c>
      <c r="CM6" s="35">
        <f>IF(CM7="",NA(),CM7)</f>
        <v>47.3</v>
      </c>
      <c r="CN6" s="35">
        <f t="shared" ref="CN6:CV6" si="10">IF(CN7="",NA(),CN7)</f>
        <v>49.66</v>
      </c>
      <c r="CO6" s="35">
        <f t="shared" si="10"/>
        <v>50.01</v>
      </c>
      <c r="CP6" s="35">
        <f t="shared" si="10"/>
        <v>49.86</v>
      </c>
      <c r="CQ6" s="35">
        <f t="shared" si="10"/>
        <v>45.91</v>
      </c>
      <c r="CR6" s="35">
        <f t="shared" si="10"/>
        <v>53.24</v>
      </c>
      <c r="CS6" s="35">
        <f t="shared" si="10"/>
        <v>52.31</v>
      </c>
      <c r="CT6" s="35">
        <f t="shared" si="10"/>
        <v>56</v>
      </c>
      <c r="CU6" s="35">
        <f t="shared" si="10"/>
        <v>56.01</v>
      </c>
      <c r="CV6" s="35">
        <f t="shared" si="10"/>
        <v>56.72</v>
      </c>
      <c r="CW6" s="34" t="str">
        <f>IF(CW7="","",IF(CW7="-","【-】","【"&amp;SUBSTITUTE(TEXT(CW7,"#,##0.00"),"-","△")&amp;"】"))</f>
        <v>【52.23】</v>
      </c>
      <c r="CX6" s="35">
        <f>IF(CX7="",NA(),CX7)</f>
        <v>99.39</v>
      </c>
      <c r="CY6" s="35">
        <f t="shared" ref="CY6:DG6" si="11">IF(CY7="",NA(),CY7)</f>
        <v>99.33</v>
      </c>
      <c r="CZ6" s="35">
        <f t="shared" si="11"/>
        <v>99.44</v>
      </c>
      <c r="DA6" s="35">
        <f t="shared" si="11"/>
        <v>99.59</v>
      </c>
      <c r="DB6" s="35">
        <f t="shared" si="11"/>
        <v>99.63</v>
      </c>
      <c r="DC6" s="35">
        <f t="shared" si="11"/>
        <v>84.07</v>
      </c>
      <c r="DD6" s="35">
        <f t="shared" si="11"/>
        <v>84.32</v>
      </c>
      <c r="DE6" s="35">
        <f t="shared" si="11"/>
        <v>89.51</v>
      </c>
      <c r="DF6" s="35">
        <f t="shared" si="11"/>
        <v>89.77</v>
      </c>
      <c r="DG6" s="35">
        <f t="shared" si="11"/>
        <v>90.04</v>
      </c>
      <c r="DH6" s="34" t="str">
        <f>IF(DH7="","",IF(DH7="-","【-】","【"&amp;SUBSTITUTE(TEXT(DH7,"#,##0.00"),"-","△")&amp;"】"))</f>
        <v>【85.82】</v>
      </c>
      <c r="DI6" s="35">
        <f>IF(DI7="",NA(),DI7)</f>
        <v>19.64</v>
      </c>
      <c r="DJ6" s="35">
        <f t="shared" ref="DJ6:DR6" si="12">IF(DJ7="",NA(),DJ7)</f>
        <v>22.9</v>
      </c>
      <c r="DK6" s="35">
        <f t="shared" si="12"/>
        <v>25.29</v>
      </c>
      <c r="DL6" s="35">
        <f t="shared" si="12"/>
        <v>27.9</v>
      </c>
      <c r="DM6" s="35">
        <f t="shared" si="12"/>
        <v>30.5</v>
      </c>
      <c r="DN6" s="35">
        <f t="shared" si="12"/>
        <v>20.68</v>
      </c>
      <c r="DO6" s="35">
        <f t="shared" si="12"/>
        <v>22.41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8" s="36" customFormat="1" x14ac:dyDescent="0.15">
      <c r="A7" s="28"/>
      <c r="B7" s="37">
        <v>2018</v>
      </c>
      <c r="C7" s="37">
        <v>172103</v>
      </c>
      <c r="D7" s="37">
        <v>46</v>
      </c>
      <c r="E7" s="37">
        <v>17</v>
      </c>
      <c r="F7" s="37">
        <v>5</v>
      </c>
      <c r="G7" s="37">
        <v>0</v>
      </c>
      <c r="H7" s="37" t="s">
        <v>96</v>
      </c>
      <c r="I7" s="37" t="s">
        <v>97</v>
      </c>
      <c r="J7" s="37" t="s">
        <v>98</v>
      </c>
      <c r="K7" s="37" t="s">
        <v>99</v>
      </c>
      <c r="L7" s="37" t="s">
        <v>100</v>
      </c>
      <c r="M7" s="37" t="s">
        <v>101</v>
      </c>
      <c r="N7" s="38" t="s">
        <v>102</v>
      </c>
      <c r="O7" s="38">
        <v>57.12</v>
      </c>
      <c r="P7" s="38">
        <v>6.26</v>
      </c>
      <c r="Q7" s="38">
        <v>86.63</v>
      </c>
      <c r="R7" s="38">
        <v>2613</v>
      </c>
      <c r="S7" s="38">
        <v>113700</v>
      </c>
      <c r="T7" s="38">
        <v>754.93</v>
      </c>
      <c r="U7" s="38">
        <v>150.61000000000001</v>
      </c>
      <c r="V7" s="38">
        <v>7105</v>
      </c>
      <c r="W7" s="38">
        <v>3.05</v>
      </c>
      <c r="X7" s="38">
        <v>2329.5100000000002</v>
      </c>
      <c r="Y7" s="38">
        <v>102.1</v>
      </c>
      <c r="Z7" s="38">
        <v>89.94</v>
      </c>
      <c r="AA7" s="38">
        <v>98.2</v>
      </c>
      <c r="AB7" s="38">
        <v>102.83</v>
      </c>
      <c r="AC7" s="38">
        <v>103.86</v>
      </c>
      <c r="AD7" s="38">
        <v>97.53</v>
      </c>
      <c r="AE7" s="38">
        <v>99.64</v>
      </c>
      <c r="AF7" s="38">
        <v>97.34</v>
      </c>
      <c r="AG7" s="38">
        <v>100.99</v>
      </c>
      <c r="AH7" s="38">
        <v>101.27</v>
      </c>
      <c r="AI7" s="38">
        <v>101.6</v>
      </c>
      <c r="AJ7" s="38">
        <v>36.049999999999997</v>
      </c>
      <c r="AK7" s="38">
        <v>70.94</v>
      </c>
      <c r="AL7" s="38">
        <v>73.28</v>
      </c>
      <c r="AM7" s="38">
        <v>63.35</v>
      </c>
      <c r="AN7" s="38">
        <v>56.47</v>
      </c>
      <c r="AO7" s="38">
        <v>223.09</v>
      </c>
      <c r="AP7" s="38">
        <v>214.61</v>
      </c>
      <c r="AQ7" s="38">
        <v>148.37</v>
      </c>
      <c r="AR7" s="38">
        <v>149.02000000000001</v>
      </c>
      <c r="AS7" s="38">
        <v>137.09</v>
      </c>
      <c r="AT7" s="38">
        <v>195.44</v>
      </c>
      <c r="AU7" s="38">
        <v>51.26</v>
      </c>
      <c r="AV7" s="38">
        <v>61.05</v>
      </c>
      <c r="AW7" s="38">
        <v>53.24</v>
      </c>
      <c r="AX7" s="38">
        <v>69.22</v>
      </c>
      <c r="AY7" s="38">
        <v>71.44</v>
      </c>
      <c r="AZ7" s="38">
        <v>33.03</v>
      </c>
      <c r="BA7" s="38">
        <v>29.45</v>
      </c>
      <c r="BB7" s="38">
        <v>40.78</v>
      </c>
      <c r="BC7" s="38">
        <v>38.119999999999997</v>
      </c>
      <c r="BD7" s="38">
        <v>43.5</v>
      </c>
      <c r="BE7" s="38">
        <v>34.270000000000003</v>
      </c>
      <c r="BF7" s="38">
        <v>800.69</v>
      </c>
      <c r="BG7" s="38">
        <v>356.98</v>
      </c>
      <c r="BH7" s="38">
        <v>206.34</v>
      </c>
      <c r="BI7" s="38">
        <v>248.28</v>
      </c>
      <c r="BJ7" s="38">
        <v>350.74</v>
      </c>
      <c r="BK7" s="38">
        <v>1044.8</v>
      </c>
      <c r="BL7" s="38">
        <v>1081.8</v>
      </c>
      <c r="BM7" s="38">
        <v>685.34</v>
      </c>
      <c r="BN7" s="38">
        <v>684.74</v>
      </c>
      <c r="BO7" s="38">
        <v>654.91999999999996</v>
      </c>
      <c r="BP7" s="38">
        <v>747.76</v>
      </c>
      <c r="BQ7" s="38">
        <v>114.07</v>
      </c>
      <c r="BR7" s="38">
        <v>100.3</v>
      </c>
      <c r="BS7" s="38">
        <v>122.53</v>
      </c>
      <c r="BT7" s="38">
        <v>100</v>
      </c>
      <c r="BU7" s="38">
        <v>100</v>
      </c>
      <c r="BV7" s="38">
        <v>50.82</v>
      </c>
      <c r="BW7" s="38">
        <v>52.19</v>
      </c>
      <c r="BX7" s="38">
        <v>59.83</v>
      </c>
      <c r="BY7" s="38">
        <v>65.33</v>
      </c>
      <c r="BZ7" s="38">
        <v>65.39</v>
      </c>
      <c r="CA7" s="38">
        <v>59.51</v>
      </c>
      <c r="CB7" s="38">
        <v>110.22</v>
      </c>
      <c r="CC7" s="38">
        <v>129.53</v>
      </c>
      <c r="CD7" s="38">
        <v>109.71</v>
      </c>
      <c r="CE7" s="38">
        <v>131.08000000000001</v>
      </c>
      <c r="CF7" s="38">
        <v>138.35</v>
      </c>
      <c r="CG7" s="38">
        <v>300.52</v>
      </c>
      <c r="CH7" s="38">
        <v>296.14</v>
      </c>
      <c r="CI7" s="38">
        <v>246.66</v>
      </c>
      <c r="CJ7" s="38">
        <v>227.43</v>
      </c>
      <c r="CK7" s="38">
        <v>230.88</v>
      </c>
      <c r="CL7" s="38">
        <v>261.45999999999998</v>
      </c>
      <c r="CM7" s="38">
        <v>47.3</v>
      </c>
      <c r="CN7" s="38">
        <v>49.66</v>
      </c>
      <c r="CO7" s="38">
        <v>50.01</v>
      </c>
      <c r="CP7" s="38">
        <v>49.86</v>
      </c>
      <c r="CQ7" s="38">
        <v>45.91</v>
      </c>
      <c r="CR7" s="38">
        <v>53.24</v>
      </c>
      <c r="CS7" s="38">
        <v>52.31</v>
      </c>
      <c r="CT7" s="38">
        <v>56</v>
      </c>
      <c r="CU7" s="38">
        <v>56.01</v>
      </c>
      <c r="CV7" s="38">
        <v>56.72</v>
      </c>
      <c r="CW7" s="38">
        <v>52.23</v>
      </c>
      <c r="CX7" s="38">
        <v>99.39</v>
      </c>
      <c r="CY7" s="38">
        <v>99.33</v>
      </c>
      <c r="CZ7" s="38">
        <v>99.44</v>
      </c>
      <c r="DA7" s="38">
        <v>99.59</v>
      </c>
      <c r="DB7" s="38">
        <v>99.63</v>
      </c>
      <c r="DC7" s="38">
        <v>84.07</v>
      </c>
      <c r="DD7" s="38">
        <v>84.32</v>
      </c>
      <c r="DE7" s="38">
        <v>89.51</v>
      </c>
      <c r="DF7" s="38">
        <v>89.77</v>
      </c>
      <c r="DG7" s="38">
        <v>90.04</v>
      </c>
      <c r="DH7" s="38">
        <v>85.82</v>
      </c>
      <c r="DI7" s="38">
        <v>19.64</v>
      </c>
      <c r="DJ7" s="38">
        <v>22.9</v>
      </c>
      <c r="DK7" s="38">
        <v>25.29</v>
      </c>
      <c r="DL7" s="38">
        <v>27.9</v>
      </c>
      <c r="DM7" s="38">
        <v>30.5</v>
      </c>
      <c r="DN7" s="38">
        <v>20.68</v>
      </c>
      <c r="DO7" s="38">
        <v>22.41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2019-12-05T04:53:35Z</dcterms:created>
  <dcterms:modified xsi:type="dcterms:W3CDTF">2020-01-29T02:48:29Z</dcterms:modified>
  <cp:category/>
</cp:coreProperties>
</file>