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eibi\Desktop\【経営比較分析表】2017_172073_46_1718\"/>
    </mc:Choice>
  </mc:AlternateContent>
  <workbookProtection workbookAlgorithmName="SHA-512" workbookHashValue="c5+TU3musYkNfpimb2M1O9Swa4zTk65e+jjBiB5YO0HYMIoQoPwEseJwRofWy9P4cQUlQCnbayQCDnmlx/4lJA==" workbookSaltValue="ovvYPT3Sw3muNZ1Lf/5ScA==" workbookSpinCount="100000" lockStructure="1"/>
  <bookViews>
    <workbookView xWindow="0" yWindow="0" windowWidth="19170" windowHeight="43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<sst xmlns="http://schemas.openxmlformats.org/spreadsheetml/2006/main" count="235" uniqueCount="123">
  <si>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</si>
  <si>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</si>
  <si>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</si>
  <si>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</si>
  <si>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</si>
  <si>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</si>
  <si>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</si>
  <si>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</si>
  <si>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</si>
  <si>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</si>
  <si>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</si>
  <si>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</si>
  <si>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</si>
  <si>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</si>
  <si>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</si>
  <si>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</si>
  <si>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</si>
  <si>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</si>
  <si>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</si>
  <si>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</si>
  <si>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</si>
  <si>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</si>
  <si>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</si>
  <si>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</si>
  <si>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</si>
  <si>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</si>
  <si>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</si>
  <si>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</si>
  <si>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</si>
  <si>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</si>
  <si>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</si>
  <si>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</si>
  <si>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</si>
  <si>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</si>
  <si>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</si>
  <si>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</si>
  <si>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</si>
  <si>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</si>
  <si>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</si>
  <si>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</si>
  <si>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</si>
  <si>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</si>
  <si>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</si>
  <si>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</si>
  <si>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</si>
  <si>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</si>
  <si>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</si>
  <si>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</si>
  <si>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</si>
  <si>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</si>
  <si>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</si>
  <si>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</si>
  <si>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</si>
  <si>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</si>
  <si>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</si>
  <si>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</si>
  <si>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</si>
  <si>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</si>
  <si>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</si>
  <si>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</si>
  <si>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</si>
  <si>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</si>
  <si>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</si>
  <si>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</si>
  <si>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</si>
  <si>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</si>
  <si>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</si>
  <si>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</si>
  <si>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</si>
  <si>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</si>
  <si>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</si>
  <si>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</si>
  <si>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</si>
  <si>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</si>
  <si>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</si>
  <si>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</si>
  <si>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</si>
  <si>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</si>
  <si>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</si>
  <si>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</si>
  <si>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</si>
  <si>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</si>
  <si>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</si>
  <si>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</si>
  <si>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</si>
  <si>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</si>
  <si>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</si>
  <si>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</si>
  <si>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</si>
  <si>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</si>
  <si>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</si>
  <si>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</si>
  <si>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</si>
  <si>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</si>
  <si>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</si>
  <si>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</si>
  <si>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</si>
  <si>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</si>
  <si>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</si>
  <si>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</si>
  <si>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</si>
  <si>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</si>
  <si>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</si>
  <si>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</si>
  <si>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</si>
  <si>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</si>
  <si>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</si>
  <si>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</si>
  <si>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</si>
  <si>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</si>
  <si>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</si>
  <si>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</si>
  <si>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</si>
  <si>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</si>
  <si>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</si>
  <si>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</si>
  <si>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</si>
  <si>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</si>
  <si>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</si>
  <si>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</si>
  <si>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が、低い水準であるため、さらなる経営改善が必要である。
 ④年々減少してきてはいるものの、下水道建設に伴い発行した企業債の償還金が多大なため、事業規模に対する残高が平均値を上回っている。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⑦⑧水洗化率は上昇傾向にあるが、未接続世帯を戸別訪問するなどさらなる接続促進に努める。</t>
    <rPh sb="290" eb="292">
      <t>スイセン</t>
    </rPh>
    <rPh sb="292" eb="293">
      <t>カ</t>
    </rPh>
    <rPh sb="293" eb="294">
      <t>リツ</t>
    </rPh>
    <rPh sb="295" eb="297">
      <t>ジョウショウ</t>
    </rPh>
    <rPh sb="297" eb="299">
      <t>ケイコウ</t>
    </rPh>
    <phoneticPr fontId="16"/>
  </si>
  <si>
    <t xml:space="preserve"> ①施設の更新等については、長寿命化計画を策定し、老朽化の状況を踏まえながら、改築・更新等を行っている。</t>
    <phoneticPr fontId="16"/>
  </si>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</sst>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1C-4B5E-9BD8-E10545A22B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451C-4B5E-9BD8-E10545A22B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42.14</c:v>
                </c:pt>
                <c:pt idx="1">
                  <c:v>46.25</c:v>
                </c:pt>
                <c:pt idx="2">
                  <c:v>42.68</c:v>
                </c:pt>
                <c:pt idx="3">
                  <c:v>42.68</c:v>
                </c:pt>
                <c:pt idx="4">
                  <c:v>42.32</c:v>
                </c:pt>
              </c:numCache>
            </c:numRef>
          </c:val>
          <c:extLst>
            <c:ext xmlns:c16="http://schemas.microsoft.com/office/drawing/2014/chart" uri="{C3380CC4-5D6E-409C-BE32-E72D297353CC}">
              <c16:uniqueId val="{00000000-DAF7-4EB1-BA63-09FCC2E679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DAF7-4EB1-BA63-09FCC2E679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66.56</c:v>
                </c:pt>
                <c:pt idx="1">
                  <c:v>67.33</c:v>
                </c:pt>
                <c:pt idx="2">
                  <c:v>67.569999999999993</c:v>
                </c:pt>
                <c:pt idx="3">
                  <c:v>69.400000000000006</c:v>
                </c:pt>
                <c:pt idx="4">
                  <c:v>70.77</c:v>
                </c:pt>
              </c:numCache>
            </c:numRef>
          </c:val>
          <c:extLst>
            <c:ext xmlns:c16="http://schemas.microsoft.com/office/drawing/2014/chart" uri="{C3380CC4-5D6E-409C-BE32-E72D297353CC}">
              <c16:uniqueId val="{00000000-5630-4BC3-8950-3EF73DC5FD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5630-4BC3-8950-3EF73DC5FD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98.05</c:v>
                </c:pt>
                <c:pt idx="1">
                  <c:v>97.85</c:v>
                </c:pt>
                <c:pt idx="2">
                  <c:v>99.66</c:v>
                </c:pt>
                <c:pt idx="3">
                  <c:v>100.24</c:v>
                </c:pt>
                <c:pt idx="4">
                  <c:v>100.67</c:v>
                </c:pt>
              </c:numCache>
            </c:numRef>
          </c:val>
          <c:extLst>
            <c:ext xmlns:c16="http://schemas.microsoft.com/office/drawing/2014/chart" uri="{C3380CC4-5D6E-409C-BE32-E72D297353CC}">
              <c16:uniqueId val="{00000000-23C3-4936-8216-EEFAD723EB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23C3-4936-8216-EEFAD723EB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4.88</c:v>
                </c:pt>
                <c:pt idx="1">
                  <c:v>13.26</c:v>
                </c:pt>
                <c:pt idx="2">
                  <c:v>15.89</c:v>
                </c:pt>
                <c:pt idx="3">
                  <c:v>18.510000000000002</c:v>
                </c:pt>
                <c:pt idx="4">
                  <c:v>21.14</c:v>
                </c:pt>
              </c:numCache>
            </c:numRef>
          </c:val>
          <c:extLst>
            <c:ext xmlns:c16="http://schemas.microsoft.com/office/drawing/2014/chart" uri="{C3380CC4-5D6E-409C-BE32-E72D297353CC}">
              <c16:uniqueId val="{00000000-F99F-4A76-AE4D-A783F9C60F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F99F-4A76-AE4D-A783F9C60F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63-4AAC-A4E1-F7DC14DCFD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63-4AAC-A4E1-F7DC14DCFD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203.78</c:v>
                </c:pt>
                <c:pt idx="1">
                  <c:v>205.72</c:v>
                </c:pt>
                <c:pt idx="2">
                  <c:v>205.39</c:v>
                </c:pt>
                <c:pt idx="3">
                  <c:v>203.03</c:v>
                </c:pt>
                <c:pt idx="4">
                  <c:v>194.71</c:v>
                </c:pt>
              </c:numCache>
            </c:numRef>
          </c:val>
          <c:extLst>
            <c:ext xmlns:c16="http://schemas.microsoft.com/office/drawing/2014/chart" uri="{C3380CC4-5D6E-409C-BE32-E72D297353CC}">
              <c16:uniqueId val="{00000000-F597-4D96-A072-CD6B45DA1A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F597-4D96-A072-CD6B45DA1A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14740.3</c:v>
                </c:pt>
                <c:pt idx="1">
                  <c:v>11.1</c:v>
                </c:pt>
                <c:pt idx="2">
                  <c:v>10.33</c:v>
                </c:pt>
                <c:pt idx="3">
                  <c:v>9.51</c:v>
                </c:pt>
                <c:pt idx="4">
                  <c:v>19.55</c:v>
                </c:pt>
              </c:numCache>
            </c:numRef>
          </c:val>
          <c:extLst>
            <c:ext xmlns:c16="http://schemas.microsoft.com/office/drawing/2014/chart" uri="{C3380CC4-5D6E-409C-BE32-E72D297353CC}">
              <c16:uniqueId val="{00000000-4E2B-48E0-8F75-6AF5FA6B0A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4E2B-48E0-8F75-6AF5FA6B0A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4119.1000000000004</c:v>
                </c:pt>
                <c:pt idx="1">
                  <c:v>2623.8</c:v>
                </c:pt>
                <c:pt idx="2">
                  <c:v>2505.91</c:v>
                </c:pt>
                <c:pt idx="3">
                  <c:v>1861.52</c:v>
                </c:pt>
                <c:pt idx="4">
                  <c:v>1438.64</c:v>
                </c:pt>
              </c:numCache>
            </c:numRef>
          </c:val>
          <c:extLst>
            <c:ext xmlns:c16="http://schemas.microsoft.com/office/drawing/2014/chart" uri="{C3380CC4-5D6E-409C-BE32-E72D297353CC}">
              <c16:uniqueId val="{00000000-D839-4E6B-BE0E-BB053F9291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D839-4E6B-BE0E-BB053F9291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44.51</c:v>
                </c:pt>
                <c:pt idx="1">
                  <c:v>78.52</c:v>
                </c:pt>
                <c:pt idx="2">
                  <c:v>83.66</c:v>
                </c:pt>
                <c:pt idx="3">
                  <c:v>85.53</c:v>
                </c:pt>
                <c:pt idx="4">
                  <c:v>100.01</c:v>
                </c:pt>
              </c:numCache>
            </c:numRef>
          </c:val>
          <c:extLst>
            <c:ext xmlns:c16="http://schemas.microsoft.com/office/drawing/2014/chart" uri="{C3380CC4-5D6E-409C-BE32-E72D297353CC}">
              <c16:uniqueId val="{00000000-FAF4-40A9-B4C2-80D168D20D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FAF4-40A9-B4C2-80D168D20D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346.55</c:v>
                </c:pt>
                <c:pt idx="1">
                  <c:v>210.65</c:v>
                </c:pt>
                <c:pt idx="2">
                  <c:v>199.13</c:v>
                </c:pt>
                <c:pt idx="3">
                  <c:v>195.84</c:v>
                </c:pt>
                <c:pt idx="4">
                  <c:v>167.81</c:v>
                </c:pt>
              </c:numCache>
            </c:numRef>
          </c:val>
          <c:extLst>
            <c:ext xmlns:c16="http://schemas.microsoft.com/office/drawing/2014/chart" uri="{C3380CC4-5D6E-409C-BE32-E72D297353CC}">
              <c16:uniqueId val="{00000000-695F-4EA0-869A-695D136531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695F-4EA0-869A-695D136531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7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石川県　羽咋市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22088</v>
      </c>
      <c r="AM8" s="63"/>
      <c r="AN8" s="63"/>
      <c r="AO8" s="63"/>
      <c r="AP8" s="63"/>
      <c r="AQ8" s="63"/>
      <c r="AR8" s="63"/>
      <c r="AS8" s="63"/>
      <c r="AT8" s="62">
        <f>データ!T6</f>
        <v>81.849999999999994</v>
      </c>
      <c r="AU8" s="62"/>
      <c r="AV8" s="62"/>
      <c r="AW8" s="62"/>
      <c r="AX8" s="62"/>
      <c r="AY8" s="62"/>
      <c r="AZ8" s="62"/>
      <c r="BA8" s="62"/>
      <c r="BB8" s="62">
        <f>データ!U6</f>
        <v>269.86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39.58</v>
      </c>
      <c r="J10" s="62"/>
      <c r="K10" s="62"/>
      <c r="L10" s="62"/>
      <c r="M10" s="62"/>
      <c r="N10" s="62"/>
      <c r="O10" s="62"/>
      <c r="P10" s="62">
        <f>データ!P6</f>
        <v>6.88</v>
      </c>
      <c r="Q10" s="62"/>
      <c r="R10" s="62"/>
      <c r="S10" s="62"/>
      <c r="T10" s="62"/>
      <c r="U10" s="62"/>
      <c r="V10" s="62"/>
      <c r="W10" s="62">
        <f>データ!Q6</f>
        <v>87.01</v>
      </c>
      <c r="X10" s="62"/>
      <c r="Y10" s="62"/>
      <c r="Z10" s="62"/>
      <c r="AA10" s="62"/>
      <c r="AB10" s="62"/>
      <c r="AC10" s="62"/>
      <c r="AD10" s="63">
        <f>データ!R6</f>
        <v>3402</v>
      </c>
      <c r="AE10" s="63"/>
      <c r="AF10" s="63"/>
      <c r="AG10" s="63"/>
      <c r="AH10" s="63"/>
      <c r="AI10" s="63"/>
      <c r="AJ10" s="63"/>
      <c r="AK10" s="2"/>
      <c r="AL10" s="63">
        <f>データ!V6</f>
        <v>1512</v>
      </c>
      <c r="AM10" s="63"/>
      <c r="AN10" s="63"/>
      <c r="AO10" s="63"/>
      <c r="AP10" s="63"/>
      <c r="AQ10" s="63"/>
      <c r="AR10" s="63"/>
      <c r="AS10" s="63"/>
      <c r="AT10" s="62">
        <f>データ!W6</f>
        <v>0.93</v>
      </c>
      <c r="AU10" s="62"/>
      <c r="AV10" s="62"/>
      <c r="AW10" s="62"/>
      <c r="AX10" s="62"/>
      <c r="AY10" s="62"/>
      <c r="AZ10" s="62"/>
      <c r="BA10" s="62"/>
      <c r="BB10" s="62">
        <f>データ!X6</f>
        <v>1625.81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J+aDac49G+hyPTlFsUYPDUs/ts5UWK3cr4lskd/T82VBNFKDd6fFNchq2/ud+0QhODncRAdiI0BEcEzlHBIEpw==" saltValue="DqwjkJ9hgul7jXA8rdxZ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172073</v>
      </c>
      <c r="D6" s="33">
        <f t="shared" si="3"/>
        <v>46</v>
      </c>
      <c r="E6" s="33">
        <f t="shared" si="3"/>
        <v>17</v>
      </c>
      <c r="F6" s="33">
        <f t="shared" si="3"/>
        <v>4</v>
      </c>
      <c r="G6" s="33">
        <f t="shared" si="3"/>
        <v>0</v>
      </c>
      <c r="H6" s="33" t="str">
        <f t="shared" si="3"/>
        <v>石川県　羽咋市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39.58</v>
      </c>
      <c r="P6" s="34">
        <f t="shared" si="3"/>
        <v>6.88</v>
      </c>
      <c r="Q6" s="34">
        <f t="shared" si="3"/>
        <v>87.01</v>
      </c>
      <c r="R6" s="34">
        <f t="shared" si="3"/>
        <v>3402</v>
      </c>
      <c r="S6" s="34">
        <f t="shared" si="3"/>
        <v>22088</v>
      </c>
      <c r="T6" s="34">
        <f t="shared" si="3"/>
        <v>81.849999999999994</v>
      </c>
      <c r="U6" s="34">
        <f t="shared" si="3"/>
        <v>269.86</v>
      </c>
      <c r="V6" s="34">
        <f t="shared" si="3"/>
        <v>1512</v>
      </c>
      <c r="W6" s="34">
        <f t="shared" si="3"/>
        <v>0.93</v>
      </c>
      <c r="X6" s="34">
        <f t="shared" si="3"/>
        <v>1625.81</v>
      </c>
      <c r="Y6" s="35">
        <f>IF(Y7="",NA(),Y7)</f>
        <v>98.05</v>
      </c>
      <c r="Z6" s="35">
        <f t="shared" ref="Z6:AH6" si="4">IF(Z7="",NA(),Z7)</f>
        <v>97.85</v>
      </c>
      <c r="AA6" s="35">
        <f t="shared" si="4"/>
        <v>99.66</v>
      </c>
      <c r="AB6" s="35">
        <f t="shared" si="4"/>
        <v>100.24</v>
      </c>
      <c r="AC6" s="35">
        <f t="shared" si="4"/>
        <v>100.67</v>
      </c>
      <c r="AD6" s="35">
        <f t="shared" si="4"/>
        <v>95.59</v>
      </c>
      <c r="AE6" s="35">
        <f t="shared" si="4"/>
        <v>96.83</v>
      </c>
      <c r="AF6" s="35">
        <f t="shared" si="4"/>
        <v>98.32</v>
      </c>
      <c r="AG6" s="35">
        <f t="shared" si="4"/>
        <v>98.04</v>
      </c>
      <c r="AH6" s="35">
        <f t="shared" si="4"/>
        <v>102.13</v>
      </c>
      <c r="AI6" s="34" t="str">
        <f>IF(AI7="","",IF(AI7="-","【-】","【"&amp;SUBSTITUTE(TEXT(AI7,"#,##0.00"),"-","△")&amp;"】"))</f>
        <v>【102.38】</v>
      </c>
      <c r="AJ6" s="35">
        <f>IF(AJ7="",NA(),AJ7)</f>
        <v>203.78</v>
      </c>
      <c r="AK6" s="35">
        <f t="shared" ref="AK6:AS6" si="5">IF(AK7="",NA(),AK7)</f>
        <v>205.72</v>
      </c>
      <c r="AL6" s="35">
        <f t="shared" si="5"/>
        <v>205.39</v>
      </c>
      <c r="AM6" s="35">
        <f t="shared" si="5"/>
        <v>203.03</v>
      </c>
      <c r="AN6" s="35">
        <f t="shared" si="5"/>
        <v>194.71</v>
      </c>
      <c r="AO6" s="35">
        <f t="shared" si="5"/>
        <v>137.81</v>
      </c>
      <c r="AP6" s="35">
        <f t="shared" si="5"/>
        <v>172.52</v>
      </c>
      <c r="AQ6" s="35">
        <f t="shared" si="5"/>
        <v>201.29</v>
      </c>
      <c r="AR6" s="35">
        <f t="shared" si="5"/>
        <v>208.1</v>
      </c>
      <c r="AS6" s="35">
        <f t="shared" si="5"/>
        <v>109.51</v>
      </c>
      <c r="AT6" s="34" t="str">
        <f>IF(AT7="","",IF(AT7="-","【-】","【"&amp;SUBSTITUTE(TEXT(AT7,"#,##0.00"),"-","△")&amp;"】"))</f>
        <v>【102.97】</v>
      </c>
      <c r="AU6" s="35">
        <f>IF(AU7="",NA(),AU7)</f>
        <v>14740.3</v>
      </c>
      <c r="AV6" s="35">
        <f t="shared" ref="AV6:BD6" si="6">IF(AV7="",NA(),AV7)</f>
        <v>11.1</v>
      </c>
      <c r="AW6" s="35">
        <f t="shared" si="6"/>
        <v>10.33</v>
      </c>
      <c r="AX6" s="35">
        <f t="shared" si="6"/>
        <v>9.51</v>
      </c>
      <c r="AY6" s="35">
        <f t="shared" si="6"/>
        <v>19.55</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4119.1000000000004</v>
      </c>
      <c r="BG6" s="35">
        <f t="shared" ref="BG6:BO6" si="7">IF(BG7="",NA(),BG7)</f>
        <v>2623.8</v>
      </c>
      <c r="BH6" s="35">
        <f t="shared" si="7"/>
        <v>2505.91</v>
      </c>
      <c r="BI6" s="35">
        <f t="shared" si="7"/>
        <v>1861.52</v>
      </c>
      <c r="BJ6" s="35">
        <f t="shared" si="7"/>
        <v>1438.64</v>
      </c>
      <c r="BK6" s="35">
        <f t="shared" si="7"/>
        <v>1554.05</v>
      </c>
      <c r="BL6" s="35">
        <f t="shared" si="7"/>
        <v>1671.86</v>
      </c>
      <c r="BM6" s="35">
        <f t="shared" si="7"/>
        <v>1673.47</v>
      </c>
      <c r="BN6" s="35">
        <f t="shared" si="7"/>
        <v>1592.72</v>
      </c>
      <c r="BO6" s="35">
        <f t="shared" si="7"/>
        <v>1243.71</v>
      </c>
      <c r="BP6" s="34" t="str">
        <f>IF(BP7="","",IF(BP7="-","【-】","【"&amp;SUBSTITUTE(TEXT(BP7,"#,##0.00"),"-","△")&amp;"】"))</f>
        <v>【1,225.44】</v>
      </c>
      <c r="BQ6" s="35">
        <f>IF(BQ7="",NA(),BQ7)</f>
        <v>44.51</v>
      </c>
      <c r="BR6" s="35">
        <f t="shared" ref="BR6:BZ6" si="8">IF(BR7="",NA(),BR7)</f>
        <v>78.52</v>
      </c>
      <c r="BS6" s="35">
        <f t="shared" si="8"/>
        <v>83.66</v>
      </c>
      <c r="BT6" s="35">
        <f t="shared" si="8"/>
        <v>85.53</v>
      </c>
      <c r="BU6" s="35">
        <f t="shared" si="8"/>
        <v>100.01</v>
      </c>
      <c r="BV6" s="35">
        <f t="shared" si="8"/>
        <v>53.01</v>
      </c>
      <c r="BW6" s="35">
        <f t="shared" si="8"/>
        <v>50.54</v>
      </c>
      <c r="BX6" s="35">
        <f t="shared" si="8"/>
        <v>49.22</v>
      </c>
      <c r="BY6" s="35">
        <f t="shared" si="8"/>
        <v>53.7</v>
      </c>
      <c r="BZ6" s="35">
        <f t="shared" si="8"/>
        <v>74.3</v>
      </c>
      <c r="CA6" s="34" t="str">
        <f>IF(CA7="","",IF(CA7="-","【-】","【"&amp;SUBSTITUTE(TEXT(CA7,"#,##0.00"),"-","△")&amp;"】"))</f>
        <v>【75.58】</v>
      </c>
      <c r="CB6" s="35">
        <f>IF(CB7="",NA(),CB7)</f>
        <v>346.55</v>
      </c>
      <c r="CC6" s="35">
        <f t="shared" ref="CC6:CK6" si="9">IF(CC7="",NA(),CC7)</f>
        <v>210.65</v>
      </c>
      <c r="CD6" s="35">
        <f t="shared" si="9"/>
        <v>199.13</v>
      </c>
      <c r="CE6" s="35">
        <f t="shared" si="9"/>
        <v>195.84</v>
      </c>
      <c r="CF6" s="35">
        <f t="shared" si="9"/>
        <v>167.81</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42.14</v>
      </c>
      <c r="CN6" s="35">
        <f t="shared" ref="CN6:CV6" si="10">IF(CN7="",NA(),CN7)</f>
        <v>46.25</v>
      </c>
      <c r="CO6" s="35">
        <f t="shared" si="10"/>
        <v>42.68</v>
      </c>
      <c r="CP6" s="35">
        <f t="shared" si="10"/>
        <v>42.68</v>
      </c>
      <c r="CQ6" s="35">
        <f t="shared" si="10"/>
        <v>42.32</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66.56</v>
      </c>
      <c r="CY6" s="35">
        <f t="shared" ref="CY6:DG6" si="11">IF(CY7="",NA(),CY7)</f>
        <v>67.33</v>
      </c>
      <c r="CZ6" s="35">
        <f t="shared" si="11"/>
        <v>67.569999999999993</v>
      </c>
      <c r="DA6" s="35">
        <f t="shared" si="11"/>
        <v>69.400000000000006</v>
      </c>
      <c r="DB6" s="35">
        <f t="shared" si="11"/>
        <v>70.77</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4.88</v>
      </c>
      <c r="DJ6" s="35">
        <f t="shared" ref="DJ6:DR6" si="12">IF(DJ7="",NA(),DJ7)</f>
        <v>13.26</v>
      </c>
      <c r="DK6" s="35">
        <f t="shared" si="12"/>
        <v>15.89</v>
      </c>
      <c r="DL6" s="35">
        <f t="shared" si="12"/>
        <v>18.510000000000002</v>
      </c>
      <c r="DM6" s="35">
        <f t="shared" si="12"/>
        <v>21.14</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172073</v>
      </c>
      <c r="D7" s="37">
        <v>46</v>
      </c>
      <c r="E7" s="37">
        <v>17</v>
      </c>
      <c r="F7" s="37">
        <v>4</v>
      </c>
      <c r="G7" s="37">
        <v>0</v>
      </c>
      <c r="H7" s="37" t="s">
        <v>108</v>
      </c>
      <c r="I7" s="37" t="s">
        <v>109</v>
      </c>
      <c r="J7" s="37" t="s">
        <v>110</v>
      </c>
      <c r="K7" s="37" t="s">
        <v>111</v>
      </c>
      <c r="L7" s="37" t="s">
        <v>112</v>
      </c>
      <c r="M7" s="37" t="s">
        <v>113</v>
      </c>
      <c r="N7" s="38" t="s">
        <v>114</v>
      </c>
      <c r="O7" s="38">
        <v>39.58</v>
      </c>
      <c r="P7" s="38">
        <v>6.88</v>
      </c>
      <c r="Q7" s="38">
        <v>87.01</v>
      </c>
      <c r="R7" s="38">
        <v>3402</v>
      </c>
      <c r="S7" s="38">
        <v>22088</v>
      </c>
      <c r="T7" s="38">
        <v>81.849999999999994</v>
      </c>
      <c r="U7" s="38">
        <v>269.86</v>
      </c>
      <c r="V7" s="38">
        <v>1512</v>
      </c>
      <c r="W7" s="38">
        <v>0.93</v>
      </c>
      <c r="X7" s="38">
        <v>1625.81</v>
      </c>
      <c r="Y7" s="38">
        <v>98.05</v>
      </c>
      <c r="Z7" s="38">
        <v>97.85</v>
      </c>
      <c r="AA7" s="38">
        <v>99.66</v>
      </c>
      <c r="AB7" s="38">
        <v>100.24</v>
      </c>
      <c r="AC7" s="38">
        <v>100.67</v>
      </c>
      <c r="AD7" s="38">
        <v>95.59</v>
      </c>
      <c r="AE7" s="38">
        <v>96.83</v>
      </c>
      <c r="AF7" s="38">
        <v>98.32</v>
      </c>
      <c r="AG7" s="38">
        <v>98.04</v>
      </c>
      <c r="AH7" s="38">
        <v>102.13</v>
      </c>
      <c r="AI7" s="38">
        <v>102.38</v>
      </c>
      <c r="AJ7" s="38">
        <v>203.78</v>
      </c>
      <c r="AK7" s="38">
        <v>205.72</v>
      </c>
      <c r="AL7" s="38">
        <v>205.39</v>
      </c>
      <c r="AM7" s="38">
        <v>203.03</v>
      </c>
      <c r="AN7" s="38">
        <v>194.71</v>
      </c>
      <c r="AO7" s="38">
        <v>137.81</v>
      </c>
      <c r="AP7" s="38">
        <v>172.52</v>
      </c>
      <c r="AQ7" s="38">
        <v>201.29</v>
      </c>
      <c r="AR7" s="38">
        <v>208.1</v>
      </c>
      <c r="AS7" s="38">
        <v>109.51</v>
      </c>
      <c r="AT7" s="38">
        <v>102.97</v>
      </c>
      <c r="AU7" s="38">
        <v>14740.3</v>
      </c>
      <c r="AV7" s="38">
        <v>11.1</v>
      </c>
      <c r="AW7" s="38">
        <v>10.33</v>
      </c>
      <c r="AX7" s="38">
        <v>9.51</v>
      </c>
      <c r="AY7" s="38">
        <v>19.55</v>
      </c>
      <c r="AZ7" s="38">
        <v>189.4</v>
      </c>
      <c r="BA7" s="38">
        <v>69.430000000000007</v>
      </c>
      <c r="BB7" s="38">
        <v>81.19</v>
      </c>
      <c r="BC7" s="38">
        <v>75.290000000000006</v>
      </c>
      <c r="BD7" s="38">
        <v>47.44</v>
      </c>
      <c r="BE7" s="38">
        <v>54.73</v>
      </c>
      <c r="BF7" s="38">
        <v>4119.1000000000004</v>
      </c>
      <c r="BG7" s="38">
        <v>2623.8</v>
      </c>
      <c r="BH7" s="38">
        <v>2505.91</v>
      </c>
      <c r="BI7" s="38">
        <v>1861.52</v>
      </c>
      <c r="BJ7" s="38">
        <v>1438.64</v>
      </c>
      <c r="BK7" s="38">
        <v>1554.05</v>
      </c>
      <c r="BL7" s="38">
        <v>1671.86</v>
      </c>
      <c r="BM7" s="38">
        <v>1673.47</v>
      </c>
      <c r="BN7" s="38">
        <v>1592.72</v>
      </c>
      <c r="BO7" s="38">
        <v>1243.71</v>
      </c>
      <c r="BP7" s="38">
        <v>1225.44</v>
      </c>
      <c r="BQ7" s="38">
        <v>44.51</v>
      </c>
      <c r="BR7" s="38">
        <v>78.52</v>
      </c>
      <c r="BS7" s="38">
        <v>83.66</v>
      </c>
      <c r="BT7" s="38">
        <v>85.53</v>
      </c>
      <c r="BU7" s="38">
        <v>100.01</v>
      </c>
      <c r="BV7" s="38">
        <v>53.01</v>
      </c>
      <c r="BW7" s="38">
        <v>50.54</v>
      </c>
      <c r="BX7" s="38">
        <v>49.22</v>
      </c>
      <c r="BY7" s="38">
        <v>53.7</v>
      </c>
      <c r="BZ7" s="38">
        <v>74.3</v>
      </c>
      <c r="CA7" s="38">
        <v>75.58</v>
      </c>
      <c r="CB7" s="38">
        <v>346.55</v>
      </c>
      <c r="CC7" s="38">
        <v>210.65</v>
      </c>
      <c r="CD7" s="38">
        <v>199.13</v>
      </c>
      <c r="CE7" s="38">
        <v>195.84</v>
      </c>
      <c r="CF7" s="38">
        <v>167.81</v>
      </c>
      <c r="CG7" s="38">
        <v>299.39</v>
      </c>
      <c r="CH7" s="38">
        <v>320.36</v>
      </c>
      <c r="CI7" s="38">
        <v>332.02</v>
      </c>
      <c r="CJ7" s="38">
        <v>300.35000000000002</v>
      </c>
      <c r="CK7" s="38">
        <v>221.81</v>
      </c>
      <c r="CL7" s="38">
        <v>215.23</v>
      </c>
      <c r="CM7" s="38">
        <v>42.14</v>
      </c>
      <c r="CN7" s="38">
        <v>46.25</v>
      </c>
      <c r="CO7" s="38">
        <v>42.68</v>
      </c>
      <c r="CP7" s="38">
        <v>42.68</v>
      </c>
      <c r="CQ7" s="38">
        <v>42.32</v>
      </c>
      <c r="CR7" s="38">
        <v>36.200000000000003</v>
      </c>
      <c r="CS7" s="38">
        <v>34.74</v>
      </c>
      <c r="CT7" s="38">
        <v>36.65</v>
      </c>
      <c r="CU7" s="38">
        <v>37.72</v>
      </c>
      <c r="CV7" s="38">
        <v>43.36</v>
      </c>
      <c r="CW7" s="38">
        <v>42.66</v>
      </c>
      <c r="CX7" s="38">
        <v>66.56</v>
      </c>
      <c r="CY7" s="38">
        <v>67.33</v>
      </c>
      <c r="CZ7" s="38">
        <v>67.569999999999993</v>
      </c>
      <c r="DA7" s="38">
        <v>69.400000000000006</v>
      </c>
      <c r="DB7" s="38">
        <v>70.77</v>
      </c>
      <c r="DC7" s="38">
        <v>71.069999999999993</v>
      </c>
      <c r="DD7" s="38">
        <v>70.14</v>
      </c>
      <c r="DE7" s="38">
        <v>68.83</v>
      </c>
      <c r="DF7" s="38">
        <v>68.459999999999994</v>
      </c>
      <c r="DG7" s="38">
        <v>83.06</v>
      </c>
      <c r="DH7" s="38">
        <v>82.67</v>
      </c>
      <c r="DI7" s="38">
        <v>4.88</v>
      </c>
      <c r="DJ7" s="38">
        <v>13.26</v>
      </c>
      <c r="DK7" s="38">
        <v>15.89</v>
      </c>
      <c r="DL7" s="38">
        <v>18.510000000000002</v>
      </c>
      <c r="DM7" s="38">
        <v>21.14</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2018-12-03T08:52:52Z</dcterms:created>
  <dcterms:modified xsi:type="dcterms:W3CDTF">2019-01-21T07:46:34Z</dcterms:modified>
  <cp:category/>
</cp:coreProperties>
</file>