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<sst xmlns="http://schemas.openxmlformats.org/spreadsheetml/2006/main" count="240" uniqueCount="125">
  <si>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</si>
  <si>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</si>
  <si>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</si>
  <si>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</si>
  <si>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</si>
  <si>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</si>
  <si>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</si>
  <si>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</si>
  <si>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</si>
  <si>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</si>
  <si>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</si>
  <si>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</si>
  <si>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</si>
  <si>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</si>
  <si>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</si>
  <si>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</si>
  <si>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</si>
  <si>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</si>
  <si>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</si>
  <si>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</si>
  <si>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</si>
  <si>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</si>
  <si>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</si>
  <si>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</si>
  <si>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</si>
  <si>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</si>
  <si>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</si>
  <si>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</si>
  <si>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</si>
  <si>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</si>
  <si>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</si>
  <si>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</si>
  <si>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</si>
  <si>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</si>
  <si>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</si>
  <si>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</si>
  <si>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</si>
  <si>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</si>
  <si>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</si>
  <si>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</si>
  <si>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</si>
  <si>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</si>
  <si>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</si>
  <si>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</si>
  <si>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</si>
  <si>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</si>
  <si>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</si>
  <si>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</si>
  <si>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</si>
  <si>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</si>
  <si>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</si>
  <si>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</si>
  <si>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</si>
  <si>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</si>
  <si>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</si>
  <si>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</si>
  <si>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</si>
  <si>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</si>
  <si>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</si>
  <si>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</si>
  <si>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</si>
  <si>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</si>
  <si>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</si>
  <si>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</si>
  <si>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</si>
  <si>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</si>
  <si>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</si>
  <si>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</si>
  <si>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</si>
  <si>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</si>
  <si>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</si>
  <si>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</si>
  <si>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</si>
  <si>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</si>
  <si>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</si>
  <si>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</si>
  <si>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</si>
  <si>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</si>
  <si>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</si>
  <si>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</si>
  <si>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</si>
  <si>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</si>
  <si>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</si>
  <si>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</si>
  <si>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</si>
  <si>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</si>
  <si>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</si>
  <si>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</si>
  <si>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</si>
  <si>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</si>
  <si>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</si>
  <si>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</si>
  <si>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</si>
  <si>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</si>
  <si>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</si>
  <si>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</si>
  <si>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</si>
  <si>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</si>
  <si>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</si>
  <si>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</si>
  <si>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</si>
  <si>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</si>
  <si>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</si>
  <si>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</si>
  <si>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</si>
  <si>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</si>
  <si>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</si>
  <si>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</si>
  <si>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</si>
  <si>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</si>
  <si>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</si>
  <si>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</si>
  <si>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</si>
  <si>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</si>
  <si>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</si>
  <si>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</si>
  <si>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</si>
  <si>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</si>
  <si>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</si>
  <si>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</si>
  <si>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</si>
  <si>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</si>
  <si>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類似団体と比較すると経費回収率など「経営の健全性」に関する経営指標は悪くなっている。また、汚水処理原価など「経営の効率性」に関する経営指標は低いことがわか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4"/>
  </si>
  <si>
    <t xml:space="preserve">　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経年比較では僅かながら低下傾向にある。類似団体との比較でも悪い。これは汚水処理費（維持管理費）の増加が主な要因であり、今後さらなる適正な維持管理に努める必要がある。
　⑥有収水量１㎥あたりの汚水処理費に要した費用であり、今年度より汚水資本費を除いた汚水維持管理費のみでの指標となったが、経営戦略策定業務を行った事で増加となった。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410" eb="412">
      <t>ケイエイ</t>
    </rPh>
    <rPh sb="412" eb="414">
      <t>センリャク</t>
    </rPh>
    <rPh sb="414" eb="416">
      <t>サクテイ</t>
    </rPh>
    <rPh sb="416" eb="418">
      <t>ギョウム</t>
    </rPh>
    <rPh sb="419" eb="420">
      <t>オコナ</t>
    </rPh>
    <rPh sb="422" eb="423">
      <t>コト</t>
    </rPh>
    <rPh sb="424" eb="426">
      <t>ゾウカ</t>
    </rPh>
    <phoneticPr fontId="4"/>
  </si>
  <si>
    <t>　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</si>
</sst>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271616"/>
        <c:axId val="60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60271616"/>
        <c:axId val="60286080"/>
      </c:lineChart>
      <c:dateAx>
        <c:axId val="60271616"/>
        <c:scaling>
          <c:orientation val="minMax"/>
        </c:scaling>
        <c:delete val="1"/>
        <c:axPos val="b"/>
        <c:numFmt formatCode="ge" sourceLinked="1"/>
        <c:majorTickMark val="none"/>
        <c:minorTickMark val="none"/>
        <c:tickLblPos val="none"/>
        <c:crossAx val="60286080"/>
        <c:crosses val="autoZero"/>
        <c:auto val="1"/>
        <c:lblOffset val="100"/>
        <c:baseTimeUnit val="years"/>
      </c:dateAx>
      <c:valAx>
        <c:axId val="60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24.03</c:v>
                </c:pt>
                <c:pt idx="1">
                  <c:v>25.09</c:v>
                </c:pt>
                <c:pt idx="2">
                  <c:v>24.73</c:v>
                </c:pt>
                <c:pt idx="3">
                  <c:v>24.38</c:v>
                </c:pt>
                <c:pt idx="4">
                  <c:v>25.44</c:v>
                </c:pt>
              </c:numCache>
            </c:numRef>
          </c:val>
        </c:ser>
        <c:dLbls>
          <c:showLegendKey val="0"/>
          <c:showVal val="0"/>
          <c:showCatName val="0"/>
          <c:showSerName val="0"/>
          <c:showPercent val="0"/>
          <c:showBubbleSize val="0"/>
        </c:dLbls>
        <c:gapWidth val="150"/>
        <c:axId val="114654592"/>
        <c:axId val="1146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14654592"/>
        <c:axId val="114660864"/>
      </c:lineChart>
      <c:dateAx>
        <c:axId val="114654592"/>
        <c:scaling>
          <c:orientation val="minMax"/>
        </c:scaling>
        <c:delete val="1"/>
        <c:axPos val="b"/>
        <c:numFmt formatCode="ge" sourceLinked="1"/>
        <c:majorTickMark val="none"/>
        <c:minorTickMark val="none"/>
        <c:tickLblPos val="none"/>
        <c:crossAx val="114660864"/>
        <c:crosses val="autoZero"/>
        <c:auto val="1"/>
        <c:lblOffset val="100"/>
        <c:baseTimeUnit val="years"/>
      </c:dateAx>
      <c:valAx>
        <c:axId val="1146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53.88</c:v>
                </c:pt>
                <c:pt idx="1">
                  <c:v>58.45</c:v>
                </c:pt>
                <c:pt idx="2">
                  <c:v>59.28</c:v>
                </c:pt>
                <c:pt idx="3">
                  <c:v>59.16</c:v>
                </c:pt>
                <c:pt idx="4">
                  <c:v>60.51</c:v>
                </c:pt>
              </c:numCache>
            </c:numRef>
          </c:val>
        </c:ser>
        <c:dLbls>
          <c:showLegendKey val="0"/>
          <c:showVal val="0"/>
          <c:showCatName val="0"/>
          <c:showSerName val="0"/>
          <c:showPercent val="0"/>
          <c:showBubbleSize val="0"/>
        </c:dLbls>
        <c:gapWidth val="150"/>
        <c:axId val="114760704"/>
        <c:axId val="1147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14760704"/>
        <c:axId val="114771072"/>
      </c:lineChart>
      <c:dateAx>
        <c:axId val="114760704"/>
        <c:scaling>
          <c:orientation val="minMax"/>
        </c:scaling>
        <c:delete val="1"/>
        <c:axPos val="b"/>
        <c:numFmt formatCode="ge" sourceLinked="1"/>
        <c:majorTickMark val="none"/>
        <c:minorTickMark val="none"/>
        <c:tickLblPos val="none"/>
        <c:crossAx val="114771072"/>
        <c:crosses val="autoZero"/>
        <c:auto val="1"/>
        <c:lblOffset val="100"/>
        <c:baseTimeUnit val="years"/>
      </c:dateAx>
      <c:valAx>
        <c:axId val="1147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64.91</c:v>
                </c:pt>
                <c:pt idx="1">
                  <c:v>58.47</c:v>
                </c:pt>
                <c:pt idx="2">
                  <c:v>52.94</c:v>
                </c:pt>
                <c:pt idx="3">
                  <c:v>51.86</c:v>
                </c:pt>
                <c:pt idx="4">
                  <c:v>55.63</c:v>
                </c:pt>
              </c:numCache>
            </c:numRef>
          </c:val>
        </c:ser>
        <c:dLbls>
          <c:showLegendKey val="0"/>
          <c:showVal val="0"/>
          <c:showCatName val="0"/>
          <c:showSerName val="0"/>
          <c:showPercent val="0"/>
          <c:showBubbleSize val="0"/>
        </c:dLbls>
        <c:gapWidth val="150"/>
        <c:axId val="114240128"/>
        <c:axId val="1142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40128"/>
        <c:axId val="114250496"/>
      </c:lineChart>
      <c:dateAx>
        <c:axId val="114240128"/>
        <c:scaling>
          <c:orientation val="minMax"/>
        </c:scaling>
        <c:delete val="1"/>
        <c:axPos val="b"/>
        <c:numFmt formatCode="ge" sourceLinked="1"/>
        <c:majorTickMark val="none"/>
        <c:minorTickMark val="none"/>
        <c:tickLblPos val="none"/>
        <c:crossAx val="114250496"/>
        <c:crosses val="autoZero"/>
        <c:auto val="1"/>
        <c:lblOffset val="100"/>
        <c:baseTimeUnit val="years"/>
      </c:dateAx>
      <c:valAx>
        <c:axId val="1142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80704"/>
        <c:axId val="1142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80704"/>
        <c:axId val="114291072"/>
      </c:lineChart>
      <c:dateAx>
        <c:axId val="114280704"/>
        <c:scaling>
          <c:orientation val="minMax"/>
        </c:scaling>
        <c:delete val="1"/>
        <c:axPos val="b"/>
        <c:numFmt formatCode="ge" sourceLinked="1"/>
        <c:majorTickMark val="none"/>
        <c:minorTickMark val="none"/>
        <c:tickLblPos val="none"/>
        <c:crossAx val="114291072"/>
        <c:crosses val="autoZero"/>
        <c:auto val="1"/>
        <c:lblOffset val="100"/>
        <c:baseTimeUnit val="years"/>
      </c:dateAx>
      <c:valAx>
        <c:axId val="1142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13088"/>
        <c:axId val="114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13088"/>
        <c:axId val="114323456"/>
      </c:lineChart>
      <c:dateAx>
        <c:axId val="114313088"/>
        <c:scaling>
          <c:orientation val="minMax"/>
        </c:scaling>
        <c:delete val="1"/>
        <c:axPos val="b"/>
        <c:numFmt formatCode="ge" sourceLinked="1"/>
        <c:majorTickMark val="none"/>
        <c:minorTickMark val="none"/>
        <c:tickLblPos val="none"/>
        <c:crossAx val="114323456"/>
        <c:crosses val="autoZero"/>
        <c:auto val="1"/>
        <c:lblOffset val="100"/>
        <c:baseTimeUnit val="years"/>
      </c:dateAx>
      <c:valAx>
        <c:axId val="114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33568"/>
        <c:axId val="1143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33568"/>
        <c:axId val="114360320"/>
      </c:lineChart>
      <c:dateAx>
        <c:axId val="114333568"/>
        <c:scaling>
          <c:orientation val="minMax"/>
        </c:scaling>
        <c:delete val="1"/>
        <c:axPos val="b"/>
        <c:numFmt formatCode="ge" sourceLinked="1"/>
        <c:majorTickMark val="none"/>
        <c:minorTickMark val="none"/>
        <c:tickLblPos val="none"/>
        <c:crossAx val="114360320"/>
        <c:crosses val="autoZero"/>
        <c:auto val="1"/>
        <c:lblOffset val="100"/>
        <c:baseTimeUnit val="years"/>
      </c:dateAx>
      <c:valAx>
        <c:axId val="114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78624"/>
        <c:axId val="1143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78624"/>
        <c:axId val="114384896"/>
      </c:lineChart>
      <c:dateAx>
        <c:axId val="114378624"/>
        <c:scaling>
          <c:orientation val="minMax"/>
        </c:scaling>
        <c:delete val="1"/>
        <c:axPos val="b"/>
        <c:numFmt formatCode="ge" sourceLinked="1"/>
        <c:majorTickMark val="none"/>
        <c:minorTickMark val="none"/>
        <c:tickLblPos val="none"/>
        <c:crossAx val="114384896"/>
        <c:crosses val="autoZero"/>
        <c:auto val="1"/>
        <c:lblOffset val="100"/>
        <c:baseTimeUnit val="years"/>
      </c:dateAx>
      <c:valAx>
        <c:axId val="1143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60.55</c:v>
                </c:pt>
                <c:pt idx="3" formatCode="#,##0.00;&quot;△&quot;#,##0.00;&quot;-&quot;">
                  <c:v>106.22</c:v>
                </c:pt>
                <c:pt idx="4" formatCode="#,##0.00;&quot;△&quot;#,##0.00;&quot;-&quot;">
                  <c:v>99.66</c:v>
                </c:pt>
              </c:numCache>
            </c:numRef>
          </c:val>
        </c:ser>
        <c:dLbls>
          <c:showLegendKey val="0"/>
          <c:showVal val="0"/>
          <c:showCatName val="0"/>
          <c:showSerName val="0"/>
          <c:showPercent val="0"/>
          <c:showBubbleSize val="0"/>
        </c:dLbls>
        <c:gapWidth val="150"/>
        <c:axId val="114492928"/>
        <c:axId val="1144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114492928"/>
        <c:axId val="114494848"/>
      </c:lineChart>
      <c:dateAx>
        <c:axId val="114492928"/>
        <c:scaling>
          <c:orientation val="minMax"/>
        </c:scaling>
        <c:delete val="1"/>
        <c:axPos val="b"/>
        <c:numFmt formatCode="ge" sourceLinked="1"/>
        <c:majorTickMark val="none"/>
        <c:minorTickMark val="none"/>
        <c:tickLblPos val="none"/>
        <c:crossAx val="114494848"/>
        <c:crosses val="autoZero"/>
        <c:auto val="1"/>
        <c:lblOffset val="100"/>
        <c:baseTimeUnit val="years"/>
      </c:dateAx>
      <c:valAx>
        <c:axId val="1144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42.21</c:v>
                </c:pt>
                <c:pt idx="1">
                  <c:v>41.61</c:v>
                </c:pt>
                <c:pt idx="2">
                  <c:v>38.76</c:v>
                </c:pt>
                <c:pt idx="3">
                  <c:v>39.53</c:v>
                </c:pt>
                <c:pt idx="4">
                  <c:v>34.24</c:v>
                </c:pt>
              </c:numCache>
            </c:numRef>
          </c:val>
        </c:ser>
        <c:dLbls>
          <c:showLegendKey val="0"/>
          <c:showVal val="0"/>
          <c:showCatName val="0"/>
          <c:showSerName val="0"/>
          <c:showPercent val="0"/>
          <c:showBubbleSize val="0"/>
        </c:dLbls>
        <c:gapWidth val="150"/>
        <c:axId val="114541312"/>
        <c:axId val="114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114541312"/>
        <c:axId val="114543232"/>
      </c:lineChart>
      <c:dateAx>
        <c:axId val="114541312"/>
        <c:scaling>
          <c:orientation val="minMax"/>
        </c:scaling>
        <c:delete val="1"/>
        <c:axPos val="b"/>
        <c:numFmt formatCode="ge" sourceLinked="1"/>
        <c:majorTickMark val="none"/>
        <c:minorTickMark val="none"/>
        <c:tickLblPos val="none"/>
        <c:crossAx val="114543232"/>
        <c:crosses val="autoZero"/>
        <c:auto val="1"/>
        <c:lblOffset val="100"/>
        <c:baseTimeUnit val="years"/>
      </c:dateAx>
      <c:valAx>
        <c:axId val="114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399.32</c:v>
                </c:pt>
                <c:pt idx="1">
                  <c:v>405.12</c:v>
                </c:pt>
                <c:pt idx="2">
                  <c:v>447.94</c:v>
                </c:pt>
                <c:pt idx="3">
                  <c:v>442.31</c:v>
                </c:pt>
                <c:pt idx="4">
                  <c:v>505.73</c:v>
                </c:pt>
              </c:numCache>
            </c:numRef>
          </c:val>
        </c:ser>
        <c:dLbls>
          <c:showLegendKey val="0"/>
          <c:showVal val="0"/>
          <c:showCatName val="0"/>
          <c:showSerName val="0"/>
          <c:showPercent val="0"/>
          <c:showBubbleSize val="0"/>
        </c:dLbls>
        <c:gapWidth val="150"/>
        <c:axId val="114630656"/>
        <c:axId val="1146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114630656"/>
        <c:axId val="114632576"/>
      </c:lineChart>
      <c:dateAx>
        <c:axId val="114630656"/>
        <c:scaling>
          <c:orientation val="minMax"/>
        </c:scaling>
        <c:delete val="1"/>
        <c:axPos val="b"/>
        <c:numFmt formatCode="ge" sourceLinked="1"/>
        <c:majorTickMark val="none"/>
        <c:minorTickMark val="none"/>
        <c:tickLblPos val="none"/>
        <c:crossAx val="114632576"/>
        <c:crosses val="autoZero"/>
        <c:auto val="1"/>
        <c:lblOffset val="100"/>
        <c:baseTimeUnit val="years"/>
      </c:dateAx>
      <c:valAx>
        <c:axId val="1146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5" zoomScale="85" zoomScaleNormal="85"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石川県　能登町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
        <v>121</v>
      </c>
      <c r="AE8" s="79"/>
      <c r="AF8" s="79"/>
      <c r="AG8" s="79"/>
      <c r="AH8" s="79"/>
      <c r="AI8" s="79"/>
      <c r="AJ8" s="79"/>
      <c r="AK8" s="4"/>
      <c r="AL8" s="73">
        <f>データ!S6</f>
        <v>18287</v>
      </c>
      <c r="AM8" s="73"/>
      <c r="AN8" s="73"/>
      <c r="AO8" s="73"/>
      <c r="AP8" s="73"/>
      <c r="AQ8" s="73"/>
      <c r="AR8" s="73"/>
      <c r="AS8" s="73"/>
      <c r="AT8" s="72">
        <f>データ!T6</f>
        <v>273.27</v>
      </c>
      <c r="AU8" s="72"/>
      <c r="AV8" s="72"/>
      <c r="AW8" s="72"/>
      <c r="AX8" s="72"/>
      <c r="AY8" s="72"/>
      <c r="AZ8" s="72"/>
      <c r="BA8" s="72"/>
      <c r="BB8" s="72">
        <f>データ!U6</f>
        <v>66.92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2.16</v>
      </c>
      <c r="Q10" s="72"/>
      <c r="R10" s="72"/>
      <c r="S10" s="72"/>
      <c r="T10" s="72"/>
      <c r="U10" s="72"/>
      <c r="V10" s="72"/>
      <c r="W10" s="72">
        <f>データ!Q6</f>
        <v>103.02</v>
      </c>
      <c r="X10" s="72"/>
      <c r="Y10" s="72"/>
      <c r="Z10" s="72"/>
      <c r="AA10" s="72"/>
      <c r="AB10" s="72"/>
      <c r="AC10" s="72"/>
      <c r="AD10" s="73">
        <f>データ!R6</f>
        <v>3240</v>
      </c>
      <c r="AE10" s="73"/>
      <c r="AF10" s="73"/>
      <c r="AG10" s="73"/>
      <c r="AH10" s="73"/>
      <c r="AI10" s="73"/>
      <c r="AJ10" s="73"/>
      <c r="AK10" s="2"/>
      <c r="AL10" s="73">
        <f>データ!V6</f>
        <v>390</v>
      </c>
      <c r="AM10" s="73"/>
      <c r="AN10" s="73"/>
      <c r="AO10" s="73"/>
      <c r="AP10" s="73"/>
      <c r="AQ10" s="73"/>
      <c r="AR10" s="73"/>
      <c r="AS10" s="73"/>
      <c r="AT10" s="72">
        <f>データ!W6</f>
        <v>0.45</v>
      </c>
      <c r="AU10" s="72"/>
      <c r="AV10" s="72"/>
      <c r="AW10" s="72"/>
      <c r="AX10" s="72"/>
      <c r="AY10" s="72"/>
      <c r="AZ10" s="72"/>
      <c r="BA10" s="72"/>
      <c r="BB10" s="72">
        <f>データ!X6</f>
        <v>866.67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123</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124</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174637</v>
      </c>
      <c r="D6" s="33">
        <f t="shared" si="3"/>
        <v>47</v>
      </c>
      <c r="E6" s="33">
        <f t="shared" si="3"/>
        <v>17</v>
      </c>
      <c r="F6" s="33">
        <f t="shared" si="3"/>
        <v>6</v>
      </c>
      <c r="G6" s="33">
        <f t="shared" si="3"/>
        <v>0</v>
      </c>
      <c r="H6" s="33" t="str">
        <f t="shared" si="3"/>
        <v>石川県　能登町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2.16</v>
      </c>
      <c r="Q6" s="34">
        <f t="shared" si="3"/>
        <v>103.02</v>
      </c>
      <c r="R6" s="34">
        <f t="shared" si="3"/>
        <v>3240</v>
      </c>
      <c r="S6" s="34">
        <f t="shared" si="3"/>
        <v>18287</v>
      </c>
      <c r="T6" s="34">
        <f t="shared" si="3"/>
        <v>273.27</v>
      </c>
      <c r="U6" s="34">
        <f t="shared" si="3"/>
        <v>66.92</v>
      </c>
      <c r="V6" s="34">
        <f t="shared" si="3"/>
        <v>390</v>
      </c>
      <c r="W6" s="34">
        <f t="shared" si="3"/>
        <v>0.45</v>
      </c>
      <c r="X6" s="34">
        <f t="shared" si="3"/>
        <v>866.67</v>
      </c>
      <c r="Y6" s="35">
        <f>IF(Y7="",NA(),Y7)</f>
        <v>64.91</v>
      </c>
      <c r="Z6" s="35">
        <f t="shared" ref="Z6:AH6" si="4">IF(Z7="",NA(),Z7)</f>
        <v>58.47</v>
      </c>
      <c r="AA6" s="35">
        <f t="shared" si="4"/>
        <v>52.94</v>
      </c>
      <c r="AB6" s="35">
        <f t="shared" si="4"/>
        <v>51.86</v>
      </c>
      <c r="AC6" s="35">
        <f t="shared" si="4"/>
        <v>55.63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60.55</v>
      </c>
      <c r="BI6" s="35">
        <f t="shared" si="7"/>
        <v>106.22</v>
      </c>
      <c r="BJ6" s="35">
        <f t="shared" si="7"/>
        <v>99.66</v>
      </c>
      <c r="BK6" s="35">
        <f t="shared" si="7"/>
        <v>1665.33</v>
      </c>
      <c r="BL6" s="35">
        <f t="shared" si="7"/>
        <v>1716.47</v>
      </c>
      <c r="BM6" s="35">
        <f t="shared" si="7"/>
        <v>830.5</v>
      </c>
      <c r="BN6" s="35">
        <f t="shared" si="7"/>
        <v>1029.24</v>
      </c>
      <c r="BO6" s="35">
        <f t="shared" si="7"/>
        <v>1063.93</v>
      </c>
      <c r="BP6" s="34" t="str">
        <f>IF(BP7="","",IF(BP7="-","【-】","【"&amp;SUBSTITUTE(TEXT(BP7,"#,##0.00"),"-","△")&amp;"】"))</f>
        <v>【985.48】</v>
      </c>
      <c r="BQ6" s="35">
        <f>IF(BQ7="",NA(),BQ7)</f>
        <v>42.21</v>
      </c>
      <c r="BR6" s="35">
        <f t="shared" ref="BR6:BZ6" si="8">IF(BR7="",NA(),BR7)</f>
        <v>41.61</v>
      </c>
      <c r="BS6" s="35">
        <f t="shared" si="8"/>
        <v>38.76</v>
      </c>
      <c r="BT6" s="35">
        <f t="shared" si="8"/>
        <v>39.53</v>
      </c>
      <c r="BU6" s="35">
        <f t="shared" si="8"/>
        <v>34.24</v>
      </c>
      <c r="BV6" s="35">
        <f t="shared" si="8"/>
        <v>37.92</v>
      </c>
      <c r="BW6" s="35">
        <f t="shared" si="8"/>
        <v>35.049999999999997</v>
      </c>
      <c r="BX6" s="35">
        <f t="shared" si="8"/>
        <v>43.66</v>
      </c>
      <c r="BY6" s="35">
        <f t="shared" si="8"/>
        <v>43.13</v>
      </c>
      <c r="BZ6" s="35">
        <f t="shared" si="8"/>
        <v>46.26</v>
      </c>
      <c r="CA6" s="34" t="str">
        <f>IF(CA7="","",IF(CA7="-","【-】","【"&amp;SUBSTITUTE(TEXT(CA7,"#,##0.00"),"-","△")&amp;"】"))</f>
        <v>【45.38】</v>
      </c>
      <c r="CB6" s="35">
        <f>IF(CB7="",NA(),CB7)</f>
        <v>399.32</v>
      </c>
      <c r="CC6" s="35">
        <f t="shared" ref="CC6:CK6" si="9">IF(CC7="",NA(),CC7)</f>
        <v>405.12</v>
      </c>
      <c r="CD6" s="35">
        <f t="shared" si="9"/>
        <v>447.94</v>
      </c>
      <c r="CE6" s="35">
        <f t="shared" si="9"/>
        <v>442.31</v>
      </c>
      <c r="CF6" s="35">
        <f t="shared" si="9"/>
        <v>505.73</v>
      </c>
      <c r="CG6" s="35">
        <f t="shared" si="9"/>
        <v>438.71</v>
      </c>
      <c r="CH6" s="35">
        <f t="shared" si="9"/>
        <v>463.38</v>
      </c>
      <c r="CI6" s="35">
        <f t="shared" si="9"/>
        <v>382.09</v>
      </c>
      <c r="CJ6" s="35">
        <f t="shared" si="9"/>
        <v>392.03</v>
      </c>
      <c r="CK6" s="35">
        <f t="shared" si="9"/>
        <v>376.4</v>
      </c>
      <c r="CL6" s="34" t="str">
        <f>IF(CL7="","",IF(CL7="-","【-】","【"&amp;SUBSTITUTE(TEXT(CL7,"#,##0.00"),"-","△")&amp;"】"))</f>
        <v>【377.04】</v>
      </c>
      <c r="CM6" s="35">
        <f>IF(CM7="",NA(),CM7)</f>
        <v>24.03</v>
      </c>
      <c r="CN6" s="35">
        <f t="shared" ref="CN6:CV6" si="10">IF(CN7="",NA(),CN7)</f>
        <v>25.09</v>
      </c>
      <c r="CO6" s="35">
        <f t="shared" si="10"/>
        <v>24.73</v>
      </c>
      <c r="CP6" s="35">
        <f t="shared" si="10"/>
        <v>24.38</v>
      </c>
      <c r="CQ6" s="35">
        <f t="shared" si="10"/>
        <v>25.44</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53.88</v>
      </c>
      <c r="CY6" s="35">
        <f t="shared" ref="CY6:DG6" si="11">IF(CY7="",NA(),CY7)</f>
        <v>58.45</v>
      </c>
      <c r="CZ6" s="35">
        <f t="shared" si="11"/>
        <v>59.28</v>
      </c>
      <c r="DA6" s="35">
        <f t="shared" si="11"/>
        <v>59.16</v>
      </c>
      <c r="DB6" s="35">
        <f t="shared" si="11"/>
        <v>60.51</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c r="A7" s="28"/>
      <c r="B7" s="37">
        <v>2016</v>
      </c>
      <c r="C7" s="37">
        <v>174637</v>
      </c>
      <c r="D7" s="37">
        <v>47</v>
      </c>
      <c r="E7" s="37">
        <v>17</v>
      </c>
      <c r="F7" s="37">
        <v>6</v>
      </c>
      <c r="G7" s="37">
        <v>0</v>
      </c>
      <c r="H7" s="37" t="s">
        <v>109</v>
      </c>
      <c r="I7" s="37" t="s">
        <v>110</v>
      </c>
      <c r="J7" s="37" t="s">
        <v>111</v>
      </c>
      <c r="K7" s="37" t="s">
        <v>112</v>
      </c>
      <c r="L7" s="37" t="s">
        <v>113</v>
      </c>
      <c r="M7" s="37"/>
      <c r="N7" s="38" t="s">
        <v>114</v>
      </c>
      <c r="O7" s="38" t="s">
        <v>115</v>
      </c>
      <c r="P7" s="38">
        <v>2.16</v>
      </c>
      <c r="Q7" s="38">
        <v>103.02</v>
      </c>
      <c r="R7" s="38">
        <v>3240</v>
      </c>
      <c r="S7" s="38">
        <v>18287</v>
      </c>
      <c r="T7" s="38">
        <v>273.27</v>
      </c>
      <c r="U7" s="38">
        <v>66.92</v>
      </c>
      <c r="V7" s="38">
        <v>390</v>
      </c>
      <c r="W7" s="38">
        <v>0.45</v>
      </c>
      <c r="X7" s="38">
        <v>866.67</v>
      </c>
      <c r="Y7" s="38">
        <v>64.91</v>
      </c>
      <c r="Z7" s="38">
        <v>58.47</v>
      </c>
      <c r="AA7" s="38">
        <v>52.94</v>
      </c>
      <c r="AB7" s="38">
        <v>51.86</v>
      </c>
      <c r="AC7" s="38">
        <v>55.63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60.55</v>
      </c>
      <c r="BI7" s="38">
        <v>106.22</v>
      </c>
      <c r="BJ7" s="38">
        <v>99.66</v>
      </c>
      <c r="BK7" s="38">
        <v>1665.33</v>
      </c>
      <c r="BL7" s="38">
        <v>1716.47</v>
      </c>
      <c r="BM7" s="38">
        <v>830.5</v>
      </c>
      <c r="BN7" s="38">
        <v>1029.24</v>
      </c>
      <c r="BO7" s="38">
        <v>1063.93</v>
      </c>
      <c r="BP7" s="38">
        <v>985.48</v>
      </c>
      <c r="BQ7" s="38">
        <v>42.21</v>
      </c>
      <c r="BR7" s="38">
        <v>41.61</v>
      </c>
      <c r="BS7" s="38">
        <v>38.76</v>
      </c>
      <c r="BT7" s="38">
        <v>39.53</v>
      </c>
      <c r="BU7" s="38">
        <v>34.24</v>
      </c>
      <c r="BV7" s="38">
        <v>37.92</v>
      </c>
      <c r="BW7" s="38">
        <v>35.049999999999997</v>
      </c>
      <c r="BX7" s="38">
        <v>43.66</v>
      </c>
      <c r="BY7" s="38">
        <v>43.13</v>
      </c>
      <c r="BZ7" s="38">
        <v>46.26</v>
      </c>
      <c r="CA7" s="38">
        <v>45.38</v>
      </c>
      <c r="CB7" s="38">
        <v>399.32</v>
      </c>
      <c r="CC7" s="38">
        <v>405.12</v>
      </c>
      <c r="CD7" s="38">
        <v>447.94</v>
      </c>
      <c r="CE7" s="38">
        <v>442.31</v>
      </c>
      <c r="CF7" s="38">
        <v>505.73</v>
      </c>
      <c r="CG7" s="38">
        <v>438.71</v>
      </c>
      <c r="CH7" s="38">
        <v>463.38</v>
      </c>
      <c r="CI7" s="38">
        <v>382.09</v>
      </c>
      <c r="CJ7" s="38">
        <v>392.03</v>
      </c>
      <c r="CK7" s="38">
        <v>376.4</v>
      </c>
      <c r="CL7" s="38">
        <v>377.04</v>
      </c>
      <c r="CM7" s="38">
        <v>24.03</v>
      </c>
      <c r="CN7" s="38">
        <v>25.09</v>
      </c>
      <c r="CO7" s="38">
        <v>24.73</v>
      </c>
      <c r="CP7" s="38">
        <v>24.38</v>
      </c>
      <c r="CQ7" s="38">
        <v>25.44</v>
      </c>
      <c r="CR7" s="38">
        <v>33.81</v>
      </c>
      <c r="CS7" s="38">
        <v>31.37</v>
      </c>
      <c r="CT7" s="38">
        <v>39.68</v>
      </c>
      <c r="CU7" s="38">
        <v>35.64</v>
      </c>
      <c r="CV7" s="38">
        <v>33.729999999999997</v>
      </c>
      <c r="CW7" s="38">
        <v>34.15</v>
      </c>
      <c r="CX7" s="38">
        <v>53.88</v>
      </c>
      <c r="CY7" s="38">
        <v>58.45</v>
      </c>
      <c r="CZ7" s="38">
        <v>59.28</v>
      </c>
      <c r="DA7" s="38">
        <v>59.16</v>
      </c>
      <c r="DB7" s="38">
        <v>60.51</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2018-02-26T12:35:48Z</cp:lastPrinted>
  <dcterms:created xsi:type="dcterms:W3CDTF">2017-12-25T02:35:38Z</dcterms:created>
  <dcterms:modified xsi:type="dcterms:W3CDTF">2018-02-26T12:35:50Z</dcterms:modified>
  <cp:category/>
</cp:coreProperties>
</file>