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29財政共有\09 地方公営企業\09 照会・回答\13 経営比較分析表の分析等について（水道、電気、下水道）\03 市町→県\01 水道\02 簡水\"/>
    </mc:Choice>
  </mc:AlternateContent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BB10" i="4"/>
  <c r="AL10" i="4"/>
  <c r="W10" i="4"/>
  <c r="P10" i="4"/>
  <c r="I10" i="4"/>
  <c r="BB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<sst xmlns="http://schemas.openxmlformats.org/spreadsheetml/2006/main" count="237" uniqueCount="124">
  <si>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</si>
  <si>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</si>
  <si>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</si>
  <si>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</si>
  <si>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</si>
  <si>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</si>
  <si>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</si>
  <si>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</si>
  <si>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</si>
  <si>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</si>
  <si>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</si>
  <si>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</si>
  <si>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</si>
  <si>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</si>
  <si>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</si>
  <si>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</si>
  <si>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</si>
  <si>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</si>
  <si>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</si>
  <si>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</si>
  <si>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</si>
  <si>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</si>
  <si>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</si>
  <si>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</si>
  <si>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</si>
  <si>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</si>
  <si>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</si>
  <si>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</si>
  <si>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</si>
  <si>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</si>
  <si>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</si>
  <si>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</si>
  <si>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</si>
  <si>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</si>
  <si>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</si>
  <si>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</si>
  <si>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</si>
  <si>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</si>
  <si>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</si>
  <si>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</si>
  <si>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</si>
  <si>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</si>
  <si>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</si>
  <si>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</si>
  <si>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</si>
  <si>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</si>
  <si>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</si>
  <si>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</si>
  <si>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</si>
  <si>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</si>
  <si>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</si>
  <si>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</si>
  <si>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</si>
  <si>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</si>
  <si>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</si>
  <si>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</si>
  <si>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</si>
  <si>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</si>
  <si>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</si>
  <si>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</si>
  <si>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</si>
  <si>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</si>
  <si>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</si>
  <si>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</si>
  <si>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</si>
  <si>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</si>
  <si>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</si>
  <si>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</si>
  <si>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</si>
  <si>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</si>
  <si>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</si>
  <si>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</si>
  <si>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</si>
  <si>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</si>
  <si>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</si>
  <si>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</si>
  <si>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</si>
  <si>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</si>
  <si>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</si>
  <si>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</si>
  <si>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</si>
  <si>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</si>
  <si>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</si>
  <si>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</si>
  <si>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</si>
  <si>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</si>
  <si>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</si>
  <si>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</si>
  <si>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</si>
  <si>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</si>
  <si>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</si>
  <si>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</si>
  <si>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</si>
  <si>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</si>
  <si>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</si>
  <si>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</si>
  <si>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</si>
  <si>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</si>
  <si>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</si>
  <si>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</si>
  <si>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</si>
  <si>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</si>
  <si>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</si>
  <si>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</si>
  <si>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</si>
  <si>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</si>
  <si>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</si>
  <si>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</si>
  <si>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石川県　津幡町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</si>
  <si>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</si>
  <si>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</si>
  <si>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</si>
  <si>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</si>
  <si>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</si>
  <si>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</si>
  <si>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</si>
  <si>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</si>
  <si>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</si>
  <si>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</si>
  <si>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</si>
  <si>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現在のところ、収支においては健全に経営を行っているが、給水区域は人口減少・高齢化の進行が著しい集落であり、今後、収入の減少により、管および施設の維持管理や更新が困難となるおそれがあるため、料金の見直し・水道事業への統合などについて慎重な検討が必要である。</t>
    <phoneticPr fontId="4"/>
  </si>
  <si>
    <t>　農業集落排水事業や農林事業に併せて管更新を行っており、管路は全般的に健全である。総延長距離も短いため、修繕も少ない。</t>
    <rPh sb="28" eb="30">
      <t>カンロ</t>
    </rPh>
    <rPh sb="31" eb="34">
      <t>ゼンパンテキ</t>
    </rPh>
    <rPh sb="35" eb="37">
      <t>ケンゼン</t>
    </rPh>
    <phoneticPr fontId="4"/>
  </si>
  <si>
    <t>　現在のところ、収益的収支比率・料金回収率・有収率は全国平均を大きく上回っており、企業債残高も少なく、給水原価も低いが、料金回収率が100％を下回ることもあり、今後の人口減少による料金収入の減少に注意が必要である。</t>
    <rPh sb="60" eb="62">
      <t>リョウキン</t>
    </rPh>
    <rPh sb="62" eb="64">
      <t>カイシュウ</t>
    </rPh>
    <rPh sb="64" eb="65">
      <t>リツ</t>
    </rPh>
    <rPh sb="71" eb="73">
      <t>シタマワ</t>
    </rPh>
    <rPh sb="80" eb="82">
      <t>コンゴ</t>
    </rPh>
    <rPh sb="83" eb="85">
      <t>ジンコウ</t>
    </rPh>
    <rPh sb="85" eb="87">
      <t>ゲンショウ</t>
    </rPh>
    <rPh sb="90" eb="92">
      <t>リョウキン</t>
    </rPh>
    <rPh sb="92" eb="94">
      <t>シュウニュウ</t>
    </rPh>
    <rPh sb="95" eb="97">
      <t>ゲンショウ</t>
    </rPh>
    <rPh sb="98" eb="100">
      <t>チュウイ</t>
    </rPh>
    <rPh sb="101" eb="103">
      <t>ヒツヨウ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</si>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</sst>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97688"/>
        <c:axId val="434300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0.7</c:v>
                </c:pt>
                <c:pt idx="2">
                  <c:v>0.91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97688"/>
        <c:axId val="434300040"/>
      </c:lineChart>
      <c:dateAx>
        <c:axId val="434297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300040"/>
        <c:crosses val="autoZero"/>
        <c:auto val="1"/>
        <c:lblOffset val="100"/>
        <c:baseTimeUnit val="years"/>
      </c:dateAx>
      <c:valAx>
        <c:axId val="434300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297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38.43</c:v>
                </c:pt>
                <c:pt idx="1">
                  <c:v>37.21</c:v>
                </c:pt>
                <c:pt idx="2">
                  <c:v>34.159999999999997</c:v>
                </c:pt>
                <c:pt idx="3">
                  <c:v>33.11</c:v>
                </c:pt>
                <c:pt idx="4">
                  <c:v>31.38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18072"/>
        <c:axId val="469428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51.11</c:v>
                </c:pt>
                <c:pt idx="1">
                  <c:v>50.49</c:v>
                </c:pt>
                <c:pt idx="2">
                  <c:v>48.36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18072"/>
        <c:axId val="469428264"/>
      </c:lineChart>
      <c:dateAx>
        <c:axId val="469418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9428264"/>
        <c:crosses val="autoZero"/>
        <c:auto val="1"/>
        <c:lblOffset val="100"/>
        <c:baseTimeUnit val="years"/>
      </c:dateAx>
      <c:valAx>
        <c:axId val="469428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418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92.94</c:v>
                </c:pt>
                <c:pt idx="1">
                  <c:v>91.14</c:v>
                </c:pt>
                <c:pt idx="2">
                  <c:v>92.63</c:v>
                </c:pt>
                <c:pt idx="3">
                  <c:v>91.92</c:v>
                </c:pt>
                <c:pt idx="4">
                  <c:v>91.97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23952"/>
        <c:axId val="469421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74.16</c:v>
                </c:pt>
                <c:pt idx="1">
                  <c:v>74.209999999999994</c:v>
                </c:pt>
                <c:pt idx="2">
                  <c:v>75.239999999999995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23952"/>
        <c:axId val="469421992"/>
      </c:lineChart>
      <c:dateAx>
        <c:axId val="46942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9421992"/>
        <c:crosses val="autoZero"/>
        <c:auto val="1"/>
        <c:lblOffset val="100"/>
        <c:baseTimeUnit val="years"/>
      </c:dateAx>
      <c:valAx>
        <c:axId val="469421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42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126.11</c:v>
                </c:pt>
                <c:pt idx="1">
                  <c:v>122.16</c:v>
                </c:pt>
                <c:pt idx="2">
                  <c:v>110.46</c:v>
                </c:pt>
                <c:pt idx="3">
                  <c:v>115.26</c:v>
                </c:pt>
                <c:pt idx="4">
                  <c:v>143.71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300432"/>
        <c:axId val="434307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70.760000000000005</c:v>
                </c:pt>
                <c:pt idx="1">
                  <c:v>71.66</c:v>
                </c:pt>
                <c:pt idx="2">
                  <c:v>73.06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00432"/>
        <c:axId val="434307880"/>
      </c:lineChart>
      <c:dateAx>
        <c:axId val="43430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307880"/>
        <c:crosses val="autoZero"/>
        <c:auto val="1"/>
        <c:lblOffset val="100"/>
        <c:baseTimeUnit val="years"/>
      </c:dateAx>
      <c:valAx>
        <c:axId val="434307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30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302392"/>
        <c:axId val="434303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02392"/>
        <c:axId val="434303960"/>
      </c:lineChart>
      <c:dateAx>
        <c:axId val="434302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303960"/>
        <c:crosses val="autoZero"/>
        <c:auto val="1"/>
        <c:lblOffset val="100"/>
        <c:baseTimeUnit val="years"/>
      </c:dateAx>
      <c:valAx>
        <c:axId val="434303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302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96512"/>
        <c:axId val="434308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96512"/>
        <c:axId val="434308664"/>
      </c:lineChart>
      <c:dateAx>
        <c:axId val="43429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308664"/>
        <c:crosses val="autoZero"/>
        <c:auto val="1"/>
        <c:lblOffset val="100"/>
        <c:baseTimeUnit val="years"/>
      </c:dateAx>
      <c:valAx>
        <c:axId val="434308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29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303176"/>
        <c:axId val="43429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03176"/>
        <c:axId val="434297296"/>
      </c:lineChart>
      <c:dateAx>
        <c:axId val="434303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297296"/>
        <c:crosses val="autoZero"/>
        <c:auto val="1"/>
        <c:lblOffset val="100"/>
        <c:baseTimeUnit val="years"/>
      </c:dateAx>
      <c:valAx>
        <c:axId val="43429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303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98472"/>
        <c:axId val="43429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98472"/>
        <c:axId val="434298864"/>
      </c:lineChart>
      <c:dateAx>
        <c:axId val="434298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298864"/>
        <c:crosses val="autoZero"/>
        <c:auto val="1"/>
        <c:lblOffset val="100"/>
        <c:baseTimeUnit val="years"/>
      </c:dateAx>
      <c:valAx>
        <c:axId val="43429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298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287.44</c:v>
                </c:pt>
                <c:pt idx="1">
                  <c:v>253.99</c:v>
                </c:pt>
                <c:pt idx="2">
                  <c:v>218.38</c:v>
                </c:pt>
                <c:pt idx="3">
                  <c:v>165.63</c:v>
                </c:pt>
                <c:pt idx="4">
                  <c:v>118.42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99256"/>
        <c:axId val="43431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1496.15</c:v>
                </c:pt>
                <c:pt idx="1">
                  <c:v>1462.56</c:v>
                </c:pt>
                <c:pt idx="2">
                  <c:v>1486.62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99256"/>
        <c:axId val="434310624"/>
      </c:lineChart>
      <c:dateAx>
        <c:axId val="434299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310624"/>
        <c:crosses val="autoZero"/>
        <c:auto val="1"/>
        <c:lblOffset val="100"/>
        <c:baseTimeUnit val="years"/>
      </c:dateAx>
      <c:valAx>
        <c:axId val="43431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299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104.12</c:v>
                </c:pt>
                <c:pt idx="1">
                  <c:v>99.66</c:v>
                </c:pt>
                <c:pt idx="2">
                  <c:v>95.67</c:v>
                </c:pt>
                <c:pt idx="3">
                  <c:v>101.03</c:v>
                </c:pt>
                <c:pt idx="4">
                  <c:v>95.14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312192"/>
        <c:axId val="434311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33.01</c:v>
                </c:pt>
                <c:pt idx="1">
                  <c:v>32.39</c:v>
                </c:pt>
                <c:pt idx="2">
                  <c:v>24.39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12192"/>
        <c:axId val="434311800"/>
      </c:lineChart>
      <c:dateAx>
        <c:axId val="43431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311800"/>
        <c:crosses val="autoZero"/>
        <c:auto val="1"/>
        <c:lblOffset val="100"/>
        <c:baseTimeUnit val="years"/>
      </c:dateAx>
      <c:valAx>
        <c:axId val="434311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31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97.76</c:v>
                </c:pt>
                <c:pt idx="1">
                  <c:v>103.78</c:v>
                </c:pt>
                <c:pt idx="2">
                  <c:v>110.33</c:v>
                </c:pt>
                <c:pt idx="3">
                  <c:v>109.64</c:v>
                </c:pt>
                <c:pt idx="4">
                  <c:v>117.5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309840"/>
        <c:axId val="434310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523.08000000000004</c:v>
                </c:pt>
                <c:pt idx="1">
                  <c:v>530.83000000000004</c:v>
                </c:pt>
                <c:pt idx="2">
                  <c:v>734.18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09840"/>
        <c:axId val="434310232"/>
      </c:lineChart>
      <c:dateAx>
        <c:axId val="43430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310232"/>
        <c:crosses val="autoZero"/>
        <c:auto val="1"/>
        <c:lblOffset val="100"/>
        <c:baseTimeUnit val="years"/>
      </c:dateAx>
      <c:valAx>
        <c:axId val="434310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30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B1" zoomScale="82" zoomScaleNormal="82" workbookViewId="0">
      <selection activeCell="AH10" sqref="AH10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石川県　津幡町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4" t="s">
        <v>123</v>
      </c>
      <c r="AE8" s="74"/>
      <c r="AF8" s="74"/>
      <c r="AG8" s="74"/>
      <c r="AH8" s="74"/>
      <c r="AI8" s="74"/>
      <c r="AJ8" s="74"/>
      <c r="AK8" s="2"/>
      <c r="AL8" s="67">
        <f>データ!$R$6</f>
        <v>37791</v>
      </c>
      <c r="AM8" s="67"/>
      <c r="AN8" s="67"/>
      <c r="AO8" s="67"/>
      <c r="AP8" s="67"/>
      <c r="AQ8" s="67"/>
      <c r="AR8" s="67"/>
      <c r="AS8" s="67"/>
      <c r="AT8" s="66">
        <f>データ!$S$6</f>
        <v>110.59</v>
      </c>
      <c r="AU8" s="66"/>
      <c r="AV8" s="66"/>
      <c r="AW8" s="66"/>
      <c r="AX8" s="66"/>
      <c r="AY8" s="66"/>
      <c r="AZ8" s="66"/>
      <c r="BA8" s="66"/>
      <c r="BB8" s="66">
        <f>データ!$T$6</f>
        <v>341.72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0.6</v>
      </c>
      <c r="Q10" s="66"/>
      <c r="R10" s="66"/>
      <c r="S10" s="66"/>
      <c r="T10" s="66"/>
      <c r="U10" s="66"/>
      <c r="V10" s="66"/>
      <c r="W10" s="67">
        <f>データ!$Q$6</f>
        <v>2200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225</v>
      </c>
      <c r="AM10" s="67"/>
      <c r="AN10" s="67"/>
      <c r="AO10" s="67"/>
      <c r="AP10" s="67"/>
      <c r="AQ10" s="67"/>
      <c r="AR10" s="67"/>
      <c r="AS10" s="67"/>
      <c r="AT10" s="66">
        <f>データ!$V$6</f>
        <v>4.92</v>
      </c>
      <c r="AU10" s="66"/>
      <c r="AV10" s="66"/>
      <c r="AW10" s="66"/>
      <c r="AX10" s="66"/>
      <c r="AY10" s="66"/>
      <c r="AZ10" s="66"/>
      <c r="BA10" s="66"/>
      <c r="BB10" s="66">
        <f>データ!$W$6</f>
        <v>45.73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122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121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120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54</v>
      </c>
      <c r="N85" s="27" t="s">
        <v>54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55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56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65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66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68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69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70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71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72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73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74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75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76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77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78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85</v>
      </c>
      <c r="N5" s="33" t="s">
        <v>86</v>
      </c>
      <c r="O5" s="33" t="s">
        <v>87</v>
      </c>
      <c r="P5" s="33" t="s">
        <v>88</v>
      </c>
      <c r="Q5" s="33" t="s">
        <v>89</v>
      </c>
      <c r="R5" s="33" t="s">
        <v>90</v>
      </c>
      <c r="S5" s="33" t="s">
        <v>91</v>
      </c>
      <c r="T5" s="33" t="s">
        <v>92</v>
      </c>
      <c r="U5" s="33" t="s">
        <v>93</v>
      </c>
      <c r="V5" s="33" t="s">
        <v>94</v>
      </c>
      <c r="W5" s="33" t="s">
        <v>95</v>
      </c>
      <c r="X5" s="33" t="s">
        <v>96</v>
      </c>
      <c r="Y5" s="33" t="s">
        <v>97</v>
      </c>
      <c r="Z5" s="33" t="s">
        <v>98</v>
      </c>
      <c r="AA5" s="33" t="s">
        <v>99</v>
      </c>
      <c r="AB5" s="33" t="s">
        <v>100</v>
      </c>
      <c r="AC5" s="33" t="s">
        <v>101</v>
      </c>
      <c r="AD5" s="33" t="s">
        <v>102</v>
      </c>
      <c r="AE5" s="33" t="s">
        <v>103</v>
      </c>
      <c r="AF5" s="33" t="s">
        <v>104</v>
      </c>
      <c r="AG5" s="33" t="s">
        <v>105</v>
      </c>
      <c r="AH5" s="33" t="s">
        <v>41</v>
      </c>
      <c r="AI5" s="33" t="s">
        <v>96</v>
      </c>
      <c r="AJ5" s="33" t="s">
        <v>97</v>
      </c>
      <c r="AK5" s="33" t="s">
        <v>98</v>
      </c>
      <c r="AL5" s="33" t="s">
        <v>99</v>
      </c>
      <c r="AM5" s="33" t="s">
        <v>100</v>
      </c>
      <c r="AN5" s="33" t="s">
        <v>101</v>
      </c>
      <c r="AO5" s="33" t="s">
        <v>102</v>
      </c>
      <c r="AP5" s="33" t="s">
        <v>103</v>
      </c>
      <c r="AQ5" s="33" t="s">
        <v>104</v>
      </c>
      <c r="AR5" s="33" t="s">
        <v>105</v>
      </c>
      <c r="AS5" s="33" t="s">
        <v>106</v>
      </c>
      <c r="AT5" s="33" t="s">
        <v>96</v>
      </c>
      <c r="AU5" s="33" t="s">
        <v>97</v>
      </c>
      <c r="AV5" s="33" t="s">
        <v>98</v>
      </c>
      <c r="AW5" s="33" t="s">
        <v>99</v>
      </c>
      <c r="AX5" s="33" t="s">
        <v>100</v>
      </c>
      <c r="AY5" s="33" t="s">
        <v>101</v>
      </c>
      <c r="AZ5" s="33" t="s">
        <v>102</v>
      </c>
      <c r="BA5" s="33" t="s">
        <v>103</v>
      </c>
      <c r="BB5" s="33" t="s">
        <v>104</v>
      </c>
      <c r="BC5" s="33" t="s">
        <v>105</v>
      </c>
      <c r="BD5" s="33" t="s">
        <v>106</v>
      </c>
      <c r="BE5" s="33" t="s">
        <v>96</v>
      </c>
      <c r="BF5" s="33" t="s">
        <v>97</v>
      </c>
      <c r="BG5" s="33" t="s">
        <v>98</v>
      </c>
      <c r="BH5" s="33" t="s">
        <v>99</v>
      </c>
      <c r="BI5" s="33" t="s">
        <v>100</v>
      </c>
      <c r="BJ5" s="33" t="s">
        <v>101</v>
      </c>
      <c r="BK5" s="33" t="s">
        <v>102</v>
      </c>
      <c r="BL5" s="33" t="s">
        <v>103</v>
      </c>
      <c r="BM5" s="33" t="s">
        <v>104</v>
      </c>
      <c r="BN5" s="33" t="s">
        <v>105</v>
      </c>
      <c r="BO5" s="33" t="s">
        <v>106</v>
      </c>
      <c r="BP5" s="33" t="s">
        <v>96</v>
      </c>
      <c r="BQ5" s="33" t="s">
        <v>97</v>
      </c>
      <c r="BR5" s="33" t="s">
        <v>98</v>
      </c>
      <c r="BS5" s="33" t="s">
        <v>99</v>
      </c>
      <c r="BT5" s="33" t="s">
        <v>100</v>
      </c>
      <c r="BU5" s="33" t="s">
        <v>101</v>
      </c>
      <c r="BV5" s="33" t="s">
        <v>102</v>
      </c>
      <c r="BW5" s="33" t="s">
        <v>103</v>
      </c>
      <c r="BX5" s="33" t="s">
        <v>104</v>
      </c>
      <c r="BY5" s="33" t="s">
        <v>105</v>
      </c>
      <c r="BZ5" s="33" t="s">
        <v>106</v>
      </c>
      <c r="CA5" s="33" t="s">
        <v>96</v>
      </c>
      <c r="CB5" s="33" t="s">
        <v>97</v>
      </c>
      <c r="CC5" s="33" t="s">
        <v>98</v>
      </c>
      <c r="CD5" s="33" t="s">
        <v>99</v>
      </c>
      <c r="CE5" s="33" t="s">
        <v>100</v>
      </c>
      <c r="CF5" s="33" t="s">
        <v>101</v>
      </c>
      <c r="CG5" s="33" t="s">
        <v>102</v>
      </c>
      <c r="CH5" s="33" t="s">
        <v>103</v>
      </c>
      <c r="CI5" s="33" t="s">
        <v>104</v>
      </c>
      <c r="CJ5" s="33" t="s">
        <v>105</v>
      </c>
      <c r="CK5" s="33" t="s">
        <v>106</v>
      </c>
      <c r="CL5" s="33" t="s">
        <v>96</v>
      </c>
      <c r="CM5" s="33" t="s">
        <v>97</v>
      </c>
      <c r="CN5" s="33" t="s">
        <v>98</v>
      </c>
      <c r="CO5" s="33" t="s">
        <v>99</v>
      </c>
      <c r="CP5" s="33" t="s">
        <v>100</v>
      </c>
      <c r="CQ5" s="33" t="s">
        <v>101</v>
      </c>
      <c r="CR5" s="33" t="s">
        <v>102</v>
      </c>
      <c r="CS5" s="33" t="s">
        <v>103</v>
      </c>
      <c r="CT5" s="33" t="s">
        <v>104</v>
      </c>
      <c r="CU5" s="33" t="s">
        <v>105</v>
      </c>
      <c r="CV5" s="33" t="s">
        <v>106</v>
      </c>
      <c r="CW5" s="33" t="s">
        <v>96</v>
      </c>
      <c r="CX5" s="33" t="s">
        <v>97</v>
      </c>
      <c r="CY5" s="33" t="s">
        <v>98</v>
      </c>
      <c r="CZ5" s="33" t="s">
        <v>99</v>
      </c>
      <c r="DA5" s="33" t="s">
        <v>100</v>
      </c>
      <c r="DB5" s="33" t="s">
        <v>101</v>
      </c>
      <c r="DC5" s="33" t="s">
        <v>102</v>
      </c>
      <c r="DD5" s="33" t="s">
        <v>103</v>
      </c>
      <c r="DE5" s="33" t="s">
        <v>104</v>
      </c>
      <c r="DF5" s="33" t="s">
        <v>105</v>
      </c>
      <c r="DG5" s="33" t="s">
        <v>106</v>
      </c>
      <c r="DH5" s="33" t="s">
        <v>96</v>
      </c>
      <c r="DI5" s="33" t="s">
        <v>97</v>
      </c>
      <c r="DJ5" s="33" t="s">
        <v>98</v>
      </c>
      <c r="DK5" s="33" t="s">
        <v>99</v>
      </c>
      <c r="DL5" s="33" t="s">
        <v>100</v>
      </c>
      <c r="DM5" s="33" t="s">
        <v>101</v>
      </c>
      <c r="DN5" s="33" t="s">
        <v>102</v>
      </c>
      <c r="DO5" s="33" t="s">
        <v>103</v>
      </c>
      <c r="DP5" s="33" t="s">
        <v>104</v>
      </c>
      <c r="DQ5" s="33" t="s">
        <v>105</v>
      </c>
      <c r="DR5" s="33" t="s">
        <v>106</v>
      </c>
      <c r="DS5" s="33" t="s">
        <v>96</v>
      </c>
      <c r="DT5" s="33" t="s">
        <v>97</v>
      </c>
      <c r="DU5" s="33" t="s">
        <v>98</v>
      </c>
      <c r="DV5" s="33" t="s">
        <v>99</v>
      </c>
      <c r="DW5" s="33" t="s">
        <v>100</v>
      </c>
      <c r="DX5" s="33" t="s">
        <v>101</v>
      </c>
      <c r="DY5" s="33" t="s">
        <v>102</v>
      </c>
      <c r="DZ5" s="33" t="s">
        <v>103</v>
      </c>
      <c r="EA5" s="33" t="s">
        <v>104</v>
      </c>
      <c r="EB5" s="33" t="s">
        <v>105</v>
      </c>
      <c r="EC5" s="33" t="s">
        <v>106</v>
      </c>
      <c r="ED5" s="33" t="s">
        <v>96</v>
      </c>
      <c r="EE5" s="33" t="s">
        <v>97</v>
      </c>
      <c r="EF5" s="33" t="s">
        <v>98</v>
      </c>
      <c r="EG5" s="33" t="s">
        <v>99</v>
      </c>
      <c r="EH5" s="33" t="s">
        <v>100</v>
      </c>
      <c r="EI5" s="33" t="s">
        <v>101</v>
      </c>
      <c r="EJ5" s="33" t="s">
        <v>102</v>
      </c>
      <c r="EK5" s="33" t="s">
        <v>103</v>
      </c>
      <c r="EL5" s="33" t="s">
        <v>104</v>
      </c>
      <c r="EM5" s="33" t="s">
        <v>105</v>
      </c>
      <c r="EN5" s="33" t="s">
        <v>106</v>
      </c>
    </row>
    <row r="6" spans="1:144" s="37" customFormat="1">
      <c r="A6" s="29" t="s">
        <v>107</v>
      </c>
      <c r="B6" s="34">
        <f>B7</f>
        <v>2016</v>
      </c>
      <c r="C6" s="34">
        <f t="shared" ref="C6:W6" si="3">C7</f>
        <v>173614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石川県　津幡町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0.6</v>
      </c>
      <c r="Q6" s="35">
        <f t="shared" si="3"/>
        <v>2200</v>
      </c>
      <c r="R6" s="35">
        <f t="shared" si="3"/>
        <v>37791</v>
      </c>
      <c r="S6" s="35">
        <f t="shared" si="3"/>
        <v>110.59</v>
      </c>
      <c r="T6" s="35">
        <f t="shared" si="3"/>
        <v>341.72</v>
      </c>
      <c r="U6" s="35">
        <f t="shared" si="3"/>
        <v>225</v>
      </c>
      <c r="V6" s="35">
        <f t="shared" si="3"/>
        <v>4.92</v>
      </c>
      <c r="W6" s="35">
        <f t="shared" si="3"/>
        <v>45.73</v>
      </c>
      <c r="X6" s="36">
        <f>IF(X7="",NA(),X7)</f>
        <v>126.11</v>
      </c>
      <c r="Y6" s="36">
        <f t="shared" ref="Y6:AG6" si="4">IF(Y7="",NA(),Y7)</f>
        <v>122.16</v>
      </c>
      <c r="Z6" s="36">
        <f t="shared" si="4"/>
        <v>110.46</v>
      </c>
      <c r="AA6" s="36">
        <f t="shared" si="4"/>
        <v>115.26</v>
      </c>
      <c r="AB6" s="36">
        <f t="shared" si="4"/>
        <v>143.71</v>
      </c>
      <c r="AC6" s="36">
        <f t="shared" si="4"/>
        <v>70.760000000000005</v>
      </c>
      <c r="AD6" s="36">
        <f t="shared" si="4"/>
        <v>71.66</v>
      </c>
      <c r="AE6" s="36">
        <f t="shared" si="4"/>
        <v>73.06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287.44</v>
      </c>
      <c r="BF6" s="36">
        <f t="shared" ref="BF6:BN6" si="7">IF(BF7="",NA(),BF7)</f>
        <v>253.99</v>
      </c>
      <c r="BG6" s="36">
        <f t="shared" si="7"/>
        <v>218.38</v>
      </c>
      <c r="BH6" s="36">
        <f t="shared" si="7"/>
        <v>165.63</v>
      </c>
      <c r="BI6" s="36">
        <f t="shared" si="7"/>
        <v>118.42</v>
      </c>
      <c r="BJ6" s="36">
        <f t="shared" si="7"/>
        <v>1496.15</v>
      </c>
      <c r="BK6" s="36">
        <f t="shared" si="7"/>
        <v>1462.56</v>
      </c>
      <c r="BL6" s="36">
        <f t="shared" si="7"/>
        <v>1486.62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104.12</v>
      </c>
      <c r="BQ6" s="36">
        <f t="shared" ref="BQ6:BY6" si="8">IF(BQ7="",NA(),BQ7)</f>
        <v>99.66</v>
      </c>
      <c r="BR6" s="36">
        <f t="shared" si="8"/>
        <v>95.67</v>
      </c>
      <c r="BS6" s="36">
        <f t="shared" si="8"/>
        <v>101.03</v>
      </c>
      <c r="BT6" s="36">
        <f t="shared" si="8"/>
        <v>95.14</v>
      </c>
      <c r="BU6" s="36">
        <f t="shared" si="8"/>
        <v>33.01</v>
      </c>
      <c r="BV6" s="36">
        <f t="shared" si="8"/>
        <v>32.39</v>
      </c>
      <c r="BW6" s="36">
        <f t="shared" si="8"/>
        <v>24.39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97.76</v>
      </c>
      <c r="CB6" s="36">
        <f t="shared" ref="CB6:CJ6" si="9">IF(CB7="",NA(),CB7)</f>
        <v>103.78</v>
      </c>
      <c r="CC6" s="36">
        <f t="shared" si="9"/>
        <v>110.33</v>
      </c>
      <c r="CD6" s="36">
        <f t="shared" si="9"/>
        <v>109.64</v>
      </c>
      <c r="CE6" s="36">
        <f t="shared" si="9"/>
        <v>117.5</v>
      </c>
      <c r="CF6" s="36">
        <f t="shared" si="9"/>
        <v>523.08000000000004</v>
      </c>
      <c r="CG6" s="36">
        <f t="shared" si="9"/>
        <v>530.83000000000004</v>
      </c>
      <c r="CH6" s="36">
        <f t="shared" si="9"/>
        <v>734.18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38.43</v>
      </c>
      <c r="CM6" s="36">
        <f t="shared" ref="CM6:CU6" si="10">IF(CM7="",NA(),CM7)</f>
        <v>37.21</v>
      </c>
      <c r="CN6" s="36">
        <f t="shared" si="10"/>
        <v>34.159999999999997</v>
      </c>
      <c r="CO6" s="36">
        <f t="shared" si="10"/>
        <v>33.11</v>
      </c>
      <c r="CP6" s="36">
        <f t="shared" si="10"/>
        <v>31.38</v>
      </c>
      <c r="CQ6" s="36">
        <f t="shared" si="10"/>
        <v>51.11</v>
      </c>
      <c r="CR6" s="36">
        <f t="shared" si="10"/>
        <v>50.49</v>
      </c>
      <c r="CS6" s="36">
        <f t="shared" si="10"/>
        <v>48.36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92.94</v>
      </c>
      <c r="CX6" s="36">
        <f t="shared" ref="CX6:DF6" si="11">IF(CX7="",NA(),CX7)</f>
        <v>91.14</v>
      </c>
      <c r="CY6" s="36">
        <f t="shared" si="11"/>
        <v>92.63</v>
      </c>
      <c r="CZ6" s="36">
        <f t="shared" si="11"/>
        <v>91.92</v>
      </c>
      <c r="DA6" s="36">
        <f t="shared" si="11"/>
        <v>91.97</v>
      </c>
      <c r="DB6" s="36">
        <f t="shared" si="11"/>
        <v>74.16</v>
      </c>
      <c r="DC6" s="36">
        <f t="shared" si="11"/>
        <v>74.209999999999994</v>
      </c>
      <c r="DD6" s="36">
        <f t="shared" si="11"/>
        <v>75.239999999999995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0.37</v>
      </c>
      <c r="EJ6" s="36">
        <f t="shared" si="14"/>
        <v>0.7</v>
      </c>
      <c r="EK6" s="36">
        <f t="shared" si="14"/>
        <v>0.91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173614</v>
      </c>
      <c r="D7" s="38">
        <v>47</v>
      </c>
      <c r="E7" s="38">
        <v>1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 t="s">
        <v>114</v>
      </c>
      <c r="P7" s="39">
        <v>0.6</v>
      </c>
      <c r="Q7" s="39">
        <v>2200</v>
      </c>
      <c r="R7" s="39">
        <v>37791</v>
      </c>
      <c r="S7" s="39">
        <v>110.59</v>
      </c>
      <c r="T7" s="39">
        <v>341.72</v>
      </c>
      <c r="U7" s="39">
        <v>225</v>
      </c>
      <c r="V7" s="39">
        <v>4.92</v>
      </c>
      <c r="W7" s="39">
        <v>45.73</v>
      </c>
      <c r="X7" s="39">
        <v>126.11</v>
      </c>
      <c r="Y7" s="39">
        <v>122.16</v>
      </c>
      <c r="Z7" s="39">
        <v>110.46</v>
      </c>
      <c r="AA7" s="39">
        <v>115.26</v>
      </c>
      <c r="AB7" s="39">
        <v>143.71</v>
      </c>
      <c r="AC7" s="39">
        <v>70.760000000000005</v>
      </c>
      <c r="AD7" s="39">
        <v>71.66</v>
      </c>
      <c r="AE7" s="39">
        <v>73.06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287.44</v>
      </c>
      <c r="BF7" s="39">
        <v>253.99</v>
      </c>
      <c r="BG7" s="39">
        <v>218.38</v>
      </c>
      <c r="BH7" s="39">
        <v>165.63</v>
      </c>
      <c r="BI7" s="39">
        <v>118.42</v>
      </c>
      <c r="BJ7" s="39">
        <v>1496.15</v>
      </c>
      <c r="BK7" s="39">
        <v>1462.56</v>
      </c>
      <c r="BL7" s="39">
        <v>1486.62</v>
      </c>
      <c r="BM7" s="39">
        <v>1510.14</v>
      </c>
      <c r="BN7" s="39">
        <v>1595.62</v>
      </c>
      <c r="BO7" s="39">
        <v>1280.76</v>
      </c>
      <c r="BP7" s="39">
        <v>104.12</v>
      </c>
      <c r="BQ7" s="39">
        <v>99.66</v>
      </c>
      <c r="BR7" s="39">
        <v>95.67</v>
      </c>
      <c r="BS7" s="39">
        <v>101.03</v>
      </c>
      <c r="BT7" s="39">
        <v>95.14</v>
      </c>
      <c r="BU7" s="39">
        <v>33.01</v>
      </c>
      <c r="BV7" s="39">
        <v>32.39</v>
      </c>
      <c r="BW7" s="39">
        <v>24.39</v>
      </c>
      <c r="BX7" s="39">
        <v>22.67</v>
      </c>
      <c r="BY7" s="39">
        <v>37.92</v>
      </c>
      <c r="BZ7" s="39">
        <v>53.06</v>
      </c>
      <c r="CA7" s="39">
        <v>97.76</v>
      </c>
      <c r="CB7" s="39">
        <v>103.78</v>
      </c>
      <c r="CC7" s="39">
        <v>110.33</v>
      </c>
      <c r="CD7" s="39">
        <v>109.64</v>
      </c>
      <c r="CE7" s="39">
        <v>117.5</v>
      </c>
      <c r="CF7" s="39">
        <v>523.08000000000004</v>
      </c>
      <c r="CG7" s="39">
        <v>530.83000000000004</v>
      </c>
      <c r="CH7" s="39">
        <v>734.18</v>
      </c>
      <c r="CI7" s="39">
        <v>789.62</v>
      </c>
      <c r="CJ7" s="39">
        <v>423.18</v>
      </c>
      <c r="CK7" s="39">
        <v>314.83</v>
      </c>
      <c r="CL7" s="39">
        <v>38.43</v>
      </c>
      <c r="CM7" s="39">
        <v>37.21</v>
      </c>
      <c r="CN7" s="39">
        <v>34.159999999999997</v>
      </c>
      <c r="CO7" s="39">
        <v>33.11</v>
      </c>
      <c r="CP7" s="39">
        <v>31.38</v>
      </c>
      <c r="CQ7" s="39">
        <v>51.11</v>
      </c>
      <c r="CR7" s="39">
        <v>50.49</v>
      </c>
      <c r="CS7" s="39">
        <v>48.36</v>
      </c>
      <c r="CT7" s="39">
        <v>48.7</v>
      </c>
      <c r="CU7" s="39">
        <v>46.9</v>
      </c>
      <c r="CV7" s="39">
        <v>56.28</v>
      </c>
      <c r="CW7" s="39">
        <v>92.94</v>
      </c>
      <c r="CX7" s="39">
        <v>91.14</v>
      </c>
      <c r="CY7" s="39">
        <v>92.63</v>
      </c>
      <c r="CZ7" s="39">
        <v>91.92</v>
      </c>
      <c r="DA7" s="39">
        <v>91.97</v>
      </c>
      <c r="DB7" s="39">
        <v>74.16</v>
      </c>
      <c r="DC7" s="39">
        <v>74.209999999999994</v>
      </c>
      <c r="DD7" s="39">
        <v>75.239999999999995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0.37</v>
      </c>
      <c r="EJ7" s="39">
        <v>0.7</v>
      </c>
      <c r="EK7" s="39">
        <v>0.91</v>
      </c>
      <c r="EL7" s="39">
        <v>1.26</v>
      </c>
      <c r="EM7" s="39">
        <v>0.78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115</v>
      </c>
      <c r="C9" s="41" t="s">
        <v>116</v>
      </c>
      <c r="D9" s="41" t="s">
        <v>117</v>
      </c>
      <c r="E9" s="41" t="s">
        <v>118</v>
      </c>
      <c r="F9" s="41" t="s">
        <v>119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西花　真吾</cp:lastModifiedBy>
  <dcterms:created xsi:type="dcterms:W3CDTF">2017-12-25T01:42:56Z</dcterms:created>
  <dcterms:modified xsi:type="dcterms:W3CDTF">2018-02-22T02:45:55Z</dcterms:modified>
  <cp:category/>
</cp:coreProperties>
</file>