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29財政共有\09 地方公営企業\09 照会・回答\13 経営比較分析表の分析等について（水道、電気、下水道）\03 市町→県\01 水道\02 簡水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BB10" i="4"/>
  <c r="AL10" i="4"/>
  <c r="W10" i="4"/>
  <c r="P10" i="4"/>
  <c r="I10" i="4"/>
  <c r="BB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<sst xmlns="http://schemas.openxmlformats.org/spreadsheetml/2006/main" count="237" uniqueCount="124">
  <si>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</si>
  <si>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</si>
  <si>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</si>
  <si>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</si>
  <si>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</si>
  <si>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</si>
  <si>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</si>
  <si>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</si>
  <si>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</si>
  <si>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</si>
  <si>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</si>
  <si>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</si>
  <si>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</si>
  <si>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</si>
  <si>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</si>
  <si>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</si>
  <si>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</si>
  <si>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</si>
  <si>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</si>
  <si>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</si>
  <si>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</si>
  <si>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</si>
  <si>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</si>
  <si>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</si>
  <si>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</si>
  <si>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</si>
  <si>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</si>
  <si>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</si>
  <si>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</si>
  <si>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</si>
  <si>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</si>
  <si>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</si>
  <si>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</si>
  <si>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</si>
  <si>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</si>
  <si>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</si>
  <si>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</si>
  <si>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</si>
  <si>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</si>
  <si>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</si>
  <si>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</si>
  <si>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</si>
  <si>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</si>
  <si>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</si>
  <si>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</si>
  <si>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</si>
  <si>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</si>
  <si>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</si>
  <si>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</si>
  <si>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</si>
  <si>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</si>
  <si>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</si>
  <si>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</si>
  <si>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</si>
  <si>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</si>
  <si>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</si>
  <si>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</si>
  <si>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</si>
  <si>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</si>
  <si>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</si>
  <si>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</si>
  <si>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</si>
  <si>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</si>
  <si>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</si>
  <si>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</si>
  <si>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</si>
  <si>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</si>
  <si>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</si>
  <si>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</si>
  <si>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</si>
  <si>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</si>
  <si>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</si>
  <si>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</si>
  <si>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</si>
  <si>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</si>
  <si>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</si>
  <si>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</si>
  <si>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</si>
  <si>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</si>
  <si>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</si>
  <si>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</si>
  <si>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</si>
  <si>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</si>
  <si>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</si>
  <si>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</si>
  <si>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</si>
  <si>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</si>
  <si>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</si>
  <si>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</si>
  <si>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</si>
  <si>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</si>
  <si>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</si>
  <si>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</si>
  <si>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</si>
  <si>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</si>
  <si>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</si>
  <si>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</si>
  <si>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</si>
  <si>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</si>
  <si>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</si>
  <si>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</si>
  <si>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</si>
  <si>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</si>
  <si>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</si>
  <si>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</si>
  <si>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</si>
  <si>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</si>
  <si>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</si>
  <si>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石川県　津幡町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</si>
  <si>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</si>
  <si>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</si>
  <si>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</si>
  <si>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</si>
  <si>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</si>
  <si>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</si>
  <si>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</si>
  <si>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</si>
  <si>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</si>
  <si>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</si>
  <si>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</si>
  <si>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現在のところ、収支においては健全に経営を行っているが、給水区域は人口減少・高齢化の進行が著しい集落であり、今後、収入の減少により、管および施設の維持管理や更新が困難となるおそれがあるため、料金の見直し・水道事業への統合などについて慎重な検討が必要である。</t>
    <phoneticPr fontId="4"/>
  </si>
  <si>
    <t>　農業集落排水事業や農林事業に併せて管更新を行っており、管路は全般的に健全である。総延長距離も短いため、修繕も少ない。</t>
    <rPh sb="28" eb="30">
      <t>カンロ</t>
    </rPh>
    <rPh sb="31" eb="34">
      <t>ゼンパンテキ</t>
    </rPh>
    <rPh sb="35" eb="37">
      <t>ケンゼン</t>
    </rPh>
    <phoneticPr fontId="4"/>
  </si>
  <si>
    <t>　現在のところ、収益的収支比率・料金回収率・有収率は全国平均を大きく上回っており、企業債残高も少なく、給水原価も低いが、料金回収率が100％を下回ることもあり、今後の人口減少による料金収入の減少に注意が必要である。</t>
    <rPh sb="60" eb="62">
      <t>リョウキン</t>
    </rPh>
    <rPh sb="62" eb="64">
      <t>カイシュウ</t>
    </rPh>
    <rPh sb="64" eb="65">
      <t>リツ</t>
    </rPh>
    <rPh sb="71" eb="73">
      <t>シタマワ</t>
    </rPh>
    <rPh sb="80" eb="82">
      <t>コンゴ</t>
    </rPh>
    <rPh sb="83" eb="85">
      <t>ジンコウ</t>
    </rPh>
    <rPh sb="85" eb="87">
      <t>ゲンショウ</t>
    </rPh>
    <rPh sb="90" eb="92">
      <t>リョウキン</t>
    </rPh>
    <rPh sb="92" eb="94">
      <t>シュウニュウ</t>
    </rPh>
    <rPh sb="95" eb="97">
      <t>ゲンショウ</t>
    </rPh>
    <rPh sb="98" eb="100">
      <t>チュウイ</t>
    </rPh>
    <rPh sb="101" eb="103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</si>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</sst>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7688"/>
        <c:axId val="434300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7688"/>
        <c:axId val="434300040"/>
      </c:lineChart>
      <c:dateAx>
        <c:axId val="43429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0040"/>
        <c:crosses val="autoZero"/>
        <c:auto val="1"/>
        <c:lblOffset val="100"/>
        <c:baseTimeUnit val="years"/>
      </c:dateAx>
      <c:valAx>
        <c:axId val="434300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38.43</c:v>
                </c:pt>
                <c:pt idx="1">
                  <c:v>37.21</c:v>
                </c:pt>
                <c:pt idx="2">
                  <c:v>34.159999999999997</c:v>
                </c:pt>
                <c:pt idx="3">
                  <c:v>33.11</c:v>
                </c:pt>
                <c:pt idx="4">
                  <c:v>31.38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18072"/>
        <c:axId val="46942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18072"/>
        <c:axId val="469428264"/>
      </c:lineChart>
      <c:dateAx>
        <c:axId val="469418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428264"/>
        <c:crosses val="autoZero"/>
        <c:auto val="1"/>
        <c:lblOffset val="100"/>
        <c:baseTimeUnit val="years"/>
      </c:dateAx>
      <c:valAx>
        <c:axId val="46942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18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92.94</c:v>
                </c:pt>
                <c:pt idx="1">
                  <c:v>91.14</c:v>
                </c:pt>
                <c:pt idx="2">
                  <c:v>92.63</c:v>
                </c:pt>
                <c:pt idx="3">
                  <c:v>91.92</c:v>
                </c:pt>
                <c:pt idx="4">
                  <c:v>91.97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23952"/>
        <c:axId val="469421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23952"/>
        <c:axId val="469421992"/>
      </c:lineChart>
      <c:dateAx>
        <c:axId val="46942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421992"/>
        <c:crosses val="autoZero"/>
        <c:auto val="1"/>
        <c:lblOffset val="100"/>
        <c:baseTimeUnit val="years"/>
      </c:dateAx>
      <c:valAx>
        <c:axId val="469421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2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126.11</c:v>
                </c:pt>
                <c:pt idx="1">
                  <c:v>122.16</c:v>
                </c:pt>
                <c:pt idx="2">
                  <c:v>110.46</c:v>
                </c:pt>
                <c:pt idx="3">
                  <c:v>115.26</c:v>
                </c:pt>
                <c:pt idx="4">
                  <c:v>143.71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0432"/>
        <c:axId val="43430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0432"/>
        <c:axId val="434307880"/>
      </c:lineChart>
      <c:dateAx>
        <c:axId val="43430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7880"/>
        <c:crosses val="autoZero"/>
        <c:auto val="1"/>
        <c:lblOffset val="100"/>
        <c:baseTimeUnit val="years"/>
      </c:dateAx>
      <c:valAx>
        <c:axId val="434307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2392"/>
        <c:axId val="43430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2392"/>
        <c:axId val="434303960"/>
      </c:lineChart>
      <c:dateAx>
        <c:axId val="434302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3960"/>
        <c:crosses val="autoZero"/>
        <c:auto val="1"/>
        <c:lblOffset val="100"/>
        <c:baseTimeUnit val="years"/>
      </c:dateAx>
      <c:valAx>
        <c:axId val="434303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2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6512"/>
        <c:axId val="434308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6512"/>
        <c:axId val="434308664"/>
      </c:lineChart>
      <c:dateAx>
        <c:axId val="43429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8664"/>
        <c:crosses val="autoZero"/>
        <c:auto val="1"/>
        <c:lblOffset val="100"/>
        <c:baseTimeUnit val="years"/>
      </c:dateAx>
      <c:valAx>
        <c:axId val="434308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3176"/>
        <c:axId val="43429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3176"/>
        <c:axId val="434297296"/>
      </c:lineChart>
      <c:dateAx>
        <c:axId val="434303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297296"/>
        <c:crosses val="autoZero"/>
        <c:auto val="1"/>
        <c:lblOffset val="100"/>
        <c:baseTimeUnit val="years"/>
      </c:dateAx>
      <c:valAx>
        <c:axId val="43429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3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8472"/>
        <c:axId val="43429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8472"/>
        <c:axId val="434298864"/>
      </c:lineChart>
      <c:dateAx>
        <c:axId val="43429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298864"/>
        <c:crosses val="autoZero"/>
        <c:auto val="1"/>
        <c:lblOffset val="100"/>
        <c:baseTimeUnit val="years"/>
      </c:dateAx>
      <c:valAx>
        <c:axId val="43429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8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287.44</c:v>
                </c:pt>
                <c:pt idx="1">
                  <c:v>253.99</c:v>
                </c:pt>
                <c:pt idx="2">
                  <c:v>218.38</c:v>
                </c:pt>
                <c:pt idx="3">
                  <c:v>165.63</c:v>
                </c:pt>
                <c:pt idx="4">
                  <c:v>118.42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9256"/>
        <c:axId val="43431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9256"/>
        <c:axId val="434310624"/>
      </c:lineChart>
      <c:dateAx>
        <c:axId val="434299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10624"/>
        <c:crosses val="autoZero"/>
        <c:auto val="1"/>
        <c:lblOffset val="100"/>
        <c:baseTimeUnit val="years"/>
      </c:dateAx>
      <c:valAx>
        <c:axId val="43431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9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104.12</c:v>
                </c:pt>
                <c:pt idx="1">
                  <c:v>99.66</c:v>
                </c:pt>
                <c:pt idx="2">
                  <c:v>95.67</c:v>
                </c:pt>
                <c:pt idx="3">
                  <c:v>101.03</c:v>
                </c:pt>
                <c:pt idx="4">
                  <c:v>95.14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12192"/>
        <c:axId val="434311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12192"/>
        <c:axId val="434311800"/>
      </c:lineChart>
      <c:dateAx>
        <c:axId val="43431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11800"/>
        <c:crosses val="autoZero"/>
        <c:auto val="1"/>
        <c:lblOffset val="100"/>
        <c:baseTimeUnit val="years"/>
      </c:dateAx>
      <c:valAx>
        <c:axId val="434311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1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97.76</c:v>
                </c:pt>
                <c:pt idx="1">
                  <c:v>103.78</c:v>
                </c:pt>
                <c:pt idx="2">
                  <c:v>110.33</c:v>
                </c:pt>
                <c:pt idx="3">
                  <c:v>109.64</c:v>
                </c:pt>
                <c:pt idx="4">
                  <c:v>117.5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9840"/>
        <c:axId val="434310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9840"/>
        <c:axId val="434310232"/>
      </c:lineChart>
      <c:dateAx>
        <c:axId val="43430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10232"/>
        <c:crosses val="autoZero"/>
        <c:auto val="1"/>
        <c:lblOffset val="100"/>
        <c:baseTimeUnit val="years"/>
      </c:dateAx>
      <c:valAx>
        <c:axId val="434310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B1" zoomScale="82" zoomScaleNormal="82" workbookViewId="0">
      <selection activeCell="AH10" sqref="AH10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石川県　津幡町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123</v>
      </c>
      <c r="AE8" s="74"/>
      <c r="AF8" s="74"/>
      <c r="AG8" s="74"/>
      <c r="AH8" s="74"/>
      <c r="AI8" s="74"/>
      <c r="AJ8" s="74"/>
      <c r="AK8" s="2"/>
      <c r="AL8" s="67">
        <f>データ!$R$6</f>
        <v>37791</v>
      </c>
      <c r="AM8" s="67"/>
      <c r="AN8" s="67"/>
      <c r="AO8" s="67"/>
      <c r="AP8" s="67"/>
      <c r="AQ8" s="67"/>
      <c r="AR8" s="67"/>
      <c r="AS8" s="67"/>
      <c r="AT8" s="66">
        <f>データ!$S$6</f>
        <v>110.59</v>
      </c>
      <c r="AU8" s="66"/>
      <c r="AV8" s="66"/>
      <c r="AW8" s="66"/>
      <c r="AX8" s="66"/>
      <c r="AY8" s="66"/>
      <c r="AZ8" s="66"/>
      <c r="BA8" s="66"/>
      <c r="BB8" s="66">
        <f>データ!$T$6</f>
        <v>341.72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0.6</v>
      </c>
      <c r="Q10" s="66"/>
      <c r="R10" s="66"/>
      <c r="S10" s="66"/>
      <c r="T10" s="66"/>
      <c r="U10" s="66"/>
      <c r="V10" s="66"/>
      <c r="W10" s="67">
        <f>データ!$Q$6</f>
        <v>2200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225</v>
      </c>
      <c r="AM10" s="67"/>
      <c r="AN10" s="67"/>
      <c r="AO10" s="67"/>
      <c r="AP10" s="67"/>
      <c r="AQ10" s="67"/>
      <c r="AR10" s="67"/>
      <c r="AS10" s="67"/>
      <c r="AT10" s="66">
        <f>データ!$V$6</f>
        <v>4.92</v>
      </c>
      <c r="AU10" s="66"/>
      <c r="AV10" s="66"/>
      <c r="AW10" s="66"/>
      <c r="AX10" s="66"/>
      <c r="AY10" s="66"/>
      <c r="AZ10" s="66"/>
      <c r="BA10" s="66"/>
      <c r="BB10" s="66">
        <f>データ!$W$6</f>
        <v>45.73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173614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石川県　津幡町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0.6</v>
      </c>
      <c r="Q6" s="35">
        <f t="shared" si="3"/>
        <v>2200</v>
      </c>
      <c r="R6" s="35">
        <f t="shared" si="3"/>
        <v>37791</v>
      </c>
      <c r="S6" s="35">
        <f t="shared" si="3"/>
        <v>110.59</v>
      </c>
      <c r="T6" s="35">
        <f t="shared" si="3"/>
        <v>341.72</v>
      </c>
      <c r="U6" s="35">
        <f t="shared" si="3"/>
        <v>225</v>
      </c>
      <c r="V6" s="35">
        <f t="shared" si="3"/>
        <v>4.92</v>
      </c>
      <c r="W6" s="35">
        <f t="shared" si="3"/>
        <v>45.73</v>
      </c>
      <c r="X6" s="36">
        <f>IF(X7="",NA(),X7)</f>
        <v>126.11</v>
      </c>
      <c r="Y6" s="36">
        <f t="shared" ref="Y6:AG6" si="4">IF(Y7="",NA(),Y7)</f>
        <v>122.16</v>
      </c>
      <c r="Z6" s="36">
        <f t="shared" si="4"/>
        <v>110.46</v>
      </c>
      <c r="AA6" s="36">
        <f t="shared" si="4"/>
        <v>115.26</v>
      </c>
      <c r="AB6" s="36">
        <f t="shared" si="4"/>
        <v>143.71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287.44</v>
      </c>
      <c r="BF6" s="36">
        <f t="shared" ref="BF6:BN6" si="7">IF(BF7="",NA(),BF7)</f>
        <v>253.99</v>
      </c>
      <c r="BG6" s="36">
        <f t="shared" si="7"/>
        <v>218.38</v>
      </c>
      <c r="BH6" s="36">
        <f t="shared" si="7"/>
        <v>165.63</v>
      </c>
      <c r="BI6" s="36">
        <f t="shared" si="7"/>
        <v>118.42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104.12</v>
      </c>
      <c r="BQ6" s="36">
        <f t="shared" ref="BQ6:BY6" si="8">IF(BQ7="",NA(),BQ7)</f>
        <v>99.66</v>
      </c>
      <c r="BR6" s="36">
        <f t="shared" si="8"/>
        <v>95.67</v>
      </c>
      <c r="BS6" s="36">
        <f t="shared" si="8"/>
        <v>101.03</v>
      </c>
      <c r="BT6" s="36">
        <f t="shared" si="8"/>
        <v>95.14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97.76</v>
      </c>
      <c r="CB6" s="36">
        <f t="shared" ref="CB6:CJ6" si="9">IF(CB7="",NA(),CB7)</f>
        <v>103.78</v>
      </c>
      <c r="CC6" s="36">
        <f t="shared" si="9"/>
        <v>110.33</v>
      </c>
      <c r="CD6" s="36">
        <f t="shared" si="9"/>
        <v>109.64</v>
      </c>
      <c r="CE6" s="36">
        <f t="shared" si="9"/>
        <v>117.5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38.43</v>
      </c>
      <c r="CM6" s="36">
        <f t="shared" ref="CM6:CU6" si="10">IF(CM7="",NA(),CM7)</f>
        <v>37.21</v>
      </c>
      <c r="CN6" s="36">
        <f t="shared" si="10"/>
        <v>34.159999999999997</v>
      </c>
      <c r="CO6" s="36">
        <f t="shared" si="10"/>
        <v>33.11</v>
      </c>
      <c r="CP6" s="36">
        <f t="shared" si="10"/>
        <v>31.38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92.94</v>
      </c>
      <c r="CX6" s="36">
        <f t="shared" ref="CX6:DF6" si="11">IF(CX7="",NA(),CX7)</f>
        <v>91.14</v>
      </c>
      <c r="CY6" s="36">
        <f t="shared" si="11"/>
        <v>92.63</v>
      </c>
      <c r="CZ6" s="36">
        <f t="shared" si="11"/>
        <v>91.92</v>
      </c>
      <c r="DA6" s="36">
        <f t="shared" si="11"/>
        <v>91.97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173614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0.6</v>
      </c>
      <c r="Q7" s="39">
        <v>2200</v>
      </c>
      <c r="R7" s="39">
        <v>37791</v>
      </c>
      <c r="S7" s="39">
        <v>110.59</v>
      </c>
      <c r="T7" s="39">
        <v>341.72</v>
      </c>
      <c r="U7" s="39">
        <v>225</v>
      </c>
      <c r="V7" s="39">
        <v>4.92</v>
      </c>
      <c r="W7" s="39">
        <v>45.73</v>
      </c>
      <c r="X7" s="39">
        <v>126.11</v>
      </c>
      <c r="Y7" s="39">
        <v>122.16</v>
      </c>
      <c r="Z7" s="39">
        <v>110.46</v>
      </c>
      <c r="AA7" s="39">
        <v>115.26</v>
      </c>
      <c r="AB7" s="39">
        <v>143.71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287.44</v>
      </c>
      <c r="BF7" s="39">
        <v>253.99</v>
      </c>
      <c r="BG7" s="39">
        <v>218.38</v>
      </c>
      <c r="BH7" s="39">
        <v>165.63</v>
      </c>
      <c r="BI7" s="39">
        <v>118.42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104.12</v>
      </c>
      <c r="BQ7" s="39">
        <v>99.66</v>
      </c>
      <c r="BR7" s="39">
        <v>95.67</v>
      </c>
      <c r="BS7" s="39">
        <v>101.03</v>
      </c>
      <c r="BT7" s="39">
        <v>95.14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97.76</v>
      </c>
      <c r="CB7" s="39">
        <v>103.78</v>
      </c>
      <c r="CC7" s="39">
        <v>110.33</v>
      </c>
      <c r="CD7" s="39">
        <v>109.64</v>
      </c>
      <c r="CE7" s="39">
        <v>117.5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38.43</v>
      </c>
      <c r="CM7" s="39">
        <v>37.21</v>
      </c>
      <c r="CN7" s="39">
        <v>34.159999999999997</v>
      </c>
      <c r="CO7" s="39">
        <v>33.11</v>
      </c>
      <c r="CP7" s="39">
        <v>31.38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92.94</v>
      </c>
      <c r="CX7" s="39">
        <v>91.14</v>
      </c>
      <c r="CY7" s="39">
        <v>92.63</v>
      </c>
      <c r="CZ7" s="39">
        <v>91.92</v>
      </c>
      <c r="DA7" s="39">
        <v>91.97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西花　真吾</cp:lastModifiedBy>
  <dcterms:created xsi:type="dcterms:W3CDTF">2017-12-25T01:42:56Z</dcterms:created>
  <dcterms:modified xsi:type="dcterms:W3CDTF">2018-02-22T02:45:55Z</dcterms:modified>
  <cp:category/>
</cp:coreProperties>
</file>