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90" windowWidth="14940" windowHeight="784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W10" i="4"/>
  <c r="P10" i="4"/>
  <c r="I10" i="4"/>
  <c r="BB8" i="4"/>
  <c r="AT8" i="4"/>
  <c r="AL8" i="4"/>
  <c r="W8" i="4"/>
  <c r="P8" i="4"/>
  <c r="B8" i="4"/>
  <c r="B6" i="4"/>
  <c r="C10" i="5" l="1"/>
  <c r="D10" i="5"/>
  <c r="E10" i="5"/>
  <c r="B10" i="5"/>
</calcChain>
</file>

<file path=xl/sharedStrings.xml><?xml version="1.0" encoding="utf-8"?>
<sst xmlns="http://schemas.openxmlformats.org/spreadsheetml/2006/main" count="235" uniqueCount="122">
  <si>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</si>
  <si>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</si>
  <si>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</si>
  <si>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</si>
  <si>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</si>
  <si>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</si>
  <si>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</si>
  <si>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</si>
  <si>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</si>
  <si>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</si>
  <si>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</si>
  <si>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</si>
  <si>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</si>
  <si>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</si>
  <si>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</si>
  <si>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</si>
  <si>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</si>
  <si>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</si>
  <si>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</si>
  <si>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</si>
  <si>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</si>
  <si>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</si>
  <si>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</si>
  <si>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</si>
  <si>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</si>
  <si>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</si>
  <si>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</si>
  <si>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</si>
  <si>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</si>
  <si>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</si>
  <si>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</si>
  <si>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</si>
  <si>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</si>
  <si>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</si>
  <si>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</si>
  <si>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</si>
  <si>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</si>
  <si>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</si>
  <si>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</si>
  <si>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</si>
  <si>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</si>
  <si>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</si>
  <si>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</si>
  <si>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</si>
  <si>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</si>
  <si>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</si>
  <si>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</si>
  <si>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</si>
  <si>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</si>
  <si>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</si>
  <si>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</si>
  <si>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</si>
  <si>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</si>
  <si>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</si>
  <si>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</si>
  <si>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</si>
  <si>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</si>
  <si>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</si>
  <si>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</si>
  <si>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</si>
  <si>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</si>
  <si>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</si>
  <si>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</si>
  <si>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</si>
  <si>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</si>
  <si>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</si>
  <si>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</si>
  <si>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</si>
  <si>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</si>
  <si>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</si>
  <si>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</si>
  <si>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</si>
  <si>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</si>
  <si>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</si>
  <si>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</si>
  <si>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</si>
  <si>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</si>
  <si>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</si>
  <si>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</si>
  <si>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</si>
  <si>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</si>
  <si>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</si>
  <si>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</si>
  <si>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</si>
  <si>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</si>
  <si>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</si>
  <si>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</si>
  <si>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</si>
  <si>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</si>
  <si>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</si>
  <si>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</si>
  <si>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</si>
  <si>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</si>
  <si>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</si>
  <si>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</si>
  <si>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</si>
  <si>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</si>
  <si>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</si>
  <si>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</si>
  <si>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</si>
  <si>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</si>
  <si>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</si>
  <si>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</si>
  <si>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</si>
  <si>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</si>
  <si>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</si>
  <si>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</si>
  <si>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能美市</t>
  </si>
  <si>
    <t>法適用</t>
  </si>
  <si>
    <t>下水道事業</t>
  </si>
  <si>
    <t>公共下水道</t>
  </si>
  <si>
    <t>Bd1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</si>
  <si>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</si>
  <si>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</si>
  <si>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</si>
  <si>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</si>
  <si>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</si>
  <si>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</si>
  <si>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①数値が100％に近いほど保有資産が法定耐用年数に近づいていることを示しています。類団平均等と比べても低く推移しており、施設の更新投資は当分の間、必要ないものと考えています。
②現在、法定耐用年数を超過した施設はございませんが、平成45年度以降法定耐用年数を迎える施設が発生することを見込んでいます。このため、施設の更新投資及び長寿命化計画の策定が求められます。
③数値が１％の場合で、全ての管路を更新するのに100年かかる更新ペースとなります。平成45年度からの施設の更新投資及び長寿命化対策に向け、財源の確保に努めていく必要があります。</t>
    <rPh sb="45" eb="46">
      <t>トウ</t>
    </rPh>
    <rPh sb="63" eb="65">
      <t>コウシン</t>
    </rPh>
    <rPh sb="65" eb="67">
      <t>トウシ</t>
    </rPh>
    <rPh sb="99" eb="101">
      <t>チョウカ</t>
    </rPh>
    <rPh sb="135" eb="137">
      <t>ハッセイ</t>
    </rPh>
    <rPh sb="142" eb="144">
      <t>ミコ</t>
    </rPh>
    <rPh sb="158" eb="160">
      <t>コウシン</t>
    </rPh>
    <rPh sb="160" eb="162">
      <t>トウシ</t>
    </rPh>
    <rPh sb="162" eb="163">
      <t>オヨ</t>
    </rPh>
    <rPh sb="164" eb="165">
      <t>チョウ</t>
    </rPh>
    <rPh sb="165" eb="168">
      <t>ジュミョウカ</t>
    </rPh>
    <rPh sb="174" eb="175">
      <t>モト</t>
    </rPh>
    <rPh sb="193" eb="194">
      <t>スベ</t>
    </rPh>
    <rPh sb="232" eb="234">
      <t>シセツ</t>
    </rPh>
    <rPh sb="235" eb="237">
      <t>コウシン</t>
    </rPh>
    <rPh sb="239" eb="240">
      <t>オヨ</t>
    </rPh>
    <rPh sb="245" eb="247">
      <t>タイサク</t>
    </rPh>
    <phoneticPr fontId="7"/>
  </si>
  <si>
    <t>　資本投資を行ってきた結果、高い面整備を確保できた一方で、④事業規模に対する企業債残高が多額になっています。このため、⑤汚水処理費（維持管理費・減価償却費・企業債利息）を下水道使用料だけでは回収することができず、一般会計繰入金によって①経営が成り立っています。
　⑤汚水処理費の不足分を補うため、下水道使用料の改定が考えられますが、平成33年度以降、経費回収率が徐々に回復していくことを見込んでおり、料金改定は慎重に対応する必要があります。
・平成45年度以降の更新投資及び長寿命化対策に向け、経費削減といった不断の経営努力を行い、財源確保に努めていく必要があります。</t>
    <rPh sb="85" eb="88">
      <t>ゲスイドウ</t>
    </rPh>
    <rPh sb="112" eb="113">
      <t>キン</t>
    </rPh>
    <rPh sb="148" eb="151">
      <t>ゲスイドウ</t>
    </rPh>
    <rPh sb="151" eb="153">
      <t>シヨウ</t>
    </rPh>
    <rPh sb="153" eb="154">
      <t>リョウ</t>
    </rPh>
    <rPh sb="155" eb="157">
      <t>カイテイ</t>
    </rPh>
    <rPh sb="181" eb="183">
      <t>ジョジョ</t>
    </rPh>
    <rPh sb="184" eb="186">
      <t>カイフク</t>
    </rPh>
    <rPh sb="193" eb="195">
      <t>ミコ</t>
    </rPh>
    <rPh sb="200" eb="202">
      <t>リョウキン</t>
    </rPh>
    <rPh sb="202" eb="204">
      <t>カイテイ</t>
    </rPh>
    <rPh sb="205" eb="207">
      <t>シンチョウ</t>
    </rPh>
    <rPh sb="208" eb="210">
      <t>タイオウ</t>
    </rPh>
    <rPh sb="212" eb="214">
      <t>ヒツヨウ</t>
    </rPh>
    <rPh sb="231" eb="233">
      <t>コウシン</t>
    </rPh>
    <rPh sb="233" eb="235">
      <t>トウシ</t>
    </rPh>
    <rPh sb="235" eb="236">
      <t>オヨ</t>
    </rPh>
    <rPh sb="241" eb="243">
      <t>タイサク</t>
    </rPh>
    <phoneticPr fontId="7"/>
  </si>
  <si>
    <t>①経常収益の向上及び経常費用の削減に取り組み、100％以上の確保を継続できるよう今後も努力を重ねていきます。
②28年度の損益収支は黒字となり、累積欠損金が減少しています。今後も現状の持続に努めていきます。
③企業債償還については、償還ピークとなる平成33年度まで毎年度、増加傾向となる見通しです。なお、企業債の返済原資は減価償却費用によるストック資金等で賄わられていますので、支払能力に影響が及ぶものではありません。
④面整備としては、平成19年度末に全体計画区域内人口に対して99％超の整備率に達し、未利用地を除きますと概ね整備が完了しています。当該値は、管渠等の整備を着実に行なってきた結果として、債務残高は類団平均等と比べても多額であることが分かります。
⑤平成33年度に企業債の償還ピークを迎え、以降、汚水資本費（企業債利息）の減少に伴って経費回収率は徐々に回復する見込みとなっています。
⑥汚水処理原価は、企業債利息の減少に伴い徐々に減少していく見込みとなっています。
⑦日当たりの最大稼働率が100％に達することもあり、施設規模は適当なものと考えています。
⑧水洗化率は類団と比べても同等に推移しています。引き続き、継続的な接続率の向上対策を図ることとしています。</t>
    <rPh sb="1" eb="3">
      <t>ケイジョウ</t>
    </rPh>
    <rPh sb="3" eb="5">
      <t>シュウエキ</t>
    </rPh>
    <rPh sb="6" eb="8">
      <t>コウジョウ</t>
    </rPh>
    <rPh sb="8" eb="9">
      <t>オヨ</t>
    </rPh>
    <rPh sb="10" eb="12">
      <t>ケイジョウ</t>
    </rPh>
    <rPh sb="12" eb="14">
      <t>ヒヨウ</t>
    </rPh>
    <rPh sb="15" eb="17">
      <t>サクゲン</t>
    </rPh>
    <rPh sb="18" eb="19">
      <t>ト</t>
    </rPh>
    <rPh sb="20" eb="21">
      <t>ク</t>
    </rPh>
    <rPh sb="27" eb="29">
      <t>イジョウ</t>
    </rPh>
    <rPh sb="30" eb="32">
      <t>カクホ</t>
    </rPh>
    <rPh sb="33" eb="35">
      <t>ケイゾク</t>
    </rPh>
    <rPh sb="40" eb="42">
      <t>コンゴ</t>
    </rPh>
    <rPh sb="43" eb="45">
      <t>ドリョク</t>
    </rPh>
    <rPh sb="46" eb="47">
      <t>カサ</t>
    </rPh>
    <rPh sb="58" eb="60">
      <t>ネンド</t>
    </rPh>
    <rPh sb="61" eb="63">
      <t>ソンエキ</t>
    </rPh>
    <rPh sb="63" eb="65">
      <t>シュウシ</t>
    </rPh>
    <rPh sb="66" eb="68">
      <t>クロジ</t>
    </rPh>
    <rPh sb="72" eb="74">
      <t>ルイセキ</t>
    </rPh>
    <rPh sb="74" eb="77">
      <t>ケッソンキン</t>
    </rPh>
    <rPh sb="78" eb="80">
      <t>ゲンショウ</t>
    </rPh>
    <rPh sb="105" eb="107">
      <t>キギョウ</t>
    </rPh>
    <rPh sb="107" eb="108">
      <t>サイ</t>
    </rPh>
    <rPh sb="108" eb="110">
      <t>ショウカン</t>
    </rPh>
    <rPh sb="116" eb="118">
      <t>ショウカン</t>
    </rPh>
    <rPh sb="124" eb="126">
      <t>ヘイセイ</t>
    </rPh>
    <rPh sb="128" eb="130">
      <t>ネンド</t>
    </rPh>
    <rPh sb="132" eb="135">
      <t>マイネンド</t>
    </rPh>
    <rPh sb="136" eb="138">
      <t>ゾウカ</t>
    </rPh>
    <rPh sb="138" eb="140">
      <t>ケイコウ</t>
    </rPh>
    <rPh sb="143" eb="145">
      <t>ミトオ</t>
    </rPh>
    <rPh sb="158" eb="160">
      <t>ゲンシ</t>
    </rPh>
    <rPh sb="166" eb="167">
      <t>ヨウ</t>
    </rPh>
    <rPh sb="176" eb="177">
      <t>トウ</t>
    </rPh>
    <rPh sb="197" eb="198">
      <t>オヨ</t>
    </rPh>
    <rPh sb="249" eb="250">
      <t>タッ</t>
    </rPh>
    <rPh sb="275" eb="277">
      <t>トウガイ</t>
    </rPh>
    <rPh sb="277" eb="278">
      <t>アタイ</t>
    </rPh>
    <rPh sb="302" eb="304">
      <t>サイム</t>
    </rPh>
    <rPh sb="304" eb="306">
      <t>ザンダカ</t>
    </rPh>
    <rPh sb="307" eb="308">
      <t>ルイ</t>
    </rPh>
    <rPh sb="308" eb="309">
      <t>ダン</t>
    </rPh>
    <rPh sb="309" eb="311">
      <t>ヘイキン</t>
    </rPh>
    <rPh sb="311" eb="312">
      <t>トウ</t>
    </rPh>
    <rPh sb="313" eb="314">
      <t>クラ</t>
    </rPh>
    <rPh sb="317" eb="319">
      <t>タガク</t>
    </rPh>
    <rPh sb="325" eb="326">
      <t>ワ</t>
    </rPh>
    <rPh sb="333" eb="335">
      <t>ヘイセイ</t>
    </rPh>
    <rPh sb="337" eb="339">
      <t>ネンド</t>
    </rPh>
    <rPh sb="340" eb="342">
      <t>キギョウ</t>
    </rPh>
    <rPh sb="342" eb="343">
      <t>サイ</t>
    </rPh>
    <rPh sb="344" eb="346">
      <t>ショウカン</t>
    </rPh>
    <rPh sb="350" eb="351">
      <t>ムカ</t>
    </rPh>
    <rPh sb="353" eb="355">
      <t>イコウ</t>
    </rPh>
    <rPh sb="356" eb="358">
      <t>オスイ</t>
    </rPh>
    <rPh sb="358" eb="360">
      <t>シホン</t>
    </rPh>
    <rPh sb="360" eb="361">
      <t>ヒ</t>
    </rPh>
    <rPh sb="362" eb="364">
      <t>キギョウ</t>
    </rPh>
    <rPh sb="364" eb="365">
      <t>サイ</t>
    </rPh>
    <rPh sb="365" eb="367">
      <t>リソク</t>
    </rPh>
    <rPh sb="369" eb="370">
      <t>ゲン</t>
    </rPh>
    <rPh sb="370" eb="371">
      <t>ショウ</t>
    </rPh>
    <rPh sb="372" eb="373">
      <t>トモナ</t>
    </rPh>
    <rPh sb="375" eb="377">
      <t>ケイヒ</t>
    </rPh>
    <rPh sb="377" eb="379">
      <t>カイシュウ</t>
    </rPh>
    <rPh sb="379" eb="380">
      <t>リツ</t>
    </rPh>
    <rPh sb="381" eb="383">
      <t>ジョジョ</t>
    </rPh>
    <rPh sb="384" eb="386">
      <t>カイフク</t>
    </rPh>
    <rPh sb="388" eb="390">
      <t>ミコ</t>
    </rPh>
    <rPh sb="401" eb="403">
      <t>オスイ</t>
    </rPh>
    <rPh sb="403" eb="405">
      <t>ショリ</t>
    </rPh>
    <rPh sb="405" eb="407">
      <t>ゲンカ</t>
    </rPh>
    <rPh sb="409" eb="411">
      <t>キギョウ</t>
    </rPh>
    <rPh sb="411" eb="412">
      <t>サイ</t>
    </rPh>
    <rPh sb="412" eb="414">
      <t>リソク</t>
    </rPh>
    <rPh sb="415" eb="417">
      <t>ゲンショウ</t>
    </rPh>
    <rPh sb="418" eb="419">
      <t>トモナ</t>
    </rPh>
    <rPh sb="420" eb="422">
      <t>ジョジョ</t>
    </rPh>
    <rPh sb="423" eb="425">
      <t>ゲンショウ</t>
    </rPh>
    <rPh sb="429" eb="431">
      <t>ミコ</t>
    </rPh>
    <rPh sb="442" eb="443">
      <t>ニチ</t>
    </rPh>
    <rPh sb="443" eb="444">
      <t>ア</t>
    </rPh>
    <rPh sb="447" eb="449">
      <t>サイダイ</t>
    </rPh>
    <rPh sb="449" eb="451">
      <t>カドウ</t>
    </rPh>
    <rPh sb="451" eb="452">
      <t>リツ</t>
    </rPh>
    <rPh sb="458" eb="459">
      <t>タッ</t>
    </rPh>
    <rPh sb="467" eb="469">
      <t>シセツ</t>
    </rPh>
    <rPh sb="469" eb="471">
      <t>キボ</t>
    </rPh>
    <rPh sb="472" eb="474">
      <t>テキトウ</t>
    </rPh>
    <rPh sb="478" eb="479">
      <t>カンガ</t>
    </rPh>
    <rPh sb="487" eb="490">
      <t>スイセンカ</t>
    </rPh>
    <rPh sb="490" eb="491">
      <t>リツ</t>
    </rPh>
    <rPh sb="492" eb="493">
      <t>ルイ</t>
    </rPh>
    <rPh sb="493" eb="494">
      <t>ダン</t>
    </rPh>
    <rPh sb="495" eb="496">
      <t>クラ</t>
    </rPh>
    <rPh sb="499" eb="501">
      <t>ドウトウ</t>
    </rPh>
    <rPh sb="502" eb="504">
      <t>スイイ</t>
    </rPh>
    <rPh sb="510" eb="511">
      <t>ヒ</t>
    </rPh>
    <rPh sb="512" eb="513">
      <t>ツヅ</t>
    </rPh>
    <rPh sb="515" eb="518">
      <t>ケイゾクテキ</t>
    </rPh>
    <rPh sb="519" eb="521">
      <t>セツゾク</t>
    </rPh>
    <rPh sb="521" eb="522">
      <t>リツ</t>
    </rPh>
    <rPh sb="523" eb="525">
      <t>コウジョウ</t>
    </rPh>
    <rPh sb="525" eb="527">
      <t>タイサク</t>
    </rPh>
    <rPh sb="528" eb="529">
      <t>ハカ</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</si>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</sst>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3006976"/>
        <c:axId val="12300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0.1</c:v>
                </c:pt>
                <c:pt idx="3">
                  <c:v>0.27</c:v>
                </c:pt>
                <c:pt idx="4">
                  <c:v>0.17</c:v>
                </c:pt>
              </c:numCache>
            </c:numRef>
          </c:val>
          <c:smooth val="0"/>
        </c:ser>
        <c:dLbls>
          <c:showLegendKey val="0"/>
          <c:showVal val="0"/>
          <c:showCatName val="0"/>
          <c:showSerName val="0"/>
          <c:showPercent val="0"/>
          <c:showBubbleSize val="0"/>
        </c:dLbls>
        <c:marker val="1"/>
        <c:smooth val="0"/>
        <c:axId val="123006976"/>
        <c:axId val="123008896"/>
      </c:lineChart>
      <c:dateAx>
        <c:axId val="123006976"/>
        <c:scaling>
          <c:orientation val="minMax"/>
        </c:scaling>
        <c:delete val="1"/>
        <c:axPos val="b"/>
        <c:numFmt formatCode="ge" sourceLinked="1"/>
        <c:majorTickMark val="none"/>
        <c:minorTickMark val="none"/>
        <c:tickLblPos val="none"/>
        <c:crossAx val="123008896"/>
        <c:crosses val="autoZero"/>
        <c:auto val="1"/>
        <c:lblOffset val="100"/>
        <c:baseTimeUnit val="years"/>
      </c:dateAx>
      <c:valAx>
        <c:axId val="12300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00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71.83</c:v>
                </c:pt>
                <c:pt idx="1">
                  <c:v>63</c:v>
                </c:pt>
                <c:pt idx="2">
                  <c:v>72.89</c:v>
                </c:pt>
                <c:pt idx="3">
                  <c:v>67.89</c:v>
                </c:pt>
                <c:pt idx="4">
                  <c:v>71.83</c:v>
                </c:pt>
              </c:numCache>
            </c:numRef>
          </c:val>
        </c:ser>
        <c:dLbls>
          <c:showLegendKey val="0"/>
          <c:showVal val="0"/>
          <c:showCatName val="0"/>
          <c:showSerName val="0"/>
          <c:showPercent val="0"/>
          <c:showBubbleSize val="0"/>
        </c:dLbls>
        <c:gapWidth val="150"/>
        <c:axId val="140059008"/>
        <c:axId val="14006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62.27</c:v>
                </c:pt>
                <c:pt idx="1">
                  <c:v>64.12</c:v>
                </c:pt>
                <c:pt idx="2">
                  <c:v>64.87</c:v>
                </c:pt>
                <c:pt idx="3">
                  <c:v>65.62</c:v>
                </c:pt>
                <c:pt idx="4">
                  <c:v>64.67</c:v>
                </c:pt>
              </c:numCache>
            </c:numRef>
          </c:val>
          <c:smooth val="0"/>
        </c:ser>
        <c:dLbls>
          <c:showLegendKey val="0"/>
          <c:showVal val="0"/>
          <c:showCatName val="0"/>
          <c:showSerName val="0"/>
          <c:showPercent val="0"/>
          <c:showBubbleSize val="0"/>
        </c:dLbls>
        <c:marker val="1"/>
        <c:smooth val="0"/>
        <c:axId val="140059008"/>
        <c:axId val="140060928"/>
      </c:lineChart>
      <c:dateAx>
        <c:axId val="140059008"/>
        <c:scaling>
          <c:orientation val="minMax"/>
        </c:scaling>
        <c:delete val="1"/>
        <c:axPos val="b"/>
        <c:numFmt formatCode="ge" sourceLinked="1"/>
        <c:majorTickMark val="none"/>
        <c:minorTickMark val="none"/>
        <c:tickLblPos val="none"/>
        <c:crossAx val="140060928"/>
        <c:crosses val="autoZero"/>
        <c:auto val="1"/>
        <c:lblOffset val="100"/>
        <c:baseTimeUnit val="years"/>
      </c:dateAx>
      <c:valAx>
        <c:axId val="14006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5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90.7</c:v>
                </c:pt>
                <c:pt idx="1">
                  <c:v>91.4</c:v>
                </c:pt>
                <c:pt idx="2">
                  <c:v>91.8</c:v>
                </c:pt>
                <c:pt idx="3">
                  <c:v>92.14</c:v>
                </c:pt>
                <c:pt idx="4">
                  <c:v>92.38</c:v>
                </c:pt>
              </c:numCache>
            </c:numRef>
          </c:val>
        </c:ser>
        <c:dLbls>
          <c:showLegendKey val="0"/>
          <c:showVal val="0"/>
          <c:showCatName val="0"/>
          <c:showSerName val="0"/>
          <c:showPercent val="0"/>
          <c:showBubbleSize val="0"/>
        </c:dLbls>
        <c:gapWidth val="150"/>
        <c:axId val="140271616"/>
        <c:axId val="14027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90.69</c:v>
                </c:pt>
                <c:pt idx="1">
                  <c:v>90.91</c:v>
                </c:pt>
                <c:pt idx="2">
                  <c:v>91.11</c:v>
                </c:pt>
                <c:pt idx="3">
                  <c:v>91.44</c:v>
                </c:pt>
                <c:pt idx="4">
                  <c:v>91.76</c:v>
                </c:pt>
              </c:numCache>
            </c:numRef>
          </c:val>
          <c:smooth val="0"/>
        </c:ser>
        <c:dLbls>
          <c:showLegendKey val="0"/>
          <c:showVal val="0"/>
          <c:showCatName val="0"/>
          <c:showSerName val="0"/>
          <c:showPercent val="0"/>
          <c:showBubbleSize val="0"/>
        </c:dLbls>
        <c:marker val="1"/>
        <c:smooth val="0"/>
        <c:axId val="140271616"/>
        <c:axId val="140273536"/>
      </c:lineChart>
      <c:dateAx>
        <c:axId val="140271616"/>
        <c:scaling>
          <c:orientation val="minMax"/>
        </c:scaling>
        <c:delete val="1"/>
        <c:axPos val="b"/>
        <c:numFmt formatCode="ge" sourceLinked="1"/>
        <c:majorTickMark val="none"/>
        <c:minorTickMark val="none"/>
        <c:tickLblPos val="none"/>
        <c:crossAx val="140273536"/>
        <c:crosses val="autoZero"/>
        <c:auto val="1"/>
        <c:lblOffset val="100"/>
        <c:baseTimeUnit val="years"/>
      </c:dateAx>
      <c:valAx>
        <c:axId val="14027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7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89.04</c:v>
                </c:pt>
                <c:pt idx="1">
                  <c:v>92.39</c:v>
                </c:pt>
                <c:pt idx="2">
                  <c:v>111.41</c:v>
                </c:pt>
                <c:pt idx="3">
                  <c:v>105.69</c:v>
                </c:pt>
                <c:pt idx="4">
                  <c:v>105.48</c:v>
                </c:pt>
              </c:numCache>
            </c:numRef>
          </c:val>
        </c:ser>
        <c:dLbls>
          <c:showLegendKey val="0"/>
          <c:showVal val="0"/>
          <c:showCatName val="0"/>
          <c:showSerName val="0"/>
          <c:showPercent val="0"/>
          <c:showBubbleSize val="0"/>
        </c:dLbls>
        <c:gapWidth val="150"/>
        <c:axId val="123030912"/>
        <c:axId val="12305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105.76</c:v>
                </c:pt>
                <c:pt idx="1">
                  <c:v>105.34</c:v>
                </c:pt>
                <c:pt idx="2">
                  <c:v>108.77</c:v>
                </c:pt>
                <c:pt idx="3">
                  <c:v>109.48</c:v>
                </c:pt>
                <c:pt idx="4">
                  <c:v>109.27</c:v>
                </c:pt>
              </c:numCache>
            </c:numRef>
          </c:val>
          <c:smooth val="0"/>
        </c:ser>
        <c:dLbls>
          <c:showLegendKey val="0"/>
          <c:showVal val="0"/>
          <c:showCatName val="0"/>
          <c:showSerName val="0"/>
          <c:showPercent val="0"/>
          <c:showBubbleSize val="0"/>
        </c:dLbls>
        <c:marker val="1"/>
        <c:smooth val="0"/>
        <c:axId val="123030912"/>
        <c:axId val="123057664"/>
      </c:lineChart>
      <c:dateAx>
        <c:axId val="123030912"/>
        <c:scaling>
          <c:orientation val="minMax"/>
        </c:scaling>
        <c:delete val="1"/>
        <c:axPos val="b"/>
        <c:numFmt formatCode="ge" sourceLinked="1"/>
        <c:majorTickMark val="none"/>
        <c:minorTickMark val="none"/>
        <c:tickLblPos val="none"/>
        <c:crossAx val="123057664"/>
        <c:crosses val="autoZero"/>
        <c:auto val="1"/>
        <c:lblOffset val="100"/>
        <c:baseTimeUnit val="years"/>
      </c:dateAx>
      <c:valAx>
        <c:axId val="12305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03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2.7</c:v>
                </c:pt>
                <c:pt idx="1">
                  <c:v>4.05</c:v>
                </c:pt>
                <c:pt idx="2">
                  <c:v>8.6</c:v>
                </c:pt>
                <c:pt idx="3">
                  <c:v>12.69</c:v>
                </c:pt>
                <c:pt idx="4">
                  <c:v>15.15</c:v>
                </c:pt>
              </c:numCache>
            </c:numRef>
          </c:val>
        </c:ser>
        <c:dLbls>
          <c:showLegendKey val="0"/>
          <c:showVal val="0"/>
          <c:showCatName val="0"/>
          <c:showSerName val="0"/>
          <c:showPercent val="0"/>
          <c:showBubbleSize val="0"/>
        </c:dLbls>
        <c:gapWidth val="150"/>
        <c:axId val="123132928"/>
        <c:axId val="12335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12.02</c:v>
                </c:pt>
                <c:pt idx="1">
                  <c:v>12.9</c:v>
                </c:pt>
                <c:pt idx="2">
                  <c:v>25.52</c:v>
                </c:pt>
                <c:pt idx="3">
                  <c:v>25.89</c:v>
                </c:pt>
                <c:pt idx="4">
                  <c:v>26.63</c:v>
                </c:pt>
              </c:numCache>
            </c:numRef>
          </c:val>
          <c:smooth val="0"/>
        </c:ser>
        <c:dLbls>
          <c:showLegendKey val="0"/>
          <c:showVal val="0"/>
          <c:showCatName val="0"/>
          <c:showSerName val="0"/>
          <c:showPercent val="0"/>
          <c:showBubbleSize val="0"/>
        </c:dLbls>
        <c:marker val="1"/>
        <c:smooth val="0"/>
        <c:axId val="123132928"/>
        <c:axId val="123352192"/>
      </c:lineChart>
      <c:dateAx>
        <c:axId val="123132928"/>
        <c:scaling>
          <c:orientation val="minMax"/>
        </c:scaling>
        <c:delete val="1"/>
        <c:axPos val="b"/>
        <c:numFmt formatCode="ge" sourceLinked="1"/>
        <c:majorTickMark val="none"/>
        <c:minorTickMark val="none"/>
        <c:tickLblPos val="none"/>
        <c:crossAx val="123352192"/>
        <c:crosses val="autoZero"/>
        <c:auto val="1"/>
        <c:lblOffset val="100"/>
        <c:baseTimeUnit val="years"/>
      </c:dateAx>
      <c:valAx>
        <c:axId val="12335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13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3398784"/>
        <c:axId val="12499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0.48</c:v>
                </c:pt>
                <c:pt idx="1">
                  <c:v>0.71</c:v>
                </c:pt>
                <c:pt idx="2">
                  <c:v>0.76</c:v>
                </c:pt>
                <c:pt idx="3">
                  <c:v>0.71</c:v>
                </c:pt>
                <c:pt idx="4">
                  <c:v>0.95</c:v>
                </c:pt>
              </c:numCache>
            </c:numRef>
          </c:val>
          <c:smooth val="0"/>
        </c:ser>
        <c:dLbls>
          <c:showLegendKey val="0"/>
          <c:showVal val="0"/>
          <c:showCatName val="0"/>
          <c:showSerName val="0"/>
          <c:showPercent val="0"/>
          <c:showBubbleSize val="0"/>
        </c:dLbls>
        <c:marker val="1"/>
        <c:smooth val="0"/>
        <c:axId val="123398784"/>
        <c:axId val="124990208"/>
      </c:lineChart>
      <c:dateAx>
        <c:axId val="123398784"/>
        <c:scaling>
          <c:orientation val="minMax"/>
        </c:scaling>
        <c:delete val="1"/>
        <c:axPos val="b"/>
        <c:numFmt formatCode="ge" sourceLinked="1"/>
        <c:majorTickMark val="none"/>
        <c:minorTickMark val="none"/>
        <c:tickLblPos val="none"/>
        <c:crossAx val="124990208"/>
        <c:crosses val="autoZero"/>
        <c:auto val="1"/>
        <c:lblOffset val="100"/>
        <c:baseTimeUnit val="years"/>
      </c:dateAx>
      <c:valAx>
        <c:axId val="12499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39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8.1999999999999993</c:v>
                </c:pt>
                <c:pt idx="1">
                  <c:v>22.72</c:v>
                </c:pt>
                <c:pt idx="2" formatCode="#,##0.00;&quot;△&quot;#,##0.00">
                  <c:v>0</c:v>
                </c:pt>
                <c:pt idx="3">
                  <c:v>12.56</c:v>
                </c:pt>
                <c:pt idx="4">
                  <c:v>0.02</c:v>
                </c:pt>
              </c:numCache>
            </c:numRef>
          </c:val>
        </c:ser>
        <c:dLbls>
          <c:showLegendKey val="0"/>
          <c:showVal val="0"/>
          <c:showCatName val="0"/>
          <c:showSerName val="0"/>
          <c:showPercent val="0"/>
          <c:showBubbleSize val="0"/>
        </c:dLbls>
        <c:gapWidth val="150"/>
        <c:axId val="128854272"/>
        <c:axId val="12885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25.99</c:v>
                </c:pt>
                <c:pt idx="1">
                  <c:v>24.99</c:v>
                </c:pt>
                <c:pt idx="2">
                  <c:v>21.47</c:v>
                </c:pt>
                <c:pt idx="3">
                  <c:v>16.34</c:v>
                </c:pt>
                <c:pt idx="4">
                  <c:v>15.65</c:v>
                </c:pt>
              </c:numCache>
            </c:numRef>
          </c:val>
          <c:smooth val="0"/>
        </c:ser>
        <c:dLbls>
          <c:showLegendKey val="0"/>
          <c:showVal val="0"/>
          <c:showCatName val="0"/>
          <c:showSerName val="0"/>
          <c:showPercent val="0"/>
          <c:showBubbleSize val="0"/>
        </c:dLbls>
        <c:marker val="1"/>
        <c:smooth val="0"/>
        <c:axId val="128854272"/>
        <c:axId val="128856448"/>
      </c:lineChart>
      <c:dateAx>
        <c:axId val="128854272"/>
        <c:scaling>
          <c:orientation val="minMax"/>
        </c:scaling>
        <c:delete val="1"/>
        <c:axPos val="b"/>
        <c:numFmt formatCode="ge" sourceLinked="1"/>
        <c:majorTickMark val="none"/>
        <c:minorTickMark val="none"/>
        <c:tickLblPos val="none"/>
        <c:crossAx val="128856448"/>
        <c:crosses val="autoZero"/>
        <c:auto val="1"/>
        <c:lblOffset val="100"/>
        <c:baseTimeUnit val="years"/>
      </c:dateAx>
      <c:valAx>
        <c:axId val="12885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85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178.73</c:v>
                </c:pt>
                <c:pt idx="1">
                  <c:v>391.16</c:v>
                </c:pt>
                <c:pt idx="2">
                  <c:v>44</c:v>
                </c:pt>
                <c:pt idx="3">
                  <c:v>53.24</c:v>
                </c:pt>
                <c:pt idx="4">
                  <c:v>62.26</c:v>
                </c:pt>
              </c:numCache>
            </c:numRef>
          </c:val>
        </c:ser>
        <c:dLbls>
          <c:showLegendKey val="0"/>
          <c:showVal val="0"/>
          <c:showCatName val="0"/>
          <c:showSerName val="0"/>
          <c:showPercent val="0"/>
          <c:showBubbleSize val="0"/>
        </c:dLbls>
        <c:gapWidth val="150"/>
        <c:axId val="134608768"/>
        <c:axId val="13987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275.56</c:v>
                </c:pt>
                <c:pt idx="1">
                  <c:v>316.92</c:v>
                </c:pt>
                <c:pt idx="2">
                  <c:v>79.239999999999995</c:v>
                </c:pt>
                <c:pt idx="3">
                  <c:v>78.930000000000007</c:v>
                </c:pt>
                <c:pt idx="4">
                  <c:v>77.94</c:v>
                </c:pt>
              </c:numCache>
            </c:numRef>
          </c:val>
          <c:smooth val="0"/>
        </c:ser>
        <c:dLbls>
          <c:showLegendKey val="0"/>
          <c:showVal val="0"/>
          <c:showCatName val="0"/>
          <c:showSerName val="0"/>
          <c:showPercent val="0"/>
          <c:showBubbleSize val="0"/>
        </c:dLbls>
        <c:marker val="1"/>
        <c:smooth val="0"/>
        <c:axId val="134608768"/>
        <c:axId val="139870208"/>
      </c:lineChart>
      <c:dateAx>
        <c:axId val="134608768"/>
        <c:scaling>
          <c:orientation val="minMax"/>
        </c:scaling>
        <c:delete val="1"/>
        <c:axPos val="b"/>
        <c:numFmt formatCode="ge" sourceLinked="1"/>
        <c:majorTickMark val="none"/>
        <c:minorTickMark val="none"/>
        <c:tickLblPos val="none"/>
        <c:crossAx val="139870208"/>
        <c:crosses val="autoZero"/>
        <c:auto val="1"/>
        <c:lblOffset val="100"/>
        <c:baseTimeUnit val="years"/>
      </c:dateAx>
      <c:valAx>
        <c:axId val="13987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60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1601.52</c:v>
                </c:pt>
                <c:pt idx="1">
                  <c:v>1437.03</c:v>
                </c:pt>
                <c:pt idx="2">
                  <c:v>1464.03</c:v>
                </c:pt>
                <c:pt idx="3">
                  <c:v>1864.36</c:v>
                </c:pt>
                <c:pt idx="4">
                  <c:v>1766.1</c:v>
                </c:pt>
              </c:numCache>
            </c:numRef>
          </c:val>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918.88</c:v>
                </c:pt>
                <c:pt idx="1">
                  <c:v>885.97</c:v>
                </c:pt>
                <c:pt idx="2">
                  <c:v>854.16</c:v>
                </c:pt>
                <c:pt idx="3">
                  <c:v>848.31</c:v>
                </c:pt>
                <c:pt idx="4">
                  <c:v>774.99</c:v>
                </c:pt>
              </c:numCache>
            </c:numRef>
          </c:val>
          <c:smooth val="0"/>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66.28</c:v>
                </c:pt>
                <c:pt idx="1">
                  <c:v>71.209999999999994</c:v>
                </c:pt>
                <c:pt idx="2">
                  <c:v>73.349999999999994</c:v>
                </c:pt>
                <c:pt idx="3">
                  <c:v>69.069999999999993</c:v>
                </c:pt>
                <c:pt idx="4">
                  <c:v>69.459999999999994</c:v>
                </c:pt>
              </c:numCache>
            </c:numRef>
          </c:val>
        </c:ser>
        <c:dLbls>
          <c:showLegendKey val="0"/>
          <c:showVal val="0"/>
          <c:showCatName val="0"/>
          <c:showSerName val="0"/>
          <c:showPercent val="0"/>
          <c:showBubbleSize val="0"/>
        </c:dLbls>
        <c:gapWidth val="150"/>
        <c:axId val="139936896"/>
        <c:axId val="13993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88.2</c:v>
                </c:pt>
                <c:pt idx="1">
                  <c:v>89.94</c:v>
                </c:pt>
                <c:pt idx="2">
                  <c:v>93.13</c:v>
                </c:pt>
                <c:pt idx="3">
                  <c:v>94.38</c:v>
                </c:pt>
                <c:pt idx="4">
                  <c:v>96.57</c:v>
                </c:pt>
              </c:numCache>
            </c:numRef>
          </c:val>
          <c:smooth val="0"/>
        </c:ser>
        <c:dLbls>
          <c:showLegendKey val="0"/>
          <c:showVal val="0"/>
          <c:showCatName val="0"/>
          <c:showSerName val="0"/>
          <c:showPercent val="0"/>
          <c:showBubbleSize val="0"/>
        </c:dLbls>
        <c:marker val="1"/>
        <c:smooth val="0"/>
        <c:axId val="139936896"/>
        <c:axId val="139938816"/>
      </c:lineChart>
      <c:dateAx>
        <c:axId val="139936896"/>
        <c:scaling>
          <c:orientation val="minMax"/>
        </c:scaling>
        <c:delete val="1"/>
        <c:axPos val="b"/>
        <c:numFmt formatCode="ge" sourceLinked="1"/>
        <c:majorTickMark val="none"/>
        <c:minorTickMark val="none"/>
        <c:tickLblPos val="none"/>
        <c:crossAx val="139938816"/>
        <c:crosses val="autoZero"/>
        <c:auto val="1"/>
        <c:lblOffset val="100"/>
        <c:baseTimeUnit val="years"/>
      </c:dateAx>
      <c:valAx>
        <c:axId val="13993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93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203.64</c:v>
                </c:pt>
                <c:pt idx="1">
                  <c:v>189.85</c:v>
                </c:pt>
                <c:pt idx="2">
                  <c:v>184.55</c:v>
                </c:pt>
                <c:pt idx="3">
                  <c:v>196.75</c:v>
                </c:pt>
                <c:pt idx="4">
                  <c:v>195.63</c:v>
                </c:pt>
              </c:numCache>
            </c:numRef>
          </c:val>
        </c:ser>
        <c:dLbls>
          <c:showLegendKey val="0"/>
          <c:showVal val="0"/>
          <c:showCatName val="0"/>
          <c:showSerName val="0"/>
          <c:showPercent val="0"/>
          <c:showBubbleSize val="0"/>
        </c:dLbls>
        <c:gapWidth val="150"/>
        <c:axId val="140002048"/>
        <c:axId val="14000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171.78</c:v>
                </c:pt>
                <c:pt idx="1">
                  <c:v>168.57</c:v>
                </c:pt>
                <c:pt idx="2">
                  <c:v>167.97</c:v>
                </c:pt>
                <c:pt idx="3">
                  <c:v>165.45</c:v>
                </c:pt>
                <c:pt idx="4">
                  <c:v>161.54</c:v>
                </c:pt>
              </c:numCache>
            </c:numRef>
          </c:val>
          <c:smooth val="0"/>
        </c:ser>
        <c:dLbls>
          <c:showLegendKey val="0"/>
          <c:showVal val="0"/>
          <c:showCatName val="0"/>
          <c:showSerName val="0"/>
          <c:showPercent val="0"/>
          <c:showBubbleSize val="0"/>
        </c:dLbls>
        <c:marker val="1"/>
        <c:smooth val="0"/>
        <c:axId val="140002048"/>
        <c:axId val="140003968"/>
      </c:lineChart>
      <c:dateAx>
        <c:axId val="140002048"/>
        <c:scaling>
          <c:orientation val="minMax"/>
        </c:scaling>
        <c:delete val="1"/>
        <c:axPos val="b"/>
        <c:numFmt formatCode="ge" sourceLinked="1"/>
        <c:majorTickMark val="none"/>
        <c:minorTickMark val="none"/>
        <c:tickLblPos val="none"/>
        <c:crossAx val="140003968"/>
        <c:crosses val="autoZero"/>
        <c:auto val="1"/>
        <c:lblOffset val="100"/>
        <c:baseTimeUnit val="years"/>
      </c:dateAx>
      <c:valAx>
        <c:axId val="14000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0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7" zoomScale="80" zoomScaleNormal="8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石川県　能美市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
        <v>121</v>
      </c>
      <c r="AE8" s="50"/>
      <c r="AF8" s="50"/>
      <c r="AG8" s="50"/>
      <c r="AH8" s="50"/>
      <c r="AI8" s="50"/>
      <c r="AJ8" s="50"/>
      <c r="AK8" s="4"/>
      <c r="AL8" s="51">
        <f>データ!S6</f>
        <v>49993</v>
      </c>
      <c r="AM8" s="51"/>
      <c r="AN8" s="51"/>
      <c r="AO8" s="51"/>
      <c r="AP8" s="51"/>
      <c r="AQ8" s="51"/>
      <c r="AR8" s="51"/>
      <c r="AS8" s="51"/>
      <c r="AT8" s="46">
        <f>データ!T6</f>
        <v>84.14</v>
      </c>
      <c r="AU8" s="46"/>
      <c r="AV8" s="46"/>
      <c r="AW8" s="46"/>
      <c r="AX8" s="46"/>
      <c r="AY8" s="46"/>
      <c r="AZ8" s="46"/>
      <c r="BA8" s="46"/>
      <c r="BB8" s="46">
        <f>データ!U6</f>
        <v>594.16</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42.96</v>
      </c>
      <c r="J10" s="46"/>
      <c r="K10" s="46"/>
      <c r="L10" s="46"/>
      <c r="M10" s="46"/>
      <c r="N10" s="46"/>
      <c r="O10" s="46"/>
      <c r="P10" s="46">
        <f>データ!P6</f>
        <v>93.49</v>
      </c>
      <c r="Q10" s="46"/>
      <c r="R10" s="46"/>
      <c r="S10" s="46"/>
      <c r="T10" s="46"/>
      <c r="U10" s="46"/>
      <c r="V10" s="46"/>
      <c r="W10" s="46">
        <f>データ!Q6</f>
        <v>92.53</v>
      </c>
      <c r="X10" s="46"/>
      <c r="Y10" s="46"/>
      <c r="Z10" s="46"/>
      <c r="AA10" s="46"/>
      <c r="AB10" s="46"/>
      <c r="AC10" s="46"/>
      <c r="AD10" s="51">
        <f>データ!R6</f>
        <v>3024</v>
      </c>
      <c r="AE10" s="51"/>
      <c r="AF10" s="51"/>
      <c r="AG10" s="51"/>
      <c r="AH10" s="51"/>
      <c r="AI10" s="51"/>
      <c r="AJ10" s="51"/>
      <c r="AK10" s="2"/>
      <c r="AL10" s="51">
        <f>データ!V6</f>
        <v>46500</v>
      </c>
      <c r="AM10" s="51"/>
      <c r="AN10" s="51"/>
      <c r="AO10" s="51"/>
      <c r="AP10" s="51"/>
      <c r="AQ10" s="51"/>
      <c r="AR10" s="51"/>
      <c r="AS10" s="51"/>
      <c r="AT10" s="46">
        <f>データ!W6</f>
        <v>15.48</v>
      </c>
      <c r="AU10" s="46"/>
      <c r="AV10" s="46"/>
      <c r="AW10" s="46"/>
      <c r="AX10" s="46"/>
      <c r="AY10" s="46"/>
      <c r="AZ10" s="46"/>
      <c r="BA10" s="46"/>
      <c r="BB10" s="46">
        <f>データ!X6</f>
        <v>3003.88</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118</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119</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36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66</v>
      </c>
      <c r="B4" s="31"/>
      <c r="C4" s="31"/>
      <c r="D4" s="31"/>
      <c r="E4" s="31"/>
      <c r="F4" s="31"/>
      <c r="G4" s="31"/>
      <c r="H4" s="81"/>
      <c r="I4" s="82"/>
      <c r="J4" s="82"/>
      <c r="K4" s="82"/>
      <c r="L4" s="82"/>
      <c r="M4" s="82"/>
      <c r="N4" s="82"/>
      <c r="O4" s="82"/>
      <c r="P4" s="82"/>
      <c r="Q4" s="82"/>
      <c r="R4" s="82"/>
      <c r="S4" s="82"/>
      <c r="T4" s="82"/>
      <c r="U4" s="82"/>
      <c r="V4" s="82"/>
      <c r="W4" s="82"/>
      <c r="X4" s="83"/>
      <c r="Y4" s="77" t="s">
        <v>67</v>
      </c>
      <c r="Z4" s="77"/>
      <c r="AA4" s="77"/>
      <c r="AB4" s="77"/>
      <c r="AC4" s="77"/>
      <c r="AD4" s="77"/>
      <c r="AE4" s="77"/>
      <c r="AF4" s="77"/>
      <c r="AG4" s="77"/>
      <c r="AH4" s="77"/>
      <c r="AI4" s="77"/>
      <c r="AJ4" s="77" t="s">
        <v>68</v>
      </c>
      <c r="AK4" s="77"/>
      <c r="AL4" s="77"/>
      <c r="AM4" s="77"/>
      <c r="AN4" s="77"/>
      <c r="AO4" s="77"/>
      <c r="AP4" s="77"/>
      <c r="AQ4" s="77"/>
      <c r="AR4" s="77"/>
      <c r="AS4" s="77"/>
      <c r="AT4" s="77"/>
      <c r="AU4" s="77" t="s">
        <v>69</v>
      </c>
      <c r="AV4" s="77"/>
      <c r="AW4" s="77"/>
      <c r="AX4" s="77"/>
      <c r="AY4" s="77"/>
      <c r="AZ4" s="77"/>
      <c r="BA4" s="77"/>
      <c r="BB4" s="77"/>
      <c r="BC4" s="77"/>
      <c r="BD4" s="77"/>
      <c r="BE4" s="77"/>
      <c r="BF4" s="77" t="s">
        <v>70</v>
      </c>
      <c r="BG4" s="77"/>
      <c r="BH4" s="77"/>
      <c r="BI4" s="77"/>
      <c r="BJ4" s="77"/>
      <c r="BK4" s="77"/>
      <c r="BL4" s="77"/>
      <c r="BM4" s="77"/>
      <c r="BN4" s="77"/>
      <c r="BO4" s="77"/>
      <c r="BP4" s="77"/>
      <c r="BQ4" s="77" t="s">
        <v>71</v>
      </c>
      <c r="BR4" s="77"/>
      <c r="BS4" s="77"/>
      <c r="BT4" s="77"/>
      <c r="BU4" s="77"/>
      <c r="BV4" s="77"/>
      <c r="BW4" s="77"/>
      <c r="BX4" s="77"/>
      <c r="BY4" s="77"/>
      <c r="BZ4" s="77"/>
      <c r="CA4" s="77"/>
      <c r="CB4" s="77" t="s">
        <v>72</v>
      </c>
      <c r="CC4" s="77"/>
      <c r="CD4" s="77"/>
      <c r="CE4" s="77"/>
      <c r="CF4" s="77"/>
      <c r="CG4" s="77"/>
      <c r="CH4" s="77"/>
      <c r="CI4" s="77"/>
      <c r="CJ4" s="77"/>
      <c r="CK4" s="77"/>
      <c r="CL4" s="77"/>
      <c r="CM4" s="77" t="s">
        <v>73</v>
      </c>
      <c r="CN4" s="77"/>
      <c r="CO4" s="77"/>
      <c r="CP4" s="77"/>
      <c r="CQ4" s="77"/>
      <c r="CR4" s="77"/>
      <c r="CS4" s="77"/>
      <c r="CT4" s="77"/>
      <c r="CU4" s="77"/>
      <c r="CV4" s="77"/>
      <c r="CW4" s="77"/>
      <c r="CX4" s="77" t="s">
        <v>74</v>
      </c>
      <c r="CY4" s="77"/>
      <c r="CZ4" s="77"/>
      <c r="DA4" s="77"/>
      <c r="DB4" s="77"/>
      <c r="DC4" s="77"/>
      <c r="DD4" s="77"/>
      <c r="DE4" s="77"/>
      <c r="DF4" s="77"/>
      <c r="DG4" s="77"/>
      <c r="DH4" s="77"/>
      <c r="DI4" s="77" t="s">
        <v>75</v>
      </c>
      <c r="DJ4" s="77"/>
      <c r="DK4" s="77"/>
      <c r="DL4" s="77"/>
      <c r="DM4" s="77"/>
      <c r="DN4" s="77"/>
      <c r="DO4" s="77"/>
      <c r="DP4" s="77"/>
      <c r="DQ4" s="77"/>
      <c r="DR4" s="77"/>
      <c r="DS4" s="77"/>
      <c r="DT4" s="77" t="s">
        <v>76</v>
      </c>
      <c r="DU4" s="77"/>
      <c r="DV4" s="77"/>
      <c r="DW4" s="77"/>
      <c r="DX4" s="77"/>
      <c r="DY4" s="77"/>
      <c r="DZ4" s="77"/>
      <c r="EA4" s="77"/>
      <c r="EB4" s="77"/>
      <c r="EC4" s="77"/>
      <c r="ED4" s="77"/>
      <c r="EE4" s="77" t="s">
        <v>77</v>
      </c>
      <c r="EF4" s="77"/>
      <c r="EG4" s="77"/>
      <c r="EH4" s="77"/>
      <c r="EI4" s="77"/>
      <c r="EJ4" s="77"/>
      <c r="EK4" s="77"/>
      <c r="EL4" s="77"/>
      <c r="EM4" s="77"/>
      <c r="EN4" s="77"/>
      <c r="EO4" s="77"/>
    </row>
    <row r="5" spans="1:148">
      <c r="A5" s="29" t="s">
        <v>78</v>
      </c>
      <c r="B5" s="32"/>
      <c r="C5" s="32"/>
      <c r="D5" s="32"/>
      <c r="E5" s="32"/>
      <c r="F5" s="32"/>
      <c r="G5" s="32"/>
      <c r="H5" s="33" t="s">
        <v>79</v>
      </c>
      <c r="I5" s="33" t="s">
        <v>80</v>
      </c>
      <c r="J5" s="33" t="s">
        <v>81</v>
      </c>
      <c r="K5" s="33" t="s">
        <v>82</v>
      </c>
      <c r="L5" s="33" t="s">
        <v>83</v>
      </c>
      <c r="M5" s="33" t="s">
        <v>5</v>
      </c>
      <c r="N5" s="33" t="s">
        <v>84</v>
      </c>
      <c r="O5" s="33" t="s">
        <v>85</v>
      </c>
      <c r="P5" s="33" t="s">
        <v>86</v>
      </c>
      <c r="Q5" s="33" t="s">
        <v>87</v>
      </c>
      <c r="R5" s="33" t="s">
        <v>88</v>
      </c>
      <c r="S5" s="33" t="s">
        <v>89</v>
      </c>
      <c r="T5" s="33" t="s">
        <v>90</v>
      </c>
      <c r="U5" s="33" t="s">
        <v>91</v>
      </c>
      <c r="V5" s="33" t="s">
        <v>92</v>
      </c>
      <c r="W5" s="33" t="s">
        <v>93</v>
      </c>
      <c r="X5" s="33" t="s">
        <v>94</v>
      </c>
      <c r="Y5" s="33" t="s">
        <v>95</v>
      </c>
      <c r="Z5" s="33" t="s">
        <v>96</v>
      </c>
      <c r="AA5" s="33" t="s">
        <v>97</v>
      </c>
      <c r="AB5" s="33" t="s">
        <v>98</v>
      </c>
      <c r="AC5" s="33" t="s">
        <v>99</v>
      </c>
      <c r="AD5" s="33" t="s">
        <v>100</v>
      </c>
      <c r="AE5" s="33" t="s">
        <v>101</v>
      </c>
      <c r="AF5" s="33" t="s">
        <v>102</v>
      </c>
      <c r="AG5" s="33" t="s">
        <v>103</v>
      </c>
      <c r="AH5" s="33" t="s">
        <v>104</v>
      </c>
      <c r="AI5" s="33" t="s">
        <v>43</v>
      </c>
      <c r="AJ5" s="33" t="s">
        <v>95</v>
      </c>
      <c r="AK5" s="33" t="s">
        <v>96</v>
      </c>
      <c r="AL5" s="33" t="s">
        <v>97</v>
      </c>
      <c r="AM5" s="33" t="s">
        <v>98</v>
      </c>
      <c r="AN5" s="33" t="s">
        <v>99</v>
      </c>
      <c r="AO5" s="33" t="s">
        <v>100</v>
      </c>
      <c r="AP5" s="33" t="s">
        <v>101</v>
      </c>
      <c r="AQ5" s="33" t="s">
        <v>102</v>
      </c>
      <c r="AR5" s="33" t="s">
        <v>103</v>
      </c>
      <c r="AS5" s="33" t="s">
        <v>104</v>
      </c>
      <c r="AT5" s="33" t="s">
        <v>105</v>
      </c>
      <c r="AU5" s="33" t="s">
        <v>95</v>
      </c>
      <c r="AV5" s="33" t="s">
        <v>96</v>
      </c>
      <c r="AW5" s="33" t="s">
        <v>97</v>
      </c>
      <c r="AX5" s="33" t="s">
        <v>98</v>
      </c>
      <c r="AY5" s="33" t="s">
        <v>99</v>
      </c>
      <c r="AZ5" s="33" t="s">
        <v>100</v>
      </c>
      <c r="BA5" s="33" t="s">
        <v>101</v>
      </c>
      <c r="BB5" s="33" t="s">
        <v>102</v>
      </c>
      <c r="BC5" s="33" t="s">
        <v>103</v>
      </c>
      <c r="BD5" s="33" t="s">
        <v>104</v>
      </c>
      <c r="BE5" s="33" t="s">
        <v>105</v>
      </c>
      <c r="BF5" s="33" t="s">
        <v>95</v>
      </c>
      <c r="BG5" s="33" t="s">
        <v>96</v>
      </c>
      <c r="BH5" s="33" t="s">
        <v>97</v>
      </c>
      <c r="BI5" s="33" t="s">
        <v>98</v>
      </c>
      <c r="BJ5" s="33" t="s">
        <v>99</v>
      </c>
      <c r="BK5" s="33" t="s">
        <v>100</v>
      </c>
      <c r="BL5" s="33" t="s">
        <v>101</v>
      </c>
      <c r="BM5" s="33" t="s">
        <v>102</v>
      </c>
      <c r="BN5" s="33" t="s">
        <v>103</v>
      </c>
      <c r="BO5" s="33" t="s">
        <v>104</v>
      </c>
      <c r="BP5" s="33" t="s">
        <v>105</v>
      </c>
      <c r="BQ5" s="33" t="s">
        <v>95</v>
      </c>
      <c r="BR5" s="33" t="s">
        <v>96</v>
      </c>
      <c r="BS5" s="33" t="s">
        <v>97</v>
      </c>
      <c r="BT5" s="33" t="s">
        <v>98</v>
      </c>
      <c r="BU5" s="33" t="s">
        <v>99</v>
      </c>
      <c r="BV5" s="33" t="s">
        <v>100</v>
      </c>
      <c r="BW5" s="33" t="s">
        <v>101</v>
      </c>
      <c r="BX5" s="33" t="s">
        <v>102</v>
      </c>
      <c r="BY5" s="33" t="s">
        <v>103</v>
      </c>
      <c r="BZ5" s="33" t="s">
        <v>104</v>
      </c>
      <c r="CA5" s="33" t="s">
        <v>105</v>
      </c>
      <c r="CB5" s="33" t="s">
        <v>95</v>
      </c>
      <c r="CC5" s="33" t="s">
        <v>96</v>
      </c>
      <c r="CD5" s="33" t="s">
        <v>97</v>
      </c>
      <c r="CE5" s="33" t="s">
        <v>98</v>
      </c>
      <c r="CF5" s="33" t="s">
        <v>99</v>
      </c>
      <c r="CG5" s="33" t="s">
        <v>100</v>
      </c>
      <c r="CH5" s="33" t="s">
        <v>101</v>
      </c>
      <c r="CI5" s="33" t="s">
        <v>102</v>
      </c>
      <c r="CJ5" s="33" t="s">
        <v>103</v>
      </c>
      <c r="CK5" s="33" t="s">
        <v>104</v>
      </c>
      <c r="CL5" s="33" t="s">
        <v>105</v>
      </c>
      <c r="CM5" s="33" t="s">
        <v>95</v>
      </c>
      <c r="CN5" s="33" t="s">
        <v>96</v>
      </c>
      <c r="CO5" s="33" t="s">
        <v>97</v>
      </c>
      <c r="CP5" s="33" t="s">
        <v>98</v>
      </c>
      <c r="CQ5" s="33" t="s">
        <v>99</v>
      </c>
      <c r="CR5" s="33" t="s">
        <v>100</v>
      </c>
      <c r="CS5" s="33" t="s">
        <v>101</v>
      </c>
      <c r="CT5" s="33" t="s">
        <v>102</v>
      </c>
      <c r="CU5" s="33" t="s">
        <v>103</v>
      </c>
      <c r="CV5" s="33" t="s">
        <v>104</v>
      </c>
      <c r="CW5" s="33" t="s">
        <v>105</v>
      </c>
      <c r="CX5" s="33" t="s">
        <v>95</v>
      </c>
      <c r="CY5" s="33" t="s">
        <v>96</v>
      </c>
      <c r="CZ5" s="33" t="s">
        <v>97</v>
      </c>
      <c r="DA5" s="33" t="s">
        <v>98</v>
      </c>
      <c r="DB5" s="33" t="s">
        <v>99</v>
      </c>
      <c r="DC5" s="33" t="s">
        <v>100</v>
      </c>
      <c r="DD5" s="33" t="s">
        <v>101</v>
      </c>
      <c r="DE5" s="33" t="s">
        <v>102</v>
      </c>
      <c r="DF5" s="33" t="s">
        <v>103</v>
      </c>
      <c r="DG5" s="33" t="s">
        <v>104</v>
      </c>
      <c r="DH5" s="33" t="s">
        <v>105</v>
      </c>
      <c r="DI5" s="33" t="s">
        <v>95</v>
      </c>
      <c r="DJ5" s="33" t="s">
        <v>96</v>
      </c>
      <c r="DK5" s="33" t="s">
        <v>97</v>
      </c>
      <c r="DL5" s="33" t="s">
        <v>98</v>
      </c>
      <c r="DM5" s="33" t="s">
        <v>99</v>
      </c>
      <c r="DN5" s="33" t="s">
        <v>100</v>
      </c>
      <c r="DO5" s="33" t="s">
        <v>101</v>
      </c>
      <c r="DP5" s="33" t="s">
        <v>102</v>
      </c>
      <c r="DQ5" s="33" t="s">
        <v>103</v>
      </c>
      <c r="DR5" s="33" t="s">
        <v>104</v>
      </c>
      <c r="DS5" s="33" t="s">
        <v>105</v>
      </c>
      <c r="DT5" s="33" t="s">
        <v>95</v>
      </c>
      <c r="DU5" s="33" t="s">
        <v>96</v>
      </c>
      <c r="DV5" s="33" t="s">
        <v>97</v>
      </c>
      <c r="DW5" s="33" t="s">
        <v>98</v>
      </c>
      <c r="DX5" s="33" t="s">
        <v>99</v>
      </c>
      <c r="DY5" s="33" t="s">
        <v>100</v>
      </c>
      <c r="DZ5" s="33" t="s">
        <v>101</v>
      </c>
      <c r="EA5" s="33" t="s">
        <v>102</v>
      </c>
      <c r="EB5" s="33" t="s">
        <v>103</v>
      </c>
      <c r="EC5" s="33" t="s">
        <v>104</v>
      </c>
      <c r="ED5" s="33" t="s">
        <v>105</v>
      </c>
      <c r="EE5" s="33" t="s">
        <v>95</v>
      </c>
      <c r="EF5" s="33" t="s">
        <v>96</v>
      </c>
      <c r="EG5" s="33" t="s">
        <v>97</v>
      </c>
      <c r="EH5" s="33" t="s">
        <v>98</v>
      </c>
      <c r="EI5" s="33" t="s">
        <v>99</v>
      </c>
      <c r="EJ5" s="33" t="s">
        <v>100</v>
      </c>
      <c r="EK5" s="33" t="s">
        <v>101</v>
      </c>
      <c r="EL5" s="33" t="s">
        <v>102</v>
      </c>
      <c r="EM5" s="33" t="s">
        <v>103</v>
      </c>
      <c r="EN5" s="33" t="s">
        <v>104</v>
      </c>
      <c r="EO5" s="33" t="s">
        <v>105</v>
      </c>
    </row>
    <row r="6" spans="1:148" s="37" customFormat="1">
      <c r="A6" s="29" t="s">
        <v>106</v>
      </c>
      <c r="B6" s="34">
        <f>B7</f>
        <v>2016</v>
      </c>
      <c r="C6" s="34">
        <f t="shared" ref="C6:X6" si="3">C7</f>
        <v>172111</v>
      </c>
      <c r="D6" s="34">
        <f t="shared" si="3"/>
        <v>46</v>
      </c>
      <c r="E6" s="34">
        <f t="shared" si="3"/>
        <v>17</v>
      </c>
      <c r="F6" s="34">
        <f t="shared" si="3"/>
        <v>1</v>
      </c>
      <c r="G6" s="34">
        <f t="shared" si="3"/>
        <v>0</v>
      </c>
      <c r="H6" s="34" t="str">
        <f t="shared" si="3"/>
        <v>石川県　能美市</v>
      </c>
      <c r="I6" s="34" t="str">
        <f t="shared" si="3"/>
        <v>法適用</v>
      </c>
      <c r="J6" s="34" t="str">
        <f t="shared" si="3"/>
        <v>下水道事業</v>
      </c>
      <c r="K6" s="34" t="str">
        <f t="shared" si="3"/>
        <v>公共下水道</v>
      </c>
      <c r="L6" s="34" t="str">
        <f t="shared" si="3"/>
        <v>Bd1</v>
      </c>
      <c r="M6" s="34">
        <f t="shared" si="3"/>
        <v>0</v>
      </c>
      <c r="N6" s="35" t="str">
        <f t="shared" si="3"/>
        <v>-</v>
      </c>
      <c r="O6" s="35">
        <f t="shared" si="3"/>
        <v>42.96</v>
      </c>
      <c r="P6" s="35">
        <f t="shared" si="3"/>
        <v>93.49</v>
      </c>
      <c r="Q6" s="35">
        <f t="shared" si="3"/>
        <v>92.53</v>
      </c>
      <c r="R6" s="35">
        <f t="shared" si="3"/>
        <v>3024</v>
      </c>
      <c r="S6" s="35">
        <f t="shared" si="3"/>
        <v>49993</v>
      </c>
      <c r="T6" s="35">
        <f t="shared" si="3"/>
        <v>84.14</v>
      </c>
      <c r="U6" s="35">
        <f t="shared" si="3"/>
        <v>594.16</v>
      </c>
      <c r="V6" s="35">
        <f t="shared" si="3"/>
        <v>46500</v>
      </c>
      <c r="W6" s="35">
        <f t="shared" si="3"/>
        <v>15.48</v>
      </c>
      <c r="X6" s="35">
        <f t="shared" si="3"/>
        <v>3003.88</v>
      </c>
      <c r="Y6" s="36">
        <f>IF(Y7="",NA(),Y7)</f>
        <v>89.04</v>
      </c>
      <c r="Z6" s="36">
        <f t="shared" ref="Z6:AH6" si="4">IF(Z7="",NA(),Z7)</f>
        <v>92.39</v>
      </c>
      <c r="AA6" s="36">
        <f t="shared" si="4"/>
        <v>111.41</v>
      </c>
      <c r="AB6" s="36">
        <f t="shared" si="4"/>
        <v>105.69</v>
      </c>
      <c r="AC6" s="36">
        <f t="shared" si="4"/>
        <v>105.48</v>
      </c>
      <c r="AD6" s="36">
        <f t="shared" si="4"/>
        <v>105.76</v>
      </c>
      <c r="AE6" s="36">
        <f t="shared" si="4"/>
        <v>105.34</v>
      </c>
      <c r="AF6" s="36">
        <f t="shared" si="4"/>
        <v>108.77</v>
      </c>
      <c r="AG6" s="36">
        <f t="shared" si="4"/>
        <v>109.48</v>
      </c>
      <c r="AH6" s="36">
        <f t="shared" si="4"/>
        <v>109.27</v>
      </c>
      <c r="AI6" s="35" t="str">
        <f>IF(AI7="","",IF(AI7="-","【-】","【"&amp;SUBSTITUTE(TEXT(AI7,"#,##0.00"),"-","△")&amp;"】"))</f>
        <v>【108.57】</v>
      </c>
      <c r="AJ6" s="36">
        <f>IF(AJ7="",NA(),AJ7)</f>
        <v>8.1999999999999993</v>
      </c>
      <c r="AK6" s="36">
        <f t="shared" ref="AK6:AS6" si="5">IF(AK7="",NA(),AK7)</f>
        <v>22.72</v>
      </c>
      <c r="AL6" s="35">
        <f t="shared" si="5"/>
        <v>0</v>
      </c>
      <c r="AM6" s="36">
        <f t="shared" si="5"/>
        <v>12.56</v>
      </c>
      <c r="AN6" s="36">
        <f t="shared" si="5"/>
        <v>0.02</v>
      </c>
      <c r="AO6" s="36">
        <f t="shared" si="5"/>
        <v>25.99</v>
      </c>
      <c r="AP6" s="36">
        <f t="shared" si="5"/>
        <v>24.99</v>
      </c>
      <c r="AQ6" s="36">
        <f t="shared" si="5"/>
        <v>21.47</v>
      </c>
      <c r="AR6" s="36">
        <f t="shared" si="5"/>
        <v>16.34</v>
      </c>
      <c r="AS6" s="36">
        <f t="shared" si="5"/>
        <v>15.65</v>
      </c>
      <c r="AT6" s="35" t="str">
        <f>IF(AT7="","",IF(AT7="-","【-】","【"&amp;SUBSTITUTE(TEXT(AT7,"#,##0.00"),"-","△")&amp;"】"))</f>
        <v>【4.38】</v>
      </c>
      <c r="AU6" s="36">
        <f>IF(AU7="",NA(),AU7)</f>
        <v>178.73</v>
      </c>
      <c r="AV6" s="36">
        <f t="shared" ref="AV6:BD6" si="6">IF(AV7="",NA(),AV7)</f>
        <v>391.16</v>
      </c>
      <c r="AW6" s="36">
        <f t="shared" si="6"/>
        <v>44</v>
      </c>
      <c r="AX6" s="36">
        <f t="shared" si="6"/>
        <v>53.24</v>
      </c>
      <c r="AY6" s="36">
        <f t="shared" si="6"/>
        <v>62.26</v>
      </c>
      <c r="AZ6" s="36">
        <f t="shared" si="6"/>
        <v>275.56</v>
      </c>
      <c r="BA6" s="36">
        <f t="shared" si="6"/>
        <v>316.92</v>
      </c>
      <c r="BB6" s="36">
        <f t="shared" si="6"/>
        <v>79.239999999999995</v>
      </c>
      <c r="BC6" s="36">
        <f t="shared" si="6"/>
        <v>78.930000000000007</v>
      </c>
      <c r="BD6" s="36">
        <f t="shared" si="6"/>
        <v>77.94</v>
      </c>
      <c r="BE6" s="35" t="str">
        <f>IF(BE7="","",IF(BE7="-","【-】","【"&amp;SUBSTITUTE(TEXT(BE7,"#,##0.00"),"-","△")&amp;"】"))</f>
        <v>【59.95】</v>
      </c>
      <c r="BF6" s="36">
        <f>IF(BF7="",NA(),BF7)</f>
        <v>1601.52</v>
      </c>
      <c r="BG6" s="36">
        <f t="shared" ref="BG6:BO6" si="7">IF(BG7="",NA(),BG7)</f>
        <v>1437.03</v>
      </c>
      <c r="BH6" s="36">
        <f t="shared" si="7"/>
        <v>1464.03</v>
      </c>
      <c r="BI6" s="36">
        <f t="shared" si="7"/>
        <v>1864.36</v>
      </c>
      <c r="BJ6" s="36">
        <f t="shared" si="7"/>
        <v>1766.1</v>
      </c>
      <c r="BK6" s="36">
        <f t="shared" si="7"/>
        <v>918.88</v>
      </c>
      <c r="BL6" s="36">
        <f t="shared" si="7"/>
        <v>885.97</v>
      </c>
      <c r="BM6" s="36">
        <f t="shared" si="7"/>
        <v>854.16</v>
      </c>
      <c r="BN6" s="36">
        <f t="shared" si="7"/>
        <v>848.31</v>
      </c>
      <c r="BO6" s="36">
        <f t="shared" si="7"/>
        <v>774.99</v>
      </c>
      <c r="BP6" s="35" t="str">
        <f>IF(BP7="","",IF(BP7="-","【-】","【"&amp;SUBSTITUTE(TEXT(BP7,"#,##0.00"),"-","△")&amp;"】"))</f>
        <v>【728.30】</v>
      </c>
      <c r="BQ6" s="36">
        <f>IF(BQ7="",NA(),BQ7)</f>
        <v>66.28</v>
      </c>
      <c r="BR6" s="36">
        <f t="shared" ref="BR6:BZ6" si="8">IF(BR7="",NA(),BR7)</f>
        <v>71.209999999999994</v>
      </c>
      <c r="BS6" s="36">
        <f t="shared" si="8"/>
        <v>73.349999999999994</v>
      </c>
      <c r="BT6" s="36">
        <f t="shared" si="8"/>
        <v>69.069999999999993</v>
      </c>
      <c r="BU6" s="36">
        <f t="shared" si="8"/>
        <v>69.459999999999994</v>
      </c>
      <c r="BV6" s="36">
        <f t="shared" si="8"/>
        <v>88.2</v>
      </c>
      <c r="BW6" s="36">
        <f t="shared" si="8"/>
        <v>89.94</v>
      </c>
      <c r="BX6" s="36">
        <f t="shared" si="8"/>
        <v>93.13</v>
      </c>
      <c r="BY6" s="36">
        <f t="shared" si="8"/>
        <v>94.38</v>
      </c>
      <c r="BZ6" s="36">
        <f t="shared" si="8"/>
        <v>96.57</v>
      </c>
      <c r="CA6" s="35" t="str">
        <f>IF(CA7="","",IF(CA7="-","【-】","【"&amp;SUBSTITUTE(TEXT(CA7,"#,##0.00"),"-","△")&amp;"】"))</f>
        <v>【100.04】</v>
      </c>
      <c r="CB6" s="36">
        <f>IF(CB7="",NA(),CB7)</f>
        <v>203.64</v>
      </c>
      <c r="CC6" s="36">
        <f t="shared" ref="CC6:CK6" si="9">IF(CC7="",NA(),CC7)</f>
        <v>189.85</v>
      </c>
      <c r="CD6" s="36">
        <f t="shared" si="9"/>
        <v>184.55</v>
      </c>
      <c r="CE6" s="36">
        <f t="shared" si="9"/>
        <v>196.75</v>
      </c>
      <c r="CF6" s="36">
        <f t="shared" si="9"/>
        <v>195.63</v>
      </c>
      <c r="CG6" s="36">
        <f t="shared" si="9"/>
        <v>171.78</v>
      </c>
      <c r="CH6" s="36">
        <f t="shared" si="9"/>
        <v>168.57</v>
      </c>
      <c r="CI6" s="36">
        <f t="shared" si="9"/>
        <v>167.97</v>
      </c>
      <c r="CJ6" s="36">
        <f t="shared" si="9"/>
        <v>165.45</v>
      </c>
      <c r="CK6" s="36">
        <f t="shared" si="9"/>
        <v>161.54</v>
      </c>
      <c r="CL6" s="35" t="str">
        <f>IF(CL7="","",IF(CL7="-","【-】","【"&amp;SUBSTITUTE(TEXT(CL7,"#,##0.00"),"-","△")&amp;"】"))</f>
        <v>【137.82】</v>
      </c>
      <c r="CM6" s="36">
        <f>IF(CM7="",NA(),CM7)</f>
        <v>71.83</v>
      </c>
      <c r="CN6" s="36">
        <f t="shared" ref="CN6:CV6" si="10">IF(CN7="",NA(),CN7)</f>
        <v>63</v>
      </c>
      <c r="CO6" s="36">
        <f t="shared" si="10"/>
        <v>72.89</v>
      </c>
      <c r="CP6" s="36">
        <f t="shared" si="10"/>
        <v>67.89</v>
      </c>
      <c r="CQ6" s="36">
        <f t="shared" si="10"/>
        <v>71.83</v>
      </c>
      <c r="CR6" s="36">
        <f t="shared" si="10"/>
        <v>62.27</v>
      </c>
      <c r="CS6" s="36">
        <f t="shared" si="10"/>
        <v>64.12</v>
      </c>
      <c r="CT6" s="36">
        <f t="shared" si="10"/>
        <v>64.87</v>
      </c>
      <c r="CU6" s="36">
        <f t="shared" si="10"/>
        <v>65.62</v>
      </c>
      <c r="CV6" s="36">
        <f t="shared" si="10"/>
        <v>64.67</v>
      </c>
      <c r="CW6" s="35" t="str">
        <f>IF(CW7="","",IF(CW7="-","【-】","【"&amp;SUBSTITUTE(TEXT(CW7,"#,##0.00"),"-","△")&amp;"】"))</f>
        <v>【60.09】</v>
      </c>
      <c r="CX6" s="36">
        <f>IF(CX7="",NA(),CX7)</f>
        <v>90.7</v>
      </c>
      <c r="CY6" s="36">
        <f t="shared" ref="CY6:DG6" si="11">IF(CY7="",NA(),CY7)</f>
        <v>91.4</v>
      </c>
      <c r="CZ6" s="36">
        <f t="shared" si="11"/>
        <v>91.8</v>
      </c>
      <c r="DA6" s="36">
        <f t="shared" si="11"/>
        <v>92.14</v>
      </c>
      <c r="DB6" s="36">
        <f t="shared" si="11"/>
        <v>92.38</v>
      </c>
      <c r="DC6" s="36">
        <f t="shared" si="11"/>
        <v>90.69</v>
      </c>
      <c r="DD6" s="36">
        <f t="shared" si="11"/>
        <v>90.91</v>
      </c>
      <c r="DE6" s="36">
        <f t="shared" si="11"/>
        <v>91.11</v>
      </c>
      <c r="DF6" s="36">
        <f t="shared" si="11"/>
        <v>91.44</v>
      </c>
      <c r="DG6" s="36">
        <f t="shared" si="11"/>
        <v>91.76</v>
      </c>
      <c r="DH6" s="35" t="str">
        <f>IF(DH7="","",IF(DH7="-","【-】","【"&amp;SUBSTITUTE(TEXT(DH7,"#,##0.00"),"-","△")&amp;"】"))</f>
        <v>【94.90】</v>
      </c>
      <c r="DI6" s="36">
        <f>IF(DI7="",NA(),DI7)</f>
        <v>2.7</v>
      </c>
      <c r="DJ6" s="36">
        <f t="shared" ref="DJ6:DR6" si="12">IF(DJ7="",NA(),DJ7)</f>
        <v>4.05</v>
      </c>
      <c r="DK6" s="36">
        <f t="shared" si="12"/>
        <v>8.6</v>
      </c>
      <c r="DL6" s="36">
        <f t="shared" si="12"/>
        <v>12.69</v>
      </c>
      <c r="DM6" s="36">
        <f t="shared" si="12"/>
        <v>15.15</v>
      </c>
      <c r="DN6" s="36">
        <f t="shared" si="12"/>
        <v>12.02</v>
      </c>
      <c r="DO6" s="36">
        <f t="shared" si="12"/>
        <v>12.9</v>
      </c>
      <c r="DP6" s="36">
        <f t="shared" si="12"/>
        <v>25.52</v>
      </c>
      <c r="DQ6" s="36">
        <f t="shared" si="12"/>
        <v>25.89</v>
      </c>
      <c r="DR6" s="36">
        <f t="shared" si="12"/>
        <v>26.63</v>
      </c>
      <c r="DS6" s="35" t="str">
        <f>IF(DS7="","",IF(DS7="-","【-】","【"&amp;SUBSTITUTE(TEXT(DS7,"#,##0.00"),"-","△")&amp;"】"))</f>
        <v>【37.36】</v>
      </c>
      <c r="DT6" s="35">
        <f>IF(DT7="",NA(),DT7)</f>
        <v>0</v>
      </c>
      <c r="DU6" s="35">
        <f t="shared" ref="DU6:EC6" si="13">IF(DU7="",NA(),DU7)</f>
        <v>0</v>
      </c>
      <c r="DV6" s="35">
        <f t="shared" si="13"/>
        <v>0</v>
      </c>
      <c r="DW6" s="35">
        <f t="shared" si="13"/>
        <v>0</v>
      </c>
      <c r="DX6" s="35">
        <f t="shared" si="13"/>
        <v>0</v>
      </c>
      <c r="DY6" s="36">
        <f t="shared" si="13"/>
        <v>0.48</v>
      </c>
      <c r="DZ6" s="36">
        <f t="shared" si="13"/>
        <v>0.71</v>
      </c>
      <c r="EA6" s="36">
        <f t="shared" si="13"/>
        <v>0.76</v>
      </c>
      <c r="EB6" s="36">
        <f t="shared" si="13"/>
        <v>0.71</v>
      </c>
      <c r="EC6" s="36">
        <f t="shared" si="13"/>
        <v>0.95</v>
      </c>
      <c r="ED6" s="35" t="str">
        <f>IF(ED7="","",IF(ED7="-","【-】","【"&amp;SUBSTITUTE(TEXT(ED7,"#,##0.00"),"-","△")&amp;"】"))</f>
        <v>【4.96】</v>
      </c>
      <c r="EE6" s="35">
        <f>IF(EE7="",NA(),EE7)</f>
        <v>0</v>
      </c>
      <c r="EF6" s="35">
        <f t="shared" ref="EF6:EN6" si="14">IF(EF7="",NA(),EF7)</f>
        <v>0</v>
      </c>
      <c r="EG6" s="35">
        <f t="shared" si="14"/>
        <v>0</v>
      </c>
      <c r="EH6" s="35">
        <f t="shared" si="14"/>
        <v>0</v>
      </c>
      <c r="EI6" s="35">
        <f t="shared" si="14"/>
        <v>0</v>
      </c>
      <c r="EJ6" s="36">
        <f t="shared" si="14"/>
        <v>0.08</v>
      </c>
      <c r="EK6" s="36">
        <f t="shared" si="14"/>
        <v>7.0000000000000007E-2</v>
      </c>
      <c r="EL6" s="36">
        <f t="shared" si="14"/>
        <v>0.1</v>
      </c>
      <c r="EM6" s="36">
        <f t="shared" si="14"/>
        <v>0.27</v>
      </c>
      <c r="EN6" s="36">
        <f t="shared" si="14"/>
        <v>0.17</v>
      </c>
      <c r="EO6" s="35" t="str">
        <f>IF(EO7="","",IF(EO7="-","【-】","【"&amp;SUBSTITUTE(TEXT(EO7,"#,##0.00"),"-","△")&amp;"】"))</f>
        <v>【0.27】</v>
      </c>
    </row>
    <row r="7" spans="1:148" s="37" customFormat="1">
      <c r="A7" s="29"/>
      <c r="B7" s="38">
        <v>2016</v>
      </c>
      <c r="C7" s="38">
        <v>172111</v>
      </c>
      <c r="D7" s="38">
        <v>46</v>
      </c>
      <c r="E7" s="38">
        <v>17</v>
      </c>
      <c r="F7" s="38">
        <v>1</v>
      </c>
      <c r="G7" s="38">
        <v>0</v>
      </c>
      <c r="H7" s="38" t="s">
        <v>107</v>
      </c>
      <c r="I7" s="38" t="s">
        <v>108</v>
      </c>
      <c r="J7" s="38" t="s">
        <v>109</v>
      </c>
      <c r="K7" s="38" t="s">
        <v>110</v>
      </c>
      <c r="L7" s="38" t="s">
        <v>111</v>
      </c>
      <c r="M7" s="38"/>
      <c r="N7" s="39" t="s">
        <v>112</v>
      </c>
      <c r="O7" s="39">
        <v>42.96</v>
      </c>
      <c r="P7" s="39">
        <v>93.49</v>
      </c>
      <c r="Q7" s="39">
        <v>92.53</v>
      </c>
      <c r="R7" s="39">
        <v>3024</v>
      </c>
      <c r="S7" s="39">
        <v>49993</v>
      </c>
      <c r="T7" s="39">
        <v>84.14</v>
      </c>
      <c r="U7" s="39">
        <v>594.16</v>
      </c>
      <c r="V7" s="39">
        <v>46500</v>
      </c>
      <c r="W7" s="39">
        <v>15.48</v>
      </c>
      <c r="X7" s="39">
        <v>3003.88</v>
      </c>
      <c r="Y7" s="39">
        <v>89.04</v>
      </c>
      <c r="Z7" s="39">
        <v>92.39</v>
      </c>
      <c r="AA7" s="39">
        <v>111.41</v>
      </c>
      <c r="AB7" s="39">
        <v>105.69</v>
      </c>
      <c r="AC7" s="39">
        <v>105.48</v>
      </c>
      <c r="AD7" s="39">
        <v>105.76</v>
      </c>
      <c r="AE7" s="39">
        <v>105.34</v>
      </c>
      <c r="AF7" s="39">
        <v>108.77</v>
      </c>
      <c r="AG7" s="39">
        <v>109.48</v>
      </c>
      <c r="AH7" s="39">
        <v>109.27</v>
      </c>
      <c r="AI7" s="39">
        <v>108.57</v>
      </c>
      <c r="AJ7" s="39">
        <v>8.1999999999999993</v>
      </c>
      <c r="AK7" s="39">
        <v>22.72</v>
      </c>
      <c r="AL7" s="39">
        <v>0</v>
      </c>
      <c r="AM7" s="39">
        <v>12.56</v>
      </c>
      <c r="AN7" s="39">
        <v>0.02</v>
      </c>
      <c r="AO7" s="39">
        <v>25.99</v>
      </c>
      <c r="AP7" s="39">
        <v>24.99</v>
      </c>
      <c r="AQ7" s="39">
        <v>21.47</v>
      </c>
      <c r="AR7" s="39">
        <v>16.34</v>
      </c>
      <c r="AS7" s="39">
        <v>15.65</v>
      </c>
      <c r="AT7" s="39">
        <v>4.38</v>
      </c>
      <c r="AU7" s="39">
        <v>178.73</v>
      </c>
      <c r="AV7" s="39">
        <v>391.16</v>
      </c>
      <c r="AW7" s="39">
        <v>44</v>
      </c>
      <c r="AX7" s="39">
        <v>53.24</v>
      </c>
      <c r="AY7" s="39">
        <v>62.26</v>
      </c>
      <c r="AZ7" s="39">
        <v>275.56</v>
      </c>
      <c r="BA7" s="39">
        <v>316.92</v>
      </c>
      <c r="BB7" s="39">
        <v>79.239999999999995</v>
      </c>
      <c r="BC7" s="39">
        <v>78.930000000000007</v>
      </c>
      <c r="BD7" s="39">
        <v>77.94</v>
      </c>
      <c r="BE7" s="39">
        <v>59.95</v>
      </c>
      <c r="BF7" s="39">
        <v>1601.52</v>
      </c>
      <c r="BG7" s="39">
        <v>1437.03</v>
      </c>
      <c r="BH7" s="39">
        <v>1464.03</v>
      </c>
      <c r="BI7" s="39">
        <v>1864.36</v>
      </c>
      <c r="BJ7" s="39">
        <v>1766.1</v>
      </c>
      <c r="BK7" s="39">
        <v>918.88</v>
      </c>
      <c r="BL7" s="39">
        <v>885.97</v>
      </c>
      <c r="BM7" s="39">
        <v>854.16</v>
      </c>
      <c r="BN7" s="39">
        <v>848.31</v>
      </c>
      <c r="BO7" s="39">
        <v>774.99</v>
      </c>
      <c r="BP7" s="39">
        <v>728.3</v>
      </c>
      <c r="BQ7" s="39">
        <v>66.28</v>
      </c>
      <c r="BR7" s="39">
        <v>71.209999999999994</v>
      </c>
      <c r="BS7" s="39">
        <v>73.349999999999994</v>
      </c>
      <c r="BT7" s="39">
        <v>69.069999999999993</v>
      </c>
      <c r="BU7" s="39">
        <v>69.459999999999994</v>
      </c>
      <c r="BV7" s="39">
        <v>88.2</v>
      </c>
      <c r="BW7" s="39">
        <v>89.94</v>
      </c>
      <c r="BX7" s="39">
        <v>93.13</v>
      </c>
      <c r="BY7" s="39">
        <v>94.38</v>
      </c>
      <c r="BZ7" s="39">
        <v>96.57</v>
      </c>
      <c r="CA7" s="39">
        <v>100.04</v>
      </c>
      <c r="CB7" s="39">
        <v>203.64</v>
      </c>
      <c r="CC7" s="39">
        <v>189.85</v>
      </c>
      <c r="CD7" s="39">
        <v>184.55</v>
      </c>
      <c r="CE7" s="39">
        <v>196.75</v>
      </c>
      <c r="CF7" s="39">
        <v>195.63</v>
      </c>
      <c r="CG7" s="39">
        <v>171.78</v>
      </c>
      <c r="CH7" s="39">
        <v>168.57</v>
      </c>
      <c r="CI7" s="39">
        <v>167.97</v>
      </c>
      <c r="CJ7" s="39">
        <v>165.45</v>
      </c>
      <c r="CK7" s="39">
        <v>161.54</v>
      </c>
      <c r="CL7" s="39">
        <v>137.82</v>
      </c>
      <c r="CM7" s="39">
        <v>71.83</v>
      </c>
      <c r="CN7" s="39">
        <v>63</v>
      </c>
      <c r="CO7" s="39">
        <v>72.89</v>
      </c>
      <c r="CP7" s="39">
        <v>67.89</v>
      </c>
      <c r="CQ7" s="39">
        <v>71.83</v>
      </c>
      <c r="CR7" s="39">
        <v>62.27</v>
      </c>
      <c r="CS7" s="39">
        <v>64.12</v>
      </c>
      <c r="CT7" s="39">
        <v>64.87</v>
      </c>
      <c r="CU7" s="39">
        <v>65.62</v>
      </c>
      <c r="CV7" s="39">
        <v>64.67</v>
      </c>
      <c r="CW7" s="39">
        <v>60.09</v>
      </c>
      <c r="CX7" s="39">
        <v>90.7</v>
      </c>
      <c r="CY7" s="39">
        <v>91.4</v>
      </c>
      <c r="CZ7" s="39">
        <v>91.8</v>
      </c>
      <c r="DA7" s="39">
        <v>92.14</v>
      </c>
      <c r="DB7" s="39">
        <v>92.38</v>
      </c>
      <c r="DC7" s="39">
        <v>90.69</v>
      </c>
      <c r="DD7" s="39">
        <v>90.91</v>
      </c>
      <c r="DE7" s="39">
        <v>91.11</v>
      </c>
      <c r="DF7" s="39">
        <v>91.44</v>
      </c>
      <c r="DG7" s="39">
        <v>91.76</v>
      </c>
      <c r="DH7" s="39">
        <v>94.9</v>
      </c>
      <c r="DI7" s="39">
        <v>2.7</v>
      </c>
      <c r="DJ7" s="39">
        <v>4.05</v>
      </c>
      <c r="DK7" s="39">
        <v>8.6</v>
      </c>
      <c r="DL7" s="39">
        <v>12.69</v>
      </c>
      <c r="DM7" s="39">
        <v>15.15</v>
      </c>
      <c r="DN7" s="39">
        <v>12.02</v>
      </c>
      <c r="DO7" s="39">
        <v>12.9</v>
      </c>
      <c r="DP7" s="39">
        <v>25.52</v>
      </c>
      <c r="DQ7" s="39">
        <v>25.89</v>
      </c>
      <c r="DR7" s="39">
        <v>26.63</v>
      </c>
      <c r="DS7" s="39">
        <v>37.36</v>
      </c>
      <c r="DT7" s="39">
        <v>0</v>
      </c>
      <c r="DU7" s="39">
        <v>0</v>
      </c>
      <c r="DV7" s="39">
        <v>0</v>
      </c>
      <c r="DW7" s="39">
        <v>0</v>
      </c>
      <c r="DX7" s="39">
        <v>0</v>
      </c>
      <c r="DY7" s="39">
        <v>0.48</v>
      </c>
      <c r="DZ7" s="39">
        <v>0.71</v>
      </c>
      <c r="EA7" s="39">
        <v>0.76</v>
      </c>
      <c r="EB7" s="39">
        <v>0.71</v>
      </c>
      <c r="EC7" s="39">
        <v>0.95</v>
      </c>
      <c r="ED7" s="39">
        <v>4.96</v>
      </c>
      <c r="EE7" s="39">
        <v>0</v>
      </c>
      <c r="EF7" s="39">
        <v>0</v>
      </c>
      <c r="EG7" s="39">
        <v>0</v>
      </c>
      <c r="EH7" s="39">
        <v>0</v>
      </c>
      <c r="EI7" s="39">
        <v>0</v>
      </c>
      <c r="EJ7" s="39">
        <v>0.08</v>
      </c>
      <c r="EK7" s="39">
        <v>7.0000000000000007E-2</v>
      </c>
      <c r="EL7" s="39">
        <v>0.1</v>
      </c>
      <c r="EM7" s="39">
        <v>0.27</v>
      </c>
      <c r="EN7" s="39">
        <v>0.17</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113</v>
      </c>
      <c r="C9" s="41" t="s">
        <v>114</v>
      </c>
      <c r="D9" s="41" t="s">
        <v>115</v>
      </c>
      <c r="E9" s="41" t="s">
        <v>116</v>
      </c>
      <c r="F9" s="41" t="s">
        <v>117</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天谷　翔吾</cp:lastModifiedBy>
  <dcterms:created xsi:type="dcterms:W3CDTF">2017-12-25T01:51:07Z</dcterms:created>
  <dcterms:modified xsi:type="dcterms:W3CDTF">2018-02-23T01:08:53Z</dcterms:modified>
  <cp:category/>
</cp:coreProperties>
</file>