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ws04\Desktop\【依頼】経営比較分析表の分析等について\"/>
    </mc:Choice>
  </mc:AlternateContent>
  <workbookProtection workbookPassword="8649" lockStructure="1"/>
  <bookViews>
    <workbookView xWindow="240" yWindow="60" windowWidth="14940" windowHeight="7875"/>
  </bookViews>
  <sheets>
    <sheet name="法非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AY8" i="4" s="1"/>
  <c r="R6" i="5"/>
  <c r="AQ8" i="4" s="1"/>
  <c r="Q6" i="5"/>
  <c r="P6" i="5"/>
  <c r="O6" i="5"/>
  <c r="N6" i="5"/>
  <c r="M6" i="5"/>
  <c r="L6" i="5"/>
  <c r="K6" i="5"/>
  <c r="R8" i="4" s="1"/>
  <c r="J6" i="5"/>
  <c r="I6" i="5"/>
  <c r="B8" i="4" s="1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Q10" i="4"/>
  <c r="AI10" i="4"/>
  <c r="Z10" i="4"/>
  <c r="R10" i="4"/>
  <c r="J10" i="4"/>
  <c r="B10" i="4"/>
  <c r="AI8" i="4"/>
  <c r="Z8" i="4"/>
  <c r="J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<sst xmlns="http://schemas.openxmlformats.org/spreadsheetml/2006/main" count="218" uniqueCount="108">
  <si>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</si>
  <si>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</si>
  <si>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</si>
  <si>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</si>
  <si>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</si>
  <si>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</si>
  <si>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</si>
  <si>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</si>
  <si>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</si>
  <si>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</si>
  <si>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</si>
  <si>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</si>
  <si>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</si>
  <si>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</si>
  <si>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</si>
  <si>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</si>
  <si>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</si>
  <si>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</si>
  <si>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</si>
  <si>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</si>
  <si>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</si>
  <si>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</si>
  <si>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</si>
  <si>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</si>
  <si>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</si>
  <si>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</si>
  <si>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</si>
  <si>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</si>
  <si>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</si>
  <si>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</si>
  <si>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</si>
  <si>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</si>
  <si>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</si>
  <si>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</si>
  <si>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</si>
  <si>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</si>
  <si>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</si>
  <si>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</si>
  <si>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</si>
  <si>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平成23年度から平成25年度における各指標の類似団体平均値は、当時の事業数を基に算出していますが、管路更新率については、平成26年度の事業数を基に類似団体平均値を算出しています。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</si>
  <si>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</si>
  <si>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</si>
  <si>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</si>
  <si>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</si>
  <si>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</si>
  <si>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</si>
  <si>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</si>
  <si>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</si>
  <si>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</si>
  <si>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</si>
  <si>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</si>
  <si>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</si>
  <si>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</si>
  <si>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</si>
  <si>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</si>
  <si>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</si>
  <si>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</si>
  <si>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</si>
  <si>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</si>
  <si>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</si>
  <si>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</si>
  <si>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</si>
  <si>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</si>
  <si>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</si>
  <si>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</si>
  <si>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</si>
  <si>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</si>
  <si>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</si>
  <si>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</si>
  <si>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</si>
  <si>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</si>
  <si>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</si>
  <si>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</si>
  <si>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</si>
  <si>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</si>
  <si>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</si>
  <si>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</si>
  <si>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</si>
  <si>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</si>
  <si>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</si>
  <si>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</si>
  <si>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</si>
  <si>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</si>
  <si>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</si>
  <si>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</si>
  <si>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</si>
  <si>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</si>
  <si>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</si>
  <si>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</si>
  <si>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</si>
  <si>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</si>
  <si>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</si>
  <si>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</si>
  <si>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石川県　津幡町</t>
  </si>
  <si>
    <t>法非適用</t>
  </si>
  <si>
    <t>水道事業</t>
  </si>
  <si>
    <t>簡易水道事業</t>
  </si>
  <si>
    <t>D4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</si>
  <si>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</si>
  <si>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</si>
  <si>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</si>
  <si>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</si>
  <si>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</si>
  <si>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</si>
  <si>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</si>
  <si>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現在のところ、収益的収支比率・料金回収率・有収率は全国平均を大きく上回っており、企業債残高も少なく、給水原価も低いため健全な経営を行っている。</t>
    <phoneticPr fontId="4"/>
  </si>
  <si>
    <t>農業集落排水事業や農林事業に併せて管更新を行っており、ほとんどが２０年を経過していない。総延長距離も短いため、修繕も少ない。</t>
    <phoneticPr fontId="4"/>
  </si>
  <si>
    <t>現在のところ、収支においては健全に経営を行っているが、給水区域は人口減少・高齢化の進行が著しい集落であり、今後、収入の減少により、管および施設の維持管理や更新が困難となるおそれがあるため、料金の見直し・水道事業への統合などについて慎重な検討が必要である。</t>
    <rPh sb="27" eb="29">
      <t>キュウスイ</t>
    </rPh>
    <rPh sb="41" eb="43">
      <t>シンコウ</t>
    </rPh>
    <rPh sb="44" eb="45">
      <t>イチジル</t>
    </rPh>
    <rPh sb="47" eb="49">
      <t>シュウラク</t>
    </rPh>
    <rPh sb="69" eb="71">
      <t>シセツ</t>
    </rPh>
    <rPh sb="72" eb="74">
      <t>イジ</t>
    </rPh>
    <rPh sb="74" eb="76">
      <t>カンリ</t>
    </rPh>
    <rPh sb="80" eb="82">
      <t>コンナン</t>
    </rPh>
    <rPh sb="115" eb="117">
      <t>シンチョウ</t>
    </rPh>
    <rPh sb="118" eb="120">
      <t>ケントウ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</si>
</sst>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2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786208"/>
        <c:axId val="144324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0.61</c:v>
                </c:pt>
                <c:pt idx="1">
                  <c:v>0.37</c:v>
                </c:pt>
                <c:pt idx="2">
                  <c:v>0.7</c:v>
                </c:pt>
                <c:pt idx="3">
                  <c:v>0.91</c:v>
                </c:pt>
                <c:pt idx="4">
                  <c:v>1.26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786208"/>
        <c:axId val="144324968"/>
      </c:lineChart>
      <c:dateAx>
        <c:axId val="144786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4324968"/>
        <c:crosses val="autoZero"/>
        <c:auto val="1"/>
        <c:lblOffset val="100"/>
        <c:baseTimeUnit val="years"/>
      </c:dateAx>
      <c:valAx>
        <c:axId val="144324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4786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38.74</c:v>
                </c:pt>
                <c:pt idx="1">
                  <c:v>38.43</c:v>
                </c:pt>
                <c:pt idx="2">
                  <c:v>37.21</c:v>
                </c:pt>
                <c:pt idx="3">
                  <c:v>34.159999999999997</c:v>
                </c:pt>
                <c:pt idx="4">
                  <c:v>33.11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762264"/>
        <c:axId val="145711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50.66</c:v>
                </c:pt>
                <c:pt idx="1">
                  <c:v>51.11</c:v>
                </c:pt>
                <c:pt idx="2">
                  <c:v>50.49</c:v>
                </c:pt>
                <c:pt idx="3">
                  <c:v>48.36</c:v>
                </c:pt>
                <c:pt idx="4">
                  <c:v>48.7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762264"/>
        <c:axId val="145711336"/>
      </c:lineChart>
      <c:dateAx>
        <c:axId val="143762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5711336"/>
        <c:crosses val="autoZero"/>
        <c:auto val="1"/>
        <c:lblOffset val="100"/>
        <c:baseTimeUnit val="years"/>
      </c:dateAx>
      <c:valAx>
        <c:axId val="145711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3762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93.16</c:v>
                </c:pt>
                <c:pt idx="1">
                  <c:v>92.94</c:v>
                </c:pt>
                <c:pt idx="2">
                  <c:v>91.14</c:v>
                </c:pt>
                <c:pt idx="3">
                  <c:v>92.63</c:v>
                </c:pt>
                <c:pt idx="4">
                  <c:v>91.92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712512"/>
        <c:axId val="145712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74.13</c:v>
                </c:pt>
                <c:pt idx="1">
                  <c:v>74.16</c:v>
                </c:pt>
                <c:pt idx="2">
                  <c:v>74.209999999999994</c:v>
                </c:pt>
                <c:pt idx="3">
                  <c:v>75.239999999999995</c:v>
                </c:pt>
                <c:pt idx="4">
                  <c:v>74.959999999999994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712512"/>
        <c:axId val="145712904"/>
      </c:lineChart>
      <c:dateAx>
        <c:axId val="145712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5712904"/>
        <c:crosses val="autoZero"/>
        <c:auto val="1"/>
        <c:lblOffset val="100"/>
        <c:baseTimeUnit val="years"/>
      </c:dateAx>
      <c:valAx>
        <c:axId val="145712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5712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92.6</c:v>
                </c:pt>
                <c:pt idx="1">
                  <c:v>126.11</c:v>
                </c:pt>
                <c:pt idx="2">
                  <c:v>122.16</c:v>
                </c:pt>
                <c:pt idx="3">
                  <c:v>110.46</c:v>
                </c:pt>
                <c:pt idx="4">
                  <c:v>115.26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690344"/>
        <c:axId val="145616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68.61</c:v>
                </c:pt>
                <c:pt idx="1">
                  <c:v>70.760000000000005</c:v>
                </c:pt>
                <c:pt idx="2">
                  <c:v>71.66</c:v>
                </c:pt>
                <c:pt idx="3">
                  <c:v>73.06</c:v>
                </c:pt>
                <c:pt idx="4">
                  <c:v>72.03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90344"/>
        <c:axId val="145616272"/>
      </c:lineChart>
      <c:dateAx>
        <c:axId val="112690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5616272"/>
        <c:crosses val="autoZero"/>
        <c:auto val="1"/>
        <c:lblOffset val="100"/>
        <c:baseTimeUnit val="years"/>
      </c:dateAx>
      <c:valAx>
        <c:axId val="145616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2690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200888"/>
        <c:axId val="145205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200888"/>
        <c:axId val="145205368"/>
      </c:lineChart>
      <c:dateAx>
        <c:axId val="145200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5205368"/>
        <c:crosses val="autoZero"/>
        <c:auto val="1"/>
        <c:lblOffset val="100"/>
        <c:baseTimeUnit val="years"/>
      </c:dateAx>
      <c:valAx>
        <c:axId val="145205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5200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168808"/>
        <c:axId val="145258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168808"/>
        <c:axId val="145258952"/>
      </c:lineChart>
      <c:dateAx>
        <c:axId val="145168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5258952"/>
        <c:crosses val="autoZero"/>
        <c:auto val="1"/>
        <c:lblOffset val="100"/>
        <c:baseTimeUnit val="years"/>
      </c:dateAx>
      <c:valAx>
        <c:axId val="145258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5168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764224"/>
        <c:axId val="145629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764224"/>
        <c:axId val="145629160"/>
      </c:lineChart>
      <c:dateAx>
        <c:axId val="143764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5629160"/>
        <c:crosses val="autoZero"/>
        <c:auto val="1"/>
        <c:lblOffset val="100"/>
        <c:baseTimeUnit val="years"/>
      </c:dateAx>
      <c:valAx>
        <c:axId val="145629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3764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630336"/>
        <c:axId val="145630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630336"/>
        <c:axId val="145630728"/>
      </c:lineChart>
      <c:dateAx>
        <c:axId val="145630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5630728"/>
        <c:crosses val="autoZero"/>
        <c:auto val="1"/>
        <c:lblOffset val="100"/>
        <c:baseTimeUnit val="years"/>
      </c:dateAx>
      <c:valAx>
        <c:axId val="145630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5630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315.83</c:v>
                </c:pt>
                <c:pt idx="1">
                  <c:v>287.44</c:v>
                </c:pt>
                <c:pt idx="2">
                  <c:v>253.99</c:v>
                </c:pt>
                <c:pt idx="3">
                  <c:v>218.38</c:v>
                </c:pt>
                <c:pt idx="4">
                  <c:v>165.63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631904"/>
        <c:axId val="145632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1442.51</c:v>
                </c:pt>
                <c:pt idx="1">
                  <c:v>1496.15</c:v>
                </c:pt>
                <c:pt idx="2">
                  <c:v>1462.56</c:v>
                </c:pt>
                <c:pt idx="3">
                  <c:v>1486.62</c:v>
                </c:pt>
                <c:pt idx="4">
                  <c:v>1510.14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631904"/>
        <c:axId val="145632296"/>
      </c:lineChart>
      <c:dateAx>
        <c:axId val="145631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5632296"/>
        <c:crosses val="autoZero"/>
        <c:auto val="1"/>
        <c:lblOffset val="100"/>
        <c:baseTimeUnit val="years"/>
      </c:dateAx>
      <c:valAx>
        <c:axId val="145632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5631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83.2</c:v>
                </c:pt>
                <c:pt idx="1">
                  <c:v>104.12</c:v>
                </c:pt>
                <c:pt idx="2">
                  <c:v>99.66</c:v>
                </c:pt>
                <c:pt idx="3">
                  <c:v>95.67</c:v>
                </c:pt>
                <c:pt idx="4">
                  <c:v>101.03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709768"/>
        <c:axId val="145710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33.299999999999997</c:v>
                </c:pt>
                <c:pt idx="1">
                  <c:v>33.01</c:v>
                </c:pt>
                <c:pt idx="2">
                  <c:v>32.39</c:v>
                </c:pt>
                <c:pt idx="3">
                  <c:v>24.39</c:v>
                </c:pt>
                <c:pt idx="4">
                  <c:v>22.67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709768"/>
        <c:axId val="145710160"/>
      </c:lineChart>
      <c:dateAx>
        <c:axId val="145709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5710160"/>
        <c:crosses val="autoZero"/>
        <c:auto val="1"/>
        <c:lblOffset val="100"/>
        <c:baseTimeUnit val="years"/>
      </c:dateAx>
      <c:valAx>
        <c:axId val="145710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5709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125.32</c:v>
                </c:pt>
                <c:pt idx="1">
                  <c:v>97.76</c:v>
                </c:pt>
                <c:pt idx="2">
                  <c:v>103.78</c:v>
                </c:pt>
                <c:pt idx="3">
                  <c:v>110.33</c:v>
                </c:pt>
                <c:pt idx="4">
                  <c:v>109.64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763832"/>
        <c:axId val="143763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526.57000000000005</c:v>
                </c:pt>
                <c:pt idx="1">
                  <c:v>523.08000000000004</c:v>
                </c:pt>
                <c:pt idx="2">
                  <c:v>530.83000000000004</c:v>
                </c:pt>
                <c:pt idx="3">
                  <c:v>734.18</c:v>
                </c:pt>
                <c:pt idx="4">
                  <c:v>789.62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763832"/>
        <c:axId val="143763440"/>
      </c:lineChart>
      <c:dateAx>
        <c:axId val="143763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3763440"/>
        <c:crosses val="autoZero"/>
        <c:auto val="1"/>
        <c:lblOffset val="100"/>
        <c:baseTimeUnit val="years"/>
      </c:dateAx>
      <c:valAx>
        <c:axId val="143763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3763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5C5551-6BC5-448F-A607-3D12B8B59C7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A7864B-ACF3-481F-B050-61B73191253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【1,242.90】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EA00AD4-712F-48B4-8AC6-D165EE501A5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36CBBAC-41F3-4693-A3B2-EDF36D7758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【57.58】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416C90C-C1F4-4DC9-ABA9-4A5B4038DE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【524.69】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73F2C93-BBF4-47A9-AB7E-81D1582D3ED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【33.35】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C584A1D-6D2A-4B72-85F2-F54367919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AG4" zoomScaleNormal="100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石川県　津幡町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3"/>
      <c r="D7" s="43"/>
      <c r="E7" s="43"/>
      <c r="F7" s="43"/>
      <c r="G7" s="43"/>
      <c r="H7" s="43"/>
      <c r="I7" s="44"/>
      <c r="J7" s="42" t="s">
        <v>2</v>
      </c>
      <c r="K7" s="43"/>
      <c r="L7" s="43"/>
      <c r="M7" s="43"/>
      <c r="N7" s="43"/>
      <c r="O7" s="43"/>
      <c r="P7" s="43"/>
      <c r="Q7" s="44"/>
      <c r="R7" s="42" t="s">
        <v>3</v>
      </c>
      <c r="S7" s="43"/>
      <c r="T7" s="43"/>
      <c r="U7" s="43"/>
      <c r="V7" s="43"/>
      <c r="W7" s="43"/>
      <c r="X7" s="43"/>
      <c r="Y7" s="44"/>
      <c r="Z7" s="42" t="s">
        <v>4</v>
      </c>
      <c r="AA7" s="43"/>
      <c r="AB7" s="43"/>
      <c r="AC7" s="43"/>
      <c r="AD7" s="43"/>
      <c r="AE7" s="43"/>
      <c r="AF7" s="43"/>
      <c r="AG7" s="44"/>
      <c r="AH7" s="3"/>
      <c r="AI7" s="42" t="s">
        <v>5</v>
      </c>
      <c r="AJ7" s="43"/>
      <c r="AK7" s="43"/>
      <c r="AL7" s="43"/>
      <c r="AM7" s="43"/>
      <c r="AN7" s="43"/>
      <c r="AO7" s="43"/>
      <c r="AP7" s="44"/>
      <c r="AQ7" s="45" t="s">
        <v>6</v>
      </c>
      <c r="AR7" s="45"/>
      <c r="AS7" s="45"/>
      <c r="AT7" s="45"/>
      <c r="AU7" s="45"/>
      <c r="AV7" s="45"/>
      <c r="AW7" s="45"/>
      <c r="AX7" s="45"/>
      <c r="AY7" s="45" t="s">
        <v>7</v>
      </c>
      <c r="AZ7" s="45"/>
      <c r="BA7" s="45"/>
      <c r="BB7" s="45"/>
      <c r="BC7" s="45"/>
      <c r="BD7" s="45"/>
      <c r="BE7" s="45"/>
      <c r="BF7" s="45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1" t="str">
        <f>データ!I6</f>
        <v>法非適用</v>
      </c>
      <c r="C8" s="52"/>
      <c r="D8" s="52"/>
      <c r="E8" s="52"/>
      <c r="F8" s="52"/>
      <c r="G8" s="52"/>
      <c r="H8" s="52"/>
      <c r="I8" s="53"/>
      <c r="J8" s="51" t="str">
        <f>データ!J6</f>
        <v>水道事業</v>
      </c>
      <c r="K8" s="52"/>
      <c r="L8" s="52"/>
      <c r="M8" s="52"/>
      <c r="N8" s="52"/>
      <c r="O8" s="52"/>
      <c r="P8" s="52"/>
      <c r="Q8" s="53"/>
      <c r="R8" s="51" t="str">
        <f>データ!K6</f>
        <v>簡易水道事業</v>
      </c>
      <c r="S8" s="52"/>
      <c r="T8" s="52"/>
      <c r="U8" s="52"/>
      <c r="V8" s="52"/>
      <c r="W8" s="52"/>
      <c r="X8" s="52"/>
      <c r="Y8" s="53"/>
      <c r="Z8" s="51" t="str">
        <f>データ!L6</f>
        <v>D4</v>
      </c>
      <c r="AA8" s="52"/>
      <c r="AB8" s="52"/>
      <c r="AC8" s="52"/>
      <c r="AD8" s="52"/>
      <c r="AE8" s="52"/>
      <c r="AF8" s="52"/>
      <c r="AG8" s="53"/>
      <c r="AH8" s="3"/>
      <c r="AI8" s="54">
        <f>データ!Q6</f>
        <v>37757</v>
      </c>
      <c r="AJ8" s="55"/>
      <c r="AK8" s="55"/>
      <c r="AL8" s="55"/>
      <c r="AM8" s="55"/>
      <c r="AN8" s="55"/>
      <c r="AO8" s="55"/>
      <c r="AP8" s="56"/>
      <c r="AQ8" s="46">
        <f>データ!R6</f>
        <v>110.59</v>
      </c>
      <c r="AR8" s="46"/>
      <c r="AS8" s="46"/>
      <c r="AT8" s="46"/>
      <c r="AU8" s="46"/>
      <c r="AV8" s="46"/>
      <c r="AW8" s="46"/>
      <c r="AX8" s="46"/>
      <c r="AY8" s="46">
        <f>データ!S6</f>
        <v>341.41</v>
      </c>
      <c r="AZ8" s="46"/>
      <c r="BA8" s="46"/>
      <c r="BB8" s="46"/>
      <c r="BC8" s="46"/>
      <c r="BD8" s="46"/>
      <c r="BE8" s="46"/>
      <c r="BF8" s="46"/>
      <c r="BG8" s="3"/>
      <c r="BH8" s="3"/>
      <c r="BI8" s="3"/>
      <c r="BJ8" s="3"/>
      <c r="BK8" s="3"/>
      <c r="BL8" s="47" t="s">
        <v>9</v>
      </c>
      <c r="BM8" s="4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5" t="s">
        <v>11</v>
      </c>
      <c r="C9" s="45"/>
      <c r="D9" s="45"/>
      <c r="E9" s="45"/>
      <c r="F9" s="45"/>
      <c r="G9" s="45"/>
      <c r="H9" s="45"/>
      <c r="I9" s="45"/>
      <c r="J9" s="45" t="s">
        <v>12</v>
      </c>
      <c r="K9" s="45"/>
      <c r="L9" s="45"/>
      <c r="M9" s="45"/>
      <c r="N9" s="45"/>
      <c r="O9" s="45"/>
      <c r="P9" s="45"/>
      <c r="Q9" s="45"/>
      <c r="R9" s="45" t="s">
        <v>13</v>
      </c>
      <c r="S9" s="45"/>
      <c r="T9" s="45"/>
      <c r="U9" s="45"/>
      <c r="V9" s="45"/>
      <c r="W9" s="45"/>
      <c r="X9" s="45"/>
      <c r="Y9" s="45"/>
      <c r="Z9" s="45" t="s">
        <v>14</v>
      </c>
      <c r="AA9" s="45"/>
      <c r="AB9" s="45"/>
      <c r="AC9" s="45"/>
      <c r="AD9" s="45"/>
      <c r="AE9" s="45"/>
      <c r="AF9" s="45"/>
      <c r="AG9" s="45"/>
      <c r="AH9" s="3"/>
      <c r="AI9" s="45" t="s">
        <v>15</v>
      </c>
      <c r="AJ9" s="45"/>
      <c r="AK9" s="45"/>
      <c r="AL9" s="45"/>
      <c r="AM9" s="45"/>
      <c r="AN9" s="45"/>
      <c r="AO9" s="45"/>
      <c r="AP9" s="45"/>
      <c r="AQ9" s="45" t="s">
        <v>16</v>
      </c>
      <c r="AR9" s="45"/>
      <c r="AS9" s="45"/>
      <c r="AT9" s="45"/>
      <c r="AU9" s="45"/>
      <c r="AV9" s="45"/>
      <c r="AW9" s="45"/>
      <c r="AX9" s="45"/>
      <c r="AY9" s="45" t="s">
        <v>17</v>
      </c>
      <c r="AZ9" s="45"/>
      <c r="BA9" s="45"/>
      <c r="BB9" s="45"/>
      <c r="BC9" s="45"/>
      <c r="BD9" s="45"/>
      <c r="BE9" s="45"/>
      <c r="BF9" s="45"/>
      <c r="BG9" s="3"/>
      <c r="BH9" s="3"/>
      <c r="BI9" s="3"/>
      <c r="BJ9" s="3"/>
      <c r="BK9" s="3"/>
      <c r="BL9" s="49" t="s">
        <v>18</v>
      </c>
      <c r="BM9" s="50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6" t="str">
        <f>データ!M6</f>
        <v>-</v>
      </c>
      <c r="C10" s="46"/>
      <c r="D10" s="46"/>
      <c r="E10" s="46"/>
      <c r="F10" s="46"/>
      <c r="G10" s="46"/>
      <c r="H10" s="46"/>
      <c r="I10" s="46"/>
      <c r="J10" s="46" t="str">
        <f>データ!N6</f>
        <v>該当数値なし</v>
      </c>
      <c r="K10" s="46"/>
      <c r="L10" s="46"/>
      <c r="M10" s="46"/>
      <c r="N10" s="46"/>
      <c r="O10" s="46"/>
      <c r="P10" s="46"/>
      <c r="Q10" s="46"/>
      <c r="R10" s="46">
        <f>データ!O6</f>
        <v>0.62</v>
      </c>
      <c r="S10" s="46"/>
      <c r="T10" s="46"/>
      <c r="U10" s="46"/>
      <c r="V10" s="46"/>
      <c r="W10" s="46"/>
      <c r="X10" s="46"/>
      <c r="Y10" s="46"/>
      <c r="Z10" s="80">
        <f>データ!P6</f>
        <v>2200</v>
      </c>
      <c r="AA10" s="80"/>
      <c r="AB10" s="80"/>
      <c r="AC10" s="80"/>
      <c r="AD10" s="80"/>
      <c r="AE10" s="80"/>
      <c r="AF10" s="80"/>
      <c r="AG10" s="80"/>
      <c r="AH10" s="2"/>
      <c r="AI10" s="80">
        <f>データ!T6</f>
        <v>232</v>
      </c>
      <c r="AJ10" s="80"/>
      <c r="AK10" s="80"/>
      <c r="AL10" s="80"/>
      <c r="AM10" s="80"/>
      <c r="AN10" s="80"/>
      <c r="AO10" s="80"/>
      <c r="AP10" s="80"/>
      <c r="AQ10" s="46">
        <f>データ!U6</f>
        <v>4.92</v>
      </c>
      <c r="AR10" s="46"/>
      <c r="AS10" s="46"/>
      <c r="AT10" s="46"/>
      <c r="AU10" s="46"/>
      <c r="AV10" s="46"/>
      <c r="AW10" s="46"/>
      <c r="AX10" s="46"/>
      <c r="AY10" s="46">
        <f>データ!V6</f>
        <v>47.15</v>
      </c>
      <c r="AZ10" s="46"/>
      <c r="BA10" s="46"/>
      <c r="BB10" s="46"/>
      <c r="BC10" s="46"/>
      <c r="BD10" s="46"/>
      <c r="BE10" s="46"/>
      <c r="BF10" s="46"/>
      <c r="BG10" s="3"/>
      <c r="BH10" s="3"/>
      <c r="BI10" s="3"/>
      <c r="BJ10" s="2"/>
      <c r="BK10" s="2"/>
      <c r="BL10" s="64" t="s">
        <v>20</v>
      </c>
      <c r="BM10" s="65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6" t="s">
        <v>22</v>
      </c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</row>
    <row r="14" spans="1:78" ht="13.5" customHeight="1">
      <c r="A14" s="2"/>
      <c r="B14" s="68" t="s">
        <v>23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70"/>
      <c r="BK14" s="2"/>
      <c r="BL14" s="74" t="s">
        <v>24</v>
      </c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6"/>
    </row>
    <row r="15" spans="1:78" ht="13.5" customHeight="1">
      <c r="A15" s="2"/>
      <c r="B15" s="71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3"/>
      <c r="BK15" s="2"/>
      <c r="BL15" s="77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9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7" t="s">
        <v>105</v>
      </c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9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7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9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7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9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7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9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7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9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7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9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7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9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7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9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7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9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7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9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7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9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7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9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7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9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7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9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7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9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7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9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7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9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7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9"/>
    </row>
    <row r="34" spans="1:78" ht="13.5" customHeight="1">
      <c r="A34" s="2"/>
      <c r="B34" s="16"/>
      <c r="C34" s="63" t="s">
        <v>25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19"/>
      <c r="R34" s="63" t="s">
        <v>26</v>
      </c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9"/>
      <c r="AG34" s="63" t="s">
        <v>27</v>
      </c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19"/>
      <c r="AV34" s="63" t="s">
        <v>28</v>
      </c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18"/>
      <c r="BK34" s="2"/>
      <c r="BL34" s="57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9"/>
    </row>
    <row r="35" spans="1:78" ht="13.5" customHeight="1">
      <c r="A35" s="2"/>
      <c r="B35" s="16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19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9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19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18"/>
      <c r="BK35" s="2"/>
      <c r="BL35" s="57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9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7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9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7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9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7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9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7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9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7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9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7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9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7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9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7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9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0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2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4" t="s">
        <v>29</v>
      </c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6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7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9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7" t="s">
        <v>106</v>
      </c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7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7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7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7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7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7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7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7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9"/>
    </row>
    <row r="56" spans="1:78" ht="13.5" customHeight="1">
      <c r="A56" s="2"/>
      <c r="B56" s="16"/>
      <c r="C56" s="63" t="s">
        <v>30</v>
      </c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19"/>
      <c r="R56" s="63" t="s">
        <v>31</v>
      </c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19"/>
      <c r="AG56" s="63" t="s">
        <v>32</v>
      </c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19"/>
      <c r="AV56" s="63" t="s">
        <v>33</v>
      </c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18"/>
      <c r="BK56" s="2"/>
      <c r="BL56" s="57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9"/>
    </row>
    <row r="57" spans="1:78" ht="13.5" customHeight="1">
      <c r="A57" s="2"/>
      <c r="B57" s="16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19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19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19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18"/>
      <c r="BK57" s="2"/>
      <c r="BL57" s="57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7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7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9"/>
    </row>
    <row r="60" spans="1:78" ht="13.5" customHeight="1">
      <c r="A60" s="2"/>
      <c r="B60" s="71" t="s">
        <v>34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3"/>
      <c r="BK60" s="2"/>
      <c r="BL60" s="57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9"/>
    </row>
    <row r="61" spans="1:78" ht="13.5" customHeight="1">
      <c r="A61" s="2"/>
      <c r="B61" s="71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3"/>
      <c r="BK61" s="2"/>
      <c r="BL61" s="57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7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0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2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4" t="s">
        <v>35</v>
      </c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6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7"/>
      <c r="BM65" s="78"/>
      <c r="BN65" s="78"/>
      <c r="BO65" s="78"/>
      <c r="BP65" s="78"/>
      <c r="BQ65" s="78"/>
      <c r="BR65" s="78"/>
      <c r="BS65" s="78"/>
      <c r="BT65" s="78"/>
      <c r="BU65" s="78"/>
      <c r="BV65" s="78"/>
      <c r="BW65" s="78"/>
      <c r="BX65" s="78"/>
      <c r="BY65" s="78"/>
      <c r="BZ65" s="79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7" t="s">
        <v>107</v>
      </c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7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7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7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7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7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7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7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7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7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7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7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7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9"/>
    </row>
    <row r="79" spans="1:78" ht="13.5" customHeight="1">
      <c r="A79" s="2"/>
      <c r="B79" s="16"/>
      <c r="C79" s="63" t="s">
        <v>36</v>
      </c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19"/>
      <c r="V79" s="19"/>
      <c r="W79" s="63" t="s">
        <v>37</v>
      </c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19"/>
      <c r="AP79" s="19"/>
      <c r="AQ79" s="63" t="s">
        <v>38</v>
      </c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17"/>
      <c r="BJ79" s="18"/>
      <c r="BK79" s="2"/>
      <c r="BL79" s="57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9"/>
    </row>
    <row r="80" spans="1:78" ht="13.5" customHeight="1">
      <c r="A80" s="2"/>
      <c r="B80" s="16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19"/>
      <c r="V80" s="19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19"/>
      <c r="AP80" s="19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17"/>
      <c r="BJ80" s="18"/>
      <c r="BK80" s="2"/>
      <c r="BL80" s="57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7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0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2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2" t="s">
        <v>49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4"/>
      <c r="W3" s="88" t="s">
        <v>50</v>
      </c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 t="s">
        <v>51</v>
      </c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</row>
    <row r="4" spans="1:143">
      <c r="A4" s="26" t="s">
        <v>52</v>
      </c>
      <c r="B4" s="28"/>
      <c r="C4" s="28"/>
      <c r="D4" s="28"/>
      <c r="E4" s="28"/>
      <c r="F4" s="28"/>
      <c r="G4" s="28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7"/>
      <c r="W4" s="81" t="s">
        <v>53</v>
      </c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 t="s">
        <v>54</v>
      </c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 t="s">
        <v>55</v>
      </c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 t="s">
        <v>56</v>
      </c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 t="s">
        <v>57</v>
      </c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 t="s">
        <v>58</v>
      </c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 t="s">
        <v>59</v>
      </c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 t="s">
        <v>60</v>
      </c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 t="s">
        <v>61</v>
      </c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 t="s">
        <v>62</v>
      </c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 t="s">
        <v>63</v>
      </c>
      <c r="ED4" s="81"/>
      <c r="EE4" s="81"/>
      <c r="EF4" s="81"/>
      <c r="EG4" s="81"/>
      <c r="EH4" s="81"/>
      <c r="EI4" s="81"/>
      <c r="EJ4" s="81"/>
      <c r="EK4" s="81"/>
      <c r="EL4" s="81"/>
      <c r="EM4" s="81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2015</v>
      </c>
      <c r="C6" s="31">
        <f t="shared" ref="C6:V6" si="3">C7</f>
        <v>173614</v>
      </c>
      <c r="D6" s="31">
        <f t="shared" si="3"/>
        <v>47</v>
      </c>
      <c r="E6" s="31">
        <f t="shared" si="3"/>
        <v>1</v>
      </c>
      <c r="F6" s="31">
        <f t="shared" si="3"/>
        <v>0</v>
      </c>
      <c r="G6" s="31">
        <f t="shared" si="3"/>
        <v>0</v>
      </c>
      <c r="H6" s="31" t="str">
        <f t="shared" si="3"/>
        <v>石川県　津幡町</v>
      </c>
      <c r="I6" s="31" t="str">
        <f t="shared" si="3"/>
        <v>法非適用</v>
      </c>
      <c r="J6" s="31" t="str">
        <f t="shared" si="3"/>
        <v>水道事業</v>
      </c>
      <c r="K6" s="31" t="str">
        <f t="shared" si="3"/>
        <v>簡易水道事業</v>
      </c>
      <c r="L6" s="31" t="str">
        <f t="shared" si="3"/>
        <v>D4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0.62</v>
      </c>
      <c r="P6" s="32">
        <f t="shared" si="3"/>
        <v>2200</v>
      </c>
      <c r="Q6" s="32">
        <f t="shared" si="3"/>
        <v>37757</v>
      </c>
      <c r="R6" s="32">
        <f t="shared" si="3"/>
        <v>110.59</v>
      </c>
      <c r="S6" s="32">
        <f t="shared" si="3"/>
        <v>341.41</v>
      </c>
      <c r="T6" s="32">
        <f t="shared" si="3"/>
        <v>232</v>
      </c>
      <c r="U6" s="32">
        <f t="shared" si="3"/>
        <v>4.92</v>
      </c>
      <c r="V6" s="32">
        <f t="shared" si="3"/>
        <v>47.15</v>
      </c>
      <c r="W6" s="33">
        <f>IF(W7="",NA(),W7)</f>
        <v>92.6</v>
      </c>
      <c r="X6" s="33">
        <f t="shared" ref="X6:AF6" si="4">IF(X7="",NA(),X7)</f>
        <v>126.11</v>
      </c>
      <c r="Y6" s="33">
        <f t="shared" si="4"/>
        <v>122.16</v>
      </c>
      <c r="Z6" s="33">
        <f t="shared" si="4"/>
        <v>110.46</v>
      </c>
      <c r="AA6" s="33">
        <f t="shared" si="4"/>
        <v>115.26</v>
      </c>
      <c r="AB6" s="33">
        <f t="shared" si="4"/>
        <v>68.61</v>
      </c>
      <c r="AC6" s="33">
        <f t="shared" si="4"/>
        <v>70.760000000000005</v>
      </c>
      <c r="AD6" s="33">
        <f t="shared" si="4"/>
        <v>71.66</v>
      </c>
      <c r="AE6" s="33">
        <f t="shared" si="4"/>
        <v>73.06</v>
      </c>
      <c r="AF6" s="33">
        <f t="shared" si="4"/>
        <v>72.03</v>
      </c>
      <c r="AG6" s="32" t="str">
        <f>IF(AG7="","",IF(AG7="-","【-】","【"&amp;SUBSTITUTE(TEXT(AG7,"#,##0.00"),"-","△")&amp;"】"))</f>
        <v>【75.51】</v>
      </c>
      <c r="AH6" s="32" t="e">
        <f>IF(AH7="",NA(),AH7)</f>
        <v>#N/A</v>
      </c>
      <c r="AI6" s="32" t="e">
        <f t="shared" ref="AI6:AQ6" si="5">IF(AI7="",NA(),AI7)</f>
        <v>#N/A</v>
      </c>
      <c r="AJ6" s="32" t="e">
        <f t="shared" si="5"/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str">
        <f>IF(AR7="","",IF(AR7="-","【-】","【"&amp;SUBSTITUTE(TEXT(AR7,"#,##0.00"),"-","△")&amp;"】"))</f>
        <v/>
      </c>
      <c r="AS6" s="32" t="e">
        <f>IF(AS7="",NA(),AS7)</f>
        <v>#N/A</v>
      </c>
      <c r="AT6" s="32" t="e">
        <f t="shared" ref="AT6:BB6" si="6">IF(AT7="",NA(),AT7)</f>
        <v>#N/A</v>
      </c>
      <c r="AU6" s="32" t="e">
        <f t="shared" si="6"/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str">
        <f>IF(BC7="","",IF(BC7="-","【-】","【"&amp;SUBSTITUTE(TEXT(BC7,"#,##0.00"),"-","△")&amp;"】"))</f>
        <v/>
      </c>
      <c r="BD6" s="33">
        <f>IF(BD7="",NA(),BD7)</f>
        <v>315.83</v>
      </c>
      <c r="BE6" s="33">
        <f t="shared" ref="BE6:BM6" si="7">IF(BE7="",NA(),BE7)</f>
        <v>287.44</v>
      </c>
      <c r="BF6" s="33">
        <f t="shared" si="7"/>
        <v>253.99</v>
      </c>
      <c r="BG6" s="33">
        <f t="shared" si="7"/>
        <v>218.38</v>
      </c>
      <c r="BH6" s="33">
        <f t="shared" si="7"/>
        <v>165.63</v>
      </c>
      <c r="BI6" s="33">
        <f t="shared" si="7"/>
        <v>1442.51</v>
      </c>
      <c r="BJ6" s="33">
        <f t="shared" si="7"/>
        <v>1496.15</v>
      </c>
      <c r="BK6" s="33">
        <f t="shared" si="7"/>
        <v>1462.56</v>
      </c>
      <c r="BL6" s="33">
        <f t="shared" si="7"/>
        <v>1486.62</v>
      </c>
      <c r="BM6" s="33">
        <f t="shared" si="7"/>
        <v>1510.14</v>
      </c>
      <c r="BN6" s="32" t="str">
        <f>IF(BN7="","",IF(BN7="-","【-】","【"&amp;SUBSTITUTE(TEXT(BN7,"#,##0.00"),"-","△")&amp;"】"))</f>
        <v>【1,242.90】</v>
      </c>
      <c r="BO6" s="33">
        <f>IF(BO7="",NA(),BO7)</f>
        <v>83.2</v>
      </c>
      <c r="BP6" s="33">
        <f t="shared" ref="BP6:BX6" si="8">IF(BP7="",NA(),BP7)</f>
        <v>104.12</v>
      </c>
      <c r="BQ6" s="33">
        <f t="shared" si="8"/>
        <v>99.66</v>
      </c>
      <c r="BR6" s="33">
        <f t="shared" si="8"/>
        <v>95.67</v>
      </c>
      <c r="BS6" s="33">
        <f t="shared" si="8"/>
        <v>101.03</v>
      </c>
      <c r="BT6" s="33">
        <f t="shared" si="8"/>
        <v>33.299999999999997</v>
      </c>
      <c r="BU6" s="33">
        <f t="shared" si="8"/>
        <v>33.01</v>
      </c>
      <c r="BV6" s="33">
        <f t="shared" si="8"/>
        <v>32.39</v>
      </c>
      <c r="BW6" s="33">
        <f t="shared" si="8"/>
        <v>24.39</v>
      </c>
      <c r="BX6" s="33">
        <f t="shared" si="8"/>
        <v>22.67</v>
      </c>
      <c r="BY6" s="32" t="str">
        <f>IF(BY7="","",IF(BY7="-","【-】","【"&amp;SUBSTITUTE(TEXT(BY7,"#,##0.00"),"-","△")&amp;"】"))</f>
        <v>【33.35】</v>
      </c>
      <c r="BZ6" s="33">
        <f>IF(BZ7="",NA(),BZ7)</f>
        <v>125.32</v>
      </c>
      <c r="CA6" s="33">
        <f t="shared" ref="CA6:CI6" si="9">IF(CA7="",NA(),CA7)</f>
        <v>97.76</v>
      </c>
      <c r="CB6" s="33">
        <f t="shared" si="9"/>
        <v>103.78</v>
      </c>
      <c r="CC6" s="33">
        <f t="shared" si="9"/>
        <v>110.33</v>
      </c>
      <c r="CD6" s="33">
        <f t="shared" si="9"/>
        <v>109.64</v>
      </c>
      <c r="CE6" s="33">
        <f t="shared" si="9"/>
        <v>526.57000000000005</v>
      </c>
      <c r="CF6" s="33">
        <f t="shared" si="9"/>
        <v>523.08000000000004</v>
      </c>
      <c r="CG6" s="33">
        <f t="shared" si="9"/>
        <v>530.83000000000004</v>
      </c>
      <c r="CH6" s="33">
        <f t="shared" si="9"/>
        <v>734.18</v>
      </c>
      <c r="CI6" s="33">
        <f t="shared" si="9"/>
        <v>789.62</v>
      </c>
      <c r="CJ6" s="32" t="str">
        <f>IF(CJ7="","",IF(CJ7="-","【-】","【"&amp;SUBSTITUTE(TEXT(CJ7,"#,##0.00"),"-","△")&amp;"】"))</f>
        <v>【524.69】</v>
      </c>
      <c r="CK6" s="33">
        <f>IF(CK7="",NA(),CK7)</f>
        <v>38.74</v>
      </c>
      <c r="CL6" s="33">
        <f t="shared" ref="CL6:CT6" si="10">IF(CL7="",NA(),CL7)</f>
        <v>38.43</v>
      </c>
      <c r="CM6" s="33">
        <f t="shared" si="10"/>
        <v>37.21</v>
      </c>
      <c r="CN6" s="33">
        <f t="shared" si="10"/>
        <v>34.159999999999997</v>
      </c>
      <c r="CO6" s="33">
        <f t="shared" si="10"/>
        <v>33.11</v>
      </c>
      <c r="CP6" s="33">
        <f t="shared" si="10"/>
        <v>50.66</v>
      </c>
      <c r="CQ6" s="33">
        <f t="shared" si="10"/>
        <v>51.11</v>
      </c>
      <c r="CR6" s="33">
        <f t="shared" si="10"/>
        <v>50.49</v>
      </c>
      <c r="CS6" s="33">
        <f t="shared" si="10"/>
        <v>48.36</v>
      </c>
      <c r="CT6" s="33">
        <f t="shared" si="10"/>
        <v>48.7</v>
      </c>
      <c r="CU6" s="32" t="str">
        <f>IF(CU7="","",IF(CU7="-","【-】","【"&amp;SUBSTITUTE(TEXT(CU7,"#,##0.00"),"-","△")&amp;"】"))</f>
        <v>【57.58】</v>
      </c>
      <c r="CV6" s="33">
        <f>IF(CV7="",NA(),CV7)</f>
        <v>93.16</v>
      </c>
      <c r="CW6" s="33">
        <f t="shared" ref="CW6:DE6" si="11">IF(CW7="",NA(),CW7)</f>
        <v>92.94</v>
      </c>
      <c r="CX6" s="33">
        <f t="shared" si="11"/>
        <v>91.14</v>
      </c>
      <c r="CY6" s="33">
        <f t="shared" si="11"/>
        <v>92.63</v>
      </c>
      <c r="CZ6" s="33">
        <f t="shared" si="11"/>
        <v>91.92</v>
      </c>
      <c r="DA6" s="33">
        <f t="shared" si="11"/>
        <v>74.13</v>
      </c>
      <c r="DB6" s="33">
        <f t="shared" si="11"/>
        <v>74.16</v>
      </c>
      <c r="DC6" s="33">
        <f t="shared" si="11"/>
        <v>74.209999999999994</v>
      </c>
      <c r="DD6" s="33">
        <f t="shared" si="11"/>
        <v>75.239999999999995</v>
      </c>
      <c r="DE6" s="33">
        <f t="shared" si="11"/>
        <v>74.959999999999994</v>
      </c>
      <c r="DF6" s="32" t="str">
        <f>IF(DF7="","",IF(DF7="-","【-】","【"&amp;SUBSTITUTE(TEXT(DF7,"#,##0.00"),"-","△")&amp;"】"))</f>
        <v>【75.27】</v>
      </c>
      <c r="DG6" s="32" t="e">
        <f>IF(DG7="",NA(),DG7)</f>
        <v>#N/A</v>
      </c>
      <c r="DH6" s="32" t="e">
        <f t="shared" ref="DH6:DP6" si="12">IF(DH7="",NA(),DH7)</f>
        <v>#N/A</v>
      </c>
      <c r="DI6" s="32" t="e">
        <f t="shared" si="12"/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str">
        <f>IF(DQ7="","",IF(DQ7="-","【-】","【"&amp;SUBSTITUTE(TEXT(DQ7,"#,##0.00"),"-","△")&amp;"】"))</f>
        <v/>
      </c>
      <c r="DR6" s="32" t="e">
        <f>IF(DR7="",NA(),DR7)</f>
        <v>#N/A</v>
      </c>
      <c r="DS6" s="32" t="e">
        <f t="shared" ref="DS6:EA6" si="13">IF(DS7="",NA(),DS7)</f>
        <v>#N/A</v>
      </c>
      <c r="DT6" s="32" t="e">
        <f t="shared" si="13"/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str">
        <f>IF(EB7="","",IF(EB7="-","【-】","【"&amp;SUBSTITUTE(TEXT(EB7,"#,##0.00"),"-","△")&amp;"】"))</f>
        <v/>
      </c>
      <c r="EC6" s="32">
        <f>IF(EC7="",NA(),EC7)</f>
        <v>0</v>
      </c>
      <c r="ED6" s="32">
        <f t="shared" ref="ED6:EL6" si="14">IF(ED7="",NA(),ED7)</f>
        <v>0</v>
      </c>
      <c r="EE6" s="32">
        <f t="shared" si="14"/>
        <v>0</v>
      </c>
      <c r="EF6" s="32">
        <f t="shared" si="14"/>
        <v>0</v>
      </c>
      <c r="EG6" s="32">
        <f t="shared" si="14"/>
        <v>0</v>
      </c>
      <c r="EH6" s="33">
        <f t="shared" si="14"/>
        <v>0.61</v>
      </c>
      <c r="EI6" s="33">
        <f t="shared" si="14"/>
        <v>0.37</v>
      </c>
      <c r="EJ6" s="33">
        <f t="shared" si="14"/>
        <v>0.7</v>
      </c>
      <c r="EK6" s="33">
        <f t="shared" si="14"/>
        <v>0.91</v>
      </c>
      <c r="EL6" s="33">
        <f t="shared" si="14"/>
        <v>1.26</v>
      </c>
      <c r="EM6" s="32" t="str">
        <f>IF(EM7="","",IF(EM7="-","【-】","【"&amp;SUBSTITUTE(TEXT(EM7,"#,##0.00"),"-","△")&amp;"】"))</f>
        <v>【0.71】</v>
      </c>
    </row>
    <row r="7" spans="1:143" s="34" customFormat="1">
      <c r="A7" s="26"/>
      <c r="B7" s="35">
        <v>2015</v>
      </c>
      <c r="C7" s="35">
        <v>173614</v>
      </c>
      <c r="D7" s="35">
        <v>47</v>
      </c>
      <c r="E7" s="35">
        <v>1</v>
      </c>
      <c r="F7" s="35">
        <v>0</v>
      </c>
      <c r="G7" s="35">
        <v>0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 t="s">
        <v>99</v>
      </c>
      <c r="O7" s="36">
        <v>0.62</v>
      </c>
      <c r="P7" s="36">
        <v>2200</v>
      </c>
      <c r="Q7" s="36">
        <v>37757</v>
      </c>
      <c r="R7" s="36">
        <v>110.59</v>
      </c>
      <c r="S7" s="36">
        <v>341.41</v>
      </c>
      <c r="T7" s="36">
        <v>232</v>
      </c>
      <c r="U7" s="36">
        <v>4.92</v>
      </c>
      <c r="V7" s="36">
        <v>47.15</v>
      </c>
      <c r="W7" s="36">
        <v>92.6</v>
      </c>
      <c r="X7" s="36">
        <v>126.11</v>
      </c>
      <c r="Y7" s="36">
        <v>122.16</v>
      </c>
      <c r="Z7" s="36">
        <v>110.46</v>
      </c>
      <c r="AA7" s="36">
        <v>115.26</v>
      </c>
      <c r="AB7" s="36">
        <v>68.61</v>
      </c>
      <c r="AC7" s="36">
        <v>70.760000000000005</v>
      </c>
      <c r="AD7" s="36">
        <v>71.66</v>
      </c>
      <c r="AE7" s="36">
        <v>73.06</v>
      </c>
      <c r="AF7" s="36">
        <v>72.03</v>
      </c>
      <c r="AG7" s="36">
        <v>75.510000000000005</v>
      </c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>
        <v>315.83</v>
      </c>
      <c r="BE7" s="36">
        <v>287.44</v>
      </c>
      <c r="BF7" s="36">
        <v>253.99</v>
      </c>
      <c r="BG7" s="36">
        <v>218.38</v>
      </c>
      <c r="BH7" s="36">
        <v>165.63</v>
      </c>
      <c r="BI7" s="36">
        <v>1442.51</v>
      </c>
      <c r="BJ7" s="36">
        <v>1496.15</v>
      </c>
      <c r="BK7" s="36">
        <v>1462.56</v>
      </c>
      <c r="BL7" s="36">
        <v>1486.62</v>
      </c>
      <c r="BM7" s="36">
        <v>1510.14</v>
      </c>
      <c r="BN7" s="36">
        <v>1242.9000000000001</v>
      </c>
      <c r="BO7" s="36">
        <v>83.2</v>
      </c>
      <c r="BP7" s="36">
        <v>104.12</v>
      </c>
      <c r="BQ7" s="36">
        <v>99.66</v>
      </c>
      <c r="BR7" s="36">
        <v>95.67</v>
      </c>
      <c r="BS7" s="36">
        <v>101.03</v>
      </c>
      <c r="BT7" s="36">
        <v>33.299999999999997</v>
      </c>
      <c r="BU7" s="36">
        <v>33.01</v>
      </c>
      <c r="BV7" s="36">
        <v>32.39</v>
      </c>
      <c r="BW7" s="36">
        <v>24.39</v>
      </c>
      <c r="BX7" s="36">
        <v>22.67</v>
      </c>
      <c r="BY7" s="36">
        <v>33.35</v>
      </c>
      <c r="BZ7" s="36">
        <v>125.32</v>
      </c>
      <c r="CA7" s="36">
        <v>97.76</v>
      </c>
      <c r="CB7" s="36">
        <v>103.78</v>
      </c>
      <c r="CC7" s="36">
        <v>110.33</v>
      </c>
      <c r="CD7" s="36">
        <v>109.64</v>
      </c>
      <c r="CE7" s="36">
        <v>526.57000000000005</v>
      </c>
      <c r="CF7" s="36">
        <v>523.08000000000004</v>
      </c>
      <c r="CG7" s="36">
        <v>530.83000000000004</v>
      </c>
      <c r="CH7" s="36">
        <v>734.18</v>
      </c>
      <c r="CI7" s="36">
        <v>789.62</v>
      </c>
      <c r="CJ7" s="36">
        <v>524.69000000000005</v>
      </c>
      <c r="CK7" s="36">
        <v>38.74</v>
      </c>
      <c r="CL7" s="36">
        <v>38.43</v>
      </c>
      <c r="CM7" s="36">
        <v>37.21</v>
      </c>
      <c r="CN7" s="36">
        <v>34.159999999999997</v>
      </c>
      <c r="CO7" s="36">
        <v>33.11</v>
      </c>
      <c r="CP7" s="36">
        <v>50.66</v>
      </c>
      <c r="CQ7" s="36">
        <v>51.11</v>
      </c>
      <c r="CR7" s="36">
        <v>50.49</v>
      </c>
      <c r="CS7" s="36">
        <v>48.36</v>
      </c>
      <c r="CT7" s="36">
        <v>48.7</v>
      </c>
      <c r="CU7" s="36">
        <v>57.58</v>
      </c>
      <c r="CV7" s="36">
        <v>93.16</v>
      </c>
      <c r="CW7" s="36">
        <v>92.94</v>
      </c>
      <c r="CX7" s="36">
        <v>91.14</v>
      </c>
      <c r="CY7" s="36">
        <v>92.63</v>
      </c>
      <c r="CZ7" s="36">
        <v>91.92</v>
      </c>
      <c r="DA7" s="36">
        <v>74.13</v>
      </c>
      <c r="DB7" s="36">
        <v>74.16</v>
      </c>
      <c r="DC7" s="36">
        <v>74.209999999999994</v>
      </c>
      <c r="DD7" s="36">
        <v>75.239999999999995</v>
      </c>
      <c r="DE7" s="36">
        <v>74.959999999999994</v>
      </c>
      <c r="DF7" s="36">
        <v>75.27</v>
      </c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>
        <v>0</v>
      </c>
      <c r="ED7" s="36">
        <v>0</v>
      </c>
      <c r="EE7" s="36">
        <v>0</v>
      </c>
      <c r="EF7" s="36">
        <v>0</v>
      </c>
      <c r="EG7" s="36">
        <v>0</v>
      </c>
      <c r="EH7" s="36">
        <v>0.61</v>
      </c>
      <c r="EI7" s="36">
        <v>0.37</v>
      </c>
      <c r="EJ7" s="36">
        <v>0.7</v>
      </c>
      <c r="EK7" s="36">
        <v>0.91</v>
      </c>
      <c r="EL7" s="36">
        <v>1.26</v>
      </c>
      <c r="EM7" s="36">
        <v>0.71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</row>
    <row r="9" spans="1:143">
      <c r="A9" s="38"/>
      <c r="B9" s="38" t="s">
        <v>100</v>
      </c>
      <c r="C9" s="38" t="s">
        <v>101</v>
      </c>
      <c r="D9" s="38" t="s">
        <v>102</v>
      </c>
      <c r="E9" s="38" t="s">
        <v>103</v>
      </c>
      <c r="F9" s="38" t="s">
        <v>104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8" t="s">
        <v>43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上下水道課　松岡</cp:lastModifiedBy>
  <cp:lastPrinted>2017-02-08T07:08:09Z</cp:lastPrinted>
  <dcterms:created xsi:type="dcterms:W3CDTF">2016-12-02T02:17:33Z</dcterms:created>
  <dcterms:modified xsi:type="dcterms:W3CDTF">2017-02-10T09:13:52Z</dcterms:modified>
  <cp:category/>
</cp:coreProperties>
</file>