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5C32DBE5-AB04-461E-95B6-D87BA38B418D}" xr6:coauthVersionLast="47" xr6:coauthVersionMax="47" xr10:uidLastSave="{00000000-0000-0000-0000-000000000000}"/>
  <bookViews>
    <workbookView xWindow="-110" yWindow="-110" windowWidth="19420" windowHeight="10420" tabRatio="875" xr2:uid="{00000000-000D-0000-FFFF-FFFF00000000}"/>
  </bookViews>
  <sheets>
    <sheet name="総括表" sheetId="10" r:id="rId1"/>
    <sheet name="普通会計の状況" sheetId="11" r:id="rId2"/>
    <sheet name="各会計、関係団体の財政状況及び健全化判断比率" sheetId="12" r:id="rId3"/>
    <sheet name="財政比較分析表_"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<sst xmlns="http://schemas.openxmlformats.org/spreadsheetml/2006/main" count="1139" uniqueCount="618">
  <si>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</si>
  <si>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</si>
  <si>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</si>
  <si>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</si>
  <si>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</si>
  <si>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</si>
  <si>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</si>
  <si>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</si>
  <si>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</si>
  <si>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</si>
  <si>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</si>
  <si>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</si>
  <si>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</si>
  <si>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</si>
  <si>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</si>
  <si>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</si>
  <si>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</si>
  <si>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</si>
  <si>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</si>
  <si>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</si>
  <si>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</si>
  <si>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</si>
  <si>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</si>
  <si>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</si>
  <si>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</si>
  <si>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</si>
  <si>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</si>
  <si>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</si>
  <si>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</si>
  <si>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</si>
  <si>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</si>
  <si>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</si>
  <si>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</si>
  <si>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</si>
  <si>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</si>
  <si>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</si>
  <si>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</si>
  <si>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</si>
  <si>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</si>
  <si>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</si>
  <si>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</si>
  <si>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</si>
  <si>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</si>
  <si>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</si>
  <si>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</si>
  <si>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</si>
  <si>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</si>
  <si>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</si>
  <si>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</si>
  <si>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</si>
  <si>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</si>
  <si>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</si>
  <si>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</si>
  <si>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</si>
  <si>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</si>
  <si>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</si>
  <si>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</si>
  <si>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</si>
  <si>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</si>
  <si>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</si>
  <si>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</si>
  <si>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</si>
  <si>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</si>
  <si>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</si>
  <si>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</si>
  <si>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</si>
  <si>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</si>
  <si>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</si>
  <si>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</si>
  <si>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</si>
  <si>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</si>
  <si>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</si>
  <si>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</si>
  <si>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</si>
  <si>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</si>
  <si>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</si>
  <si>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</si>
  <si>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</si>
  <si>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</si>
  <si>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</si>
  <si>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</si>
  <si>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</si>
  <si>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</si>
  <si>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</si>
  <si>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</si>
  <si>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</si>
  <si>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</si>
  <si>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</si>
  <si>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</si>
  <si>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</si>
  <si>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</si>
  <si>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</si>
  <si>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</si>
  <si>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</si>
  <si>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</si>
  <si>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</si>
  <si>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</si>
  <si>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</si>
  <si>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</si>
  <si>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</si>
  <si>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</si>
  <si>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</si>
  <si>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</si>
  <si>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</si>
  <si>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</si>
  <si>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</si>
  <si>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</si>
  <si>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</si>
  <si>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</si>
  <si>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</si>
  <si>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</si>
  <si>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</si>
  <si>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</si>
  <si>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</si>
  <si>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</si>
  <si>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</si>
  <si>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</si>
  <si>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</si>
  <si>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</si>
  <si>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</si>
  <si>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</si>
  <si>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</si>
  <si>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</si>
  <si>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</si>
  <si>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</si>
  <si>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</si>
  <si>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</si>
  <si>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</si>
  <si>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</si>
  <si>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</si>
  <si>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</si>
  <si>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</si>
  <si>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</si>
  <si>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</si>
  <si>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</si>
  <si>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</si>
  <si>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</si>
  <si>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</si>
  <si>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</si>
  <si>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</si>
  <si>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</si>
  <si>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</si>
  <si>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</si>
  <si>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</si>
  <si>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</si>
  <si>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</si>
  <si>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</si>
  <si>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</si>
  <si>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</si>
  <si>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</si>
  <si>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</si>
  <si>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</si>
  <si>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</si>
  <si>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</si>
  <si>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</si>
  <si>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</si>
  <si>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</si>
  <si>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</si>
  <si>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</si>
  <si>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</si>
  <si>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</si>
  <si>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</si>
  <si>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</si>
  <si>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</si>
  <si>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</si>
  <si>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</si>
  <si>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</si>
  <si>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</si>
  <si>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</si>
  <si>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</si>
  <si>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</si>
  <si>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</si>
  <si>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</si>
  <si>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</si>
  <si>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</si>
  <si>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</si>
  <si>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</si>
  <si>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</si>
  <si>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</si>
  <si>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</si>
  <si>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</si>
  <si>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</si>
  <si>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</si>
  <si>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</si>
  <si>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</si>
  <si>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</si>
  <si>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</si>
  <si>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</si>
  <si>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</si>
  <si>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</si>
  <si>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</si>
  <si>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</si>
  <si>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</si>
  <si>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</si>
  <si>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</si>
  <si>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</si>
  <si>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</si>
  <si>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</si>
  <si>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</si>
  <si>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</si>
  <si>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</si>
  <si>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</si>
  <si>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</si>
  <si>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</si>
  <si>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</si>
  <si>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</si>
  <si>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</si>
  <si>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</si>
  <si>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</si>
  <si>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</si>
  <si>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</si>
  <si>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</si>
  <si>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</si>
  <si>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</si>
  <si>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</si>
  <si>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</si>
  <si>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</si>
  <si>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</si>
  <si>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</si>
  <si>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石川県能登町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</si>
  <si>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</si>
  <si>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</si>
  <si>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</si>
  <si>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</si>
  <si>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</si>
  <si>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</si>
  <si>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</si>
  <si>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</si>
  <si>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</si>
  <si>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</si>
  <si>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</si>
  <si>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</si>
  <si>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</si>
  <si>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</si>
  <si>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</si>
  <si>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</si>
  <si>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</si>
  <si>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</si>
  <si>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</si>
  <si>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</si>
  <si>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</si>
  <si>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</si>
  <si>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</si>
  <si>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</si>
  <si>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</si>
  <si>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</si>
  <si>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</si>
  <si>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</si>
  <si>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</si>
  <si>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</si>
  <si>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</si>
  <si>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</si>
  <si>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</si>
  <si>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</si>
  <si>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</si>
  <si>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</si>
  <si>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</si>
  <si>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</si>
  <si>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</si>
  <si>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</si>
  <si>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</si>
  <si>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</si>
  <si>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</si>
  <si>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</si>
  <si>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</si>
  <si>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</si>
  <si>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</si>
  <si>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</si>
  <si>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</si>
  <si>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</si>
  <si>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</si>
  <si>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</si>
  <si>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</si>
  <si>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</si>
  <si>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</si>
  <si>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</si>
  <si>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</si>
  <si>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</si>
  <si>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</si>
  <si>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</si>
  <si>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</si>
  <si>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</si>
  <si>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</si>
  <si>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</si>
  <si>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</si>
  <si>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</si>
  <si>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</si>
  <si>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</si>
  <si>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</si>
  <si>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</si>
  <si>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</si>
  <si>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</si>
  <si>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</si>
  <si>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</si>
  <si>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</si>
  <si>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</si>
  <si>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</si>
  <si>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</si>
  <si>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</si>
  <si>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</si>
  <si>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</si>
  <si>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</si>
  <si>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</si>
  <si>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</si>
  <si>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</si>
  <si>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</si>
  <si>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</si>
  <si>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</si>
  <si>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</si>
  <si>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</si>
  <si>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</si>
  <si>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</si>
  <si>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</si>
  <si>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</si>
  <si>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</si>
  <si>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</si>
  <si>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</si>
  <si>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</si>
  <si>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</si>
  <si>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</si>
  <si>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</si>
  <si>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</si>
  <si>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</si>
  <si>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</si>
  <si>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</si>
  <si>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</si>
  <si>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</si>
  <si>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</si>
  <si>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</si>
  <si>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</si>
  <si>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</si>
  <si>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</si>
  <si>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</si>
  <si>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</si>
  <si>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</si>
  <si>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</si>
  <si>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</si>
  <si>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</si>
  <si>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</si>
  <si>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</si>
  <si>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</si>
  <si>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</si>
  <si>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</si>
  <si>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</si>
  <si>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</si>
  <si>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</si>
  <si>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</si>
  <si>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</si>
  <si>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</si>
  <si>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</si>
  <si>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</si>
  <si>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</si>
  <si>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</si>
  <si>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</si>
  <si>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</si>
  <si>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</si>
  <si>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</si>
  <si>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</si>
  <si>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</si>
  <si>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</si>
  <si>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</si>
  <si>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</si>
  <si>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</si>
  <si>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</si>
  <si>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</si>
  <si>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</si>
  <si>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</si>
  <si>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</si>
  <si>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</si>
  <si>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</si>
  <si>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</si>
  <si>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石川県能登町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</si>
  <si>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</si>
  <si>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</si>
  <si>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</si>
  <si>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</si>
  <si>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</si>
  <si>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</si>
  <si>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</si>
  <si>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</si>
  <si>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</si>
  <si>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</si>
  <si>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</si>
  <si>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</si>
  <si>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</si>
  <si>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</si>
  <si>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</si>
  <si>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</si>
  <si>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</si>
  <si>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</si>
  <si>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</si>
  <si>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</si>
  <si>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</si>
  <si>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</si>
  <si>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</si>
  <si>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</si>
  <si>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</si>
  <si>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</si>
  <si>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</si>
  <si>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</si>
  <si>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</si>
  <si>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</si>
  <si>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</si>
  <si>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</si>
  <si>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</si>
  <si>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</si>
  <si>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能登町後期高齢者医療特別会計</t>
    <phoneticPr fontId="5"/>
  </si>
  <si>
    <t>-</t>
    <phoneticPr fontId="5"/>
  </si>
  <si>
    <t>能登町介護保険特別会計</t>
    <phoneticPr fontId="5"/>
  </si>
  <si>
    <t>能登町水道事業会計</t>
    <phoneticPr fontId="5"/>
  </si>
  <si>
    <t>法適用企業</t>
    <phoneticPr fontId="5"/>
  </si>
  <si>
    <t>能登町下水道事業会計</t>
    <phoneticPr fontId="5"/>
  </si>
  <si>
    <t>法適用企業</t>
    <phoneticPr fontId="5"/>
  </si>
  <si>
    <t>能登町病院事業会計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</si>
  <si>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</si>
  <si>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</si>
  <si>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</si>
  <si>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</si>
  <si>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</si>
  <si>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</si>
  <si>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</si>
  <si>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</si>
  <si>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</si>
  <si>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</si>
  <si>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</si>
  <si>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</si>
  <si>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</si>
  <si>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</si>
  <si>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</si>
  <si>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</si>
  <si>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</si>
  <si>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</si>
  <si>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</si>
  <si>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</si>
  <si>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</si>
  <si>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</si>
  <si>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</si>
  <si>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</si>
  <si>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</si>
  <si>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</si>
  <si>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</si>
  <si>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</si>
  <si>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</si>
  <si>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</si>
  <si>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</si>
  <si>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</si>
  <si>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</si>
  <si>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</si>
  <si>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</si>
  <si>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</si>
  <si>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</si>
  <si>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</si>
  <si>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</si>
  <si>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</si>
  <si>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</si>
  <si>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</si>
  <si>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</si>
  <si>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</si>
  <si>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</si>
  <si>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</si>
  <si>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</si>
  <si>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</si>
  <si>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</si>
  <si>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</si>
  <si>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</si>
  <si>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</si>
  <si>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</si>
  <si>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</si>
  <si>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</si>
  <si>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</si>
  <si>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</si>
  <si>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</si>
  <si>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</si>
  <si>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</si>
  <si>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</si>
  <si>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</si>
  <si>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</si>
  <si>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</si>
  <si>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</si>
  <si>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能登町下水道事業会計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</si>
  <si>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</si>
  <si>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</si>
  <si>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</si>
  <si>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能登町病院事業会計</t>
    <phoneticPr fontId="5"/>
  </si>
  <si>
    <t>(Ｆ)</t>
    <phoneticPr fontId="5"/>
  </si>
  <si>
    <t>能登町介護保険特別会計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</si>
  <si>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</si>
  <si>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</si>
  <si>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</si>
  <si>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</si>
  <si>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</si>
  <si>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</si>
  <si>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</si>
  <si>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</si>
  <si>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</si>
  <si>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</si>
  <si>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</si>
  <si>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</si>
  <si>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</si>
  <si>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</si>
  <si>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</si>
  <si>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</si>
  <si>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</si>
  <si>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</si>
  <si>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</si>
  <si>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</si>
  <si>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</si>
  <si>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</si>
  <si>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</si>
  <si>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</si>
  <si>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</si>
  <si>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</si>
  <si>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</si>
  <si>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</si>
  <si>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</si>
  <si>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</si>
  <si>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</si>
  <si>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</si>
  <si>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</si>
  <si>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</si>
  <si>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</si>
  <si>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</si>
  <si>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</si>
  <si>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</si>
  <si>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</si>
  <si>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</si>
  <si>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</si>
  <si>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</si>
  <si>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</si>
  <si>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</si>
  <si>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</si>
  <si>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</si>
  <si>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</si>
  <si>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</si>
  <si>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</si>
  <si>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</si>
  <si>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</si>
  <si>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</si>
  <si>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</si>
  <si>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</si>
  <si>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</si>
  <si>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</si>
  <si>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</si>
  <si>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</si>
  <si>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</si>
  <si>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</si>
  <si>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</si>
  <si>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</si>
  <si>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</si>
  <si>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</si>
  <si>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</si>
  <si>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</si>
  <si>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</si>
  <si>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</si>
  <si>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</si>
  <si>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</si>
  <si>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</si>
  <si>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</si>
  <si>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</si>
  <si>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</si>
  <si>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</si>
  <si>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</si>
  <si>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</si>
  <si>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</si>
  <si>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</si>
  <si>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</si>
  <si>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</si>
  <si>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</si>
  <si>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</si>
  <si>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</si>
  <si>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</si>
  <si>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</si>
  <si>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</si>
  <si>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能登町水道事業会計</t>
  </si>
  <si>
    <t>能登町病院事業会計</t>
  </si>
  <si>
    <t>一般会計</t>
  </si>
  <si>
    <t>能登町下水道事業会計</t>
  </si>
  <si>
    <t>能登町介護保険特別会計</t>
  </si>
  <si>
    <t>能登町国民健康保険特別会計</t>
  </si>
  <si>
    <t>能登町後期高齢者医療特別会計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</si>
  <si>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</si>
  <si>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</si>
  <si>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</si>
  <si>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</si>
  <si>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</si>
  <si>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</si>
  <si>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</si>
  <si>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</si>
  <si>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のとクリーンサービス</t>
  </si>
  <si>
    <t>能登町ふれあい公社</t>
  </si>
  <si>
    <t>能登自動車学校</t>
    <rPh sb="0" eb="2">
      <t>ノト</t>
    </rPh>
    <rPh sb="2" eb="5">
      <t>ジドウシャ</t>
    </rPh>
    <rPh sb="5" eb="7">
      <t>ガッコウ</t>
    </rPh>
    <phoneticPr fontId="2"/>
  </si>
  <si>
    <t>石川県市町村消防団員等公務災害補償等組合</t>
    <rPh sb="0" eb="3">
      <t>イシカワケン</t>
    </rPh>
    <rPh sb="3" eb="6">
      <t>シチョウソン</t>
    </rPh>
    <rPh sb="6" eb="9">
      <t>ショウボウダン</t>
    </rPh>
    <rPh sb="9" eb="11">
      <t>イントウ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</si>
  <si>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</si>
  <si>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</si>
  <si>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</si>
  <si>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</si>
  <si>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</si>
  <si>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</si>
  <si>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</si>
  <si>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</si>
  <si>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</si>
  <si>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</si>
  <si>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公共施設等総合管理基金</t>
    <rPh sb="0" eb="5">
      <t>コウキョウシセツトウ</t>
    </rPh>
    <rPh sb="5" eb="7">
      <t>ソウゴウ</t>
    </rPh>
    <rPh sb="7" eb="11">
      <t>カンリキキン</t>
    </rPh>
    <phoneticPr fontId="5"/>
  </si>
  <si>
    <t>合併振興基金</t>
    <rPh sb="0" eb="6">
      <t>ガッペイシンコウキキン</t>
    </rPh>
    <phoneticPr fontId="5"/>
  </si>
  <si>
    <t>ふるさと振興基金</t>
    <rPh sb="4" eb="8">
      <t>シンコウキキン</t>
    </rPh>
    <phoneticPr fontId="5"/>
  </si>
  <si>
    <t>地域医療対策基金</t>
    <rPh sb="0" eb="8">
      <t>チイキイリョウタイサクキキン</t>
    </rPh>
    <phoneticPr fontId="5"/>
  </si>
  <si>
    <t>防災対策資金</t>
    <rPh sb="0" eb="2">
      <t>ボウサイ</t>
    </rPh>
    <rPh sb="2" eb="6">
      <t>タイサクシキン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</si>
  <si>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</si>
  <si>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</si>
  <si>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税減価償却率はR1年度に低下しているが、これは新庁舎及び総合支所建設が影響したものであり、R2以降は増加傾向にある。将来負担比率は繰上償還が影響し、前年度と比較し18.6ﾎﾟｲﾝﾄ減少した。繰上償還や投資の抑制・平準化により、将来負担比率は減少してはいるが、裏を返せば更新投資が進んでいないため、有形固定資産減価償却率は増加傾向にあると言える。また、両比率は類似団体と比較するとともに上回っている状況である。施設の統廃合によるコストの縮減と、繰上償還を中心とした将来負担比率の低減をともに進めていく必要があるため、公債費以外の経常経費の削減を図るための行財政改革の推進が必要である。</t>
    <rPh sb="0" eb="7">
      <t>ユウケイコテイシサンゼイ</t>
    </rPh>
    <rPh sb="7" eb="12">
      <t>ゲンカショウキャクリツ</t>
    </rPh>
    <rPh sb="15" eb="17">
      <t>ネンド</t>
    </rPh>
    <rPh sb="18" eb="20">
      <t>テイカ</t>
    </rPh>
    <rPh sb="29" eb="32">
      <t>シンチョウシャ</t>
    </rPh>
    <rPh sb="32" eb="33">
      <t>オヨ</t>
    </rPh>
    <rPh sb="34" eb="40">
      <t>ソウゴウシショケンセツ</t>
    </rPh>
    <rPh sb="41" eb="43">
      <t>エイキョウ</t>
    </rPh>
    <rPh sb="53" eb="55">
      <t>イコウ</t>
    </rPh>
    <rPh sb="56" eb="60">
      <t>ゾウカケイコウ</t>
    </rPh>
    <rPh sb="64" eb="70">
      <t>ショウライフタンヒリツ</t>
    </rPh>
    <rPh sb="71" eb="73">
      <t>クリアゲ</t>
    </rPh>
    <rPh sb="73" eb="75">
      <t>ショウカン</t>
    </rPh>
    <rPh sb="76" eb="78">
      <t>エイキョウ</t>
    </rPh>
    <rPh sb="80" eb="83">
      <t>ゼンネンド</t>
    </rPh>
    <rPh sb="84" eb="86">
      <t>ヒカク</t>
    </rPh>
    <rPh sb="96" eb="98">
      <t>ゲンショウ</t>
    </rPh>
    <rPh sb="101" eb="105">
      <t>クリアゲショウカン</t>
    </rPh>
    <rPh sb="106" eb="108">
      <t>トウシ</t>
    </rPh>
    <rPh sb="109" eb="111">
      <t>ヨクセイ</t>
    </rPh>
    <rPh sb="112" eb="115">
      <t>ヘイジュンカ</t>
    </rPh>
    <rPh sb="154" eb="165">
      <t>ユウケイコテイシサンゲンカショウキャクリツ</t>
    </rPh>
    <rPh sb="166" eb="170">
      <t>ゾウカケイコウ</t>
    </rPh>
    <rPh sb="174" eb="175">
      <t>イ</t>
    </rPh>
    <rPh sb="181" eb="184">
      <t>リョウヒリツ</t>
    </rPh>
    <rPh sb="185" eb="189">
      <t>ルイジダンタイ</t>
    </rPh>
    <rPh sb="190" eb="192">
      <t>ヒカク</t>
    </rPh>
    <rPh sb="198" eb="200">
      <t>ウワマワ</t>
    </rPh>
    <rPh sb="204" eb="206">
      <t>ジョウキョウ</t>
    </rPh>
    <rPh sb="210" eb="212">
      <t>シセツ</t>
    </rPh>
    <rPh sb="213" eb="216">
      <t>トウハイゴウ</t>
    </rPh>
    <rPh sb="223" eb="225">
      <t>シュクゲン</t>
    </rPh>
    <rPh sb="227" eb="231">
      <t>クリアゲショウカン</t>
    </rPh>
    <rPh sb="232" eb="234">
      <t>チュウシン</t>
    </rPh>
    <rPh sb="237" eb="241">
      <t>ショウライフタン</t>
    </rPh>
    <rPh sb="241" eb="243">
      <t>ヒリツ</t>
    </rPh>
    <rPh sb="244" eb="246">
      <t>テイゲン</t>
    </rPh>
    <rPh sb="250" eb="251">
      <t>スス</t>
    </rPh>
    <rPh sb="255" eb="257">
      <t>ヒツヨウ</t>
    </rPh>
    <rPh sb="263" eb="268">
      <t>コウサイヒイガイ</t>
    </rPh>
    <rPh sb="269" eb="273">
      <t>ケイジョウケイヒ</t>
    </rPh>
    <rPh sb="274" eb="276">
      <t>サクゲン</t>
    </rPh>
    <rPh sb="277" eb="278">
      <t>ハカ</t>
    </rPh>
    <rPh sb="282" eb="287">
      <t>ギョウザイセイカイカク</t>
    </rPh>
    <rPh sb="288" eb="290">
      <t>スイシン</t>
    </rPh>
    <rPh sb="291" eb="293">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</si>
  <si>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</si>
  <si>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</si>
  <si>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</si>
  <si>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</si>
  <si>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</si>
  <si>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</si>
  <si>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実施した繰上償還により、地方債残高は減少したものの交付税算入は残っている影響が大きく、実質公債費比率は低下傾向にある。地方債残高の減少に合わせて将来負担比率も低下傾向にあり、数年はこの傾向が続くことが想定される。ただし、R5年度同意の新焼却処理施設に係る過疎債の償還がR8年度から始まることもあり、将来的には実質公債費は増加する見込みである。引き続きできる限りの繰上償還と、計画的な地方債の発行が必要となる。また、将来負担比率については、当町は退職手当組合に対する赤字（R4末現在：約9億5200万円）を抱えており、これが数値を押し上げる一要因となっている。ただし、この赤字については、定年延長により2年に1度退職者数が大幅に減少し普通負担金を赤字解消に充てられることから、後年度（R10年度を想定）には解消される見込みである。</t>
    <rPh sb="67" eb="69">
      <t>ゲンショウ</t>
    </rPh>
    <rPh sb="114" eb="116">
      <t>ネンド</t>
    </rPh>
    <rPh sb="116" eb="118">
      <t>ドウイ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</si>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</sst>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22A6-4BFD-86FE-2EA6A1E04F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262883</c:v>
                </c:pt>
                <c:pt idx="1">
                  <c:v>378879</c:v>
                </c:pt>
                <c:pt idx="2">
                  <c:v>208426</c:v>
                </c:pt>
                <c:pt idx="3">
                  <c:v>111174</c:v>
                </c:pt>
                <c:pt idx="4">
                  <c:v>109166</c:v>
                </c:pt>
              </c:numCache>
            </c:numRef>
          </c:val>
          <c:smooth val="0"/>
          <c:extLst>
            <c:ext xmlns:c16="http://schemas.microsoft.com/office/drawing/2014/chart" uri="{C3380CC4-5D6E-409C-BE32-E72D297353CC}">
              <c16:uniqueId val="{00000001-22A6-4BFD-86FE-2EA6A1E04F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4.41</c:v>
                </c:pt>
                <c:pt idx="1">
                  <c:v>4.9000000000000004</c:v>
                </c:pt>
                <c:pt idx="2">
                  <c:v>4.95</c:v>
                </c:pt>
                <c:pt idx="3">
                  <c:v>3.05</c:v>
                </c:pt>
                <c:pt idx="4">
                  <c:v>3.34</c:v>
                </c:pt>
              </c:numCache>
            </c:numRef>
          </c:val>
          <c:extLst>
            <c:ext xmlns:c16="http://schemas.microsoft.com/office/drawing/2014/chart" uri="{C3380CC4-5D6E-409C-BE32-E72D297353CC}">
              <c16:uniqueId val="{00000000-8509-489E-8102-EE1D831745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31.39</c:v>
                </c:pt>
                <c:pt idx="1">
                  <c:v>18.07</c:v>
                </c:pt>
                <c:pt idx="2">
                  <c:v>17.579999999999998</c:v>
                </c:pt>
                <c:pt idx="3">
                  <c:v>16.45</c:v>
                </c:pt>
                <c:pt idx="4">
                  <c:v>16.55</c:v>
                </c:pt>
              </c:numCache>
            </c:numRef>
          </c:val>
          <c:extLst>
            <c:ext xmlns:c16="http://schemas.microsoft.com/office/drawing/2014/chart" uri="{C3380CC4-5D6E-409C-BE32-E72D297353CC}">
              <c16:uniqueId val="{00000001-8509-489E-8102-EE1D831745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12.17</c:v>
                </c:pt>
                <c:pt idx="1">
                  <c:v>10.15</c:v>
                </c:pt>
                <c:pt idx="2">
                  <c:v>13.63</c:v>
                </c:pt>
                <c:pt idx="3">
                  <c:v>14.38</c:v>
                </c:pt>
                <c:pt idx="4">
                  <c:v>14.65</c:v>
                </c:pt>
              </c:numCache>
            </c:numRef>
          </c:val>
          <c:smooth val="0"/>
          <c:extLst>
            <c:ext xmlns:c16="http://schemas.microsoft.com/office/drawing/2014/chart" uri="{C3380CC4-5D6E-409C-BE32-E72D297353CC}">
              <c16:uniqueId val="{00000002-8509-489E-8102-EE1D831745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0.51</c:v>
                </c:pt>
                <c:pt idx="4">
                  <c:v>0</c:v>
                </c:pt>
                <c:pt idx="5">
                  <c:v>0</c:v>
                </c:pt>
                <c:pt idx="6">
                  <c:v>0</c:v>
                </c:pt>
                <c:pt idx="7">
                  <c:v>0</c:v>
                </c:pt>
                <c:pt idx="8">
                  <c:v>0</c:v>
                </c:pt>
                <c:pt idx="9">
                  <c:v>0</c:v>
                </c:pt>
              </c:numCache>
            </c:numRef>
          </c:val>
          <c:extLst>
            <c:ext xmlns:c16="http://schemas.microsoft.com/office/drawing/2014/chart" uri="{C3380CC4-5D6E-409C-BE32-E72D297353CC}">
              <c16:uniqueId val="{00000000-270D-4DD4-AAEC-D479329651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0D-4DD4-AAEC-D479329651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0D-4DD4-AAEC-D4793296518C}"/>
            </c:ext>
          </c:extLst>
        </c:ser>
        <c:ser>
          <c:idx val="3"/>
          <c:order val="3"/>
          <c:tx>
            <c:strRef>
              <c:f>データシート!$A$30</c:f>
              <c:strCache>
                <c:ptCount val="1"/>
                <c:pt idx="0">
                  <c:v>能登町後期高齢者医療特別会計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0D-4DD4-AAEC-D4793296518C}"/>
            </c:ext>
          </c:extLst>
        </c:ser>
        <c:ser>
          <c:idx val="4"/>
          <c:order val="4"/>
          <c:tx>
            <c:strRef>
              <c:f>データシート!$A$31</c:f>
              <c:strCache>
                <c:ptCount val="1"/>
                <c:pt idx="0">
                  <c:v>能登町国民健康保険特別会計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0.55000000000000004</c:v>
                </c:pt>
                <c:pt idx="2">
                  <c:v>#N/A</c:v>
                </c:pt>
                <c:pt idx="3">
                  <c:v>0.25</c:v>
                </c:pt>
                <c:pt idx="4">
                  <c:v>#N/A</c:v>
                </c:pt>
                <c:pt idx="5">
                  <c:v>0.4</c:v>
                </c:pt>
                <c:pt idx="6">
                  <c:v>#N/A</c:v>
                </c:pt>
                <c:pt idx="7">
                  <c:v>0.41</c:v>
                </c:pt>
                <c:pt idx="8">
                  <c:v>#N/A</c:v>
                </c:pt>
                <c:pt idx="9">
                  <c:v>0.15</c:v>
                </c:pt>
              </c:numCache>
            </c:numRef>
          </c:val>
          <c:extLst>
            <c:ext xmlns:c16="http://schemas.microsoft.com/office/drawing/2014/chart" uri="{C3380CC4-5D6E-409C-BE32-E72D297353CC}">
              <c16:uniqueId val="{00000004-270D-4DD4-AAEC-D4793296518C}"/>
            </c:ext>
          </c:extLst>
        </c:ser>
        <c:ser>
          <c:idx val="5"/>
          <c:order val="5"/>
          <c:tx>
            <c:strRef>
              <c:f>データシート!$A$32</c:f>
              <c:strCache>
                <c:ptCount val="1"/>
                <c:pt idx="0">
                  <c:v>能登町介護保険特別会計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0.39</c:v>
                </c:pt>
                <c:pt idx="4">
                  <c:v>#N/A</c:v>
                </c:pt>
                <c:pt idx="5">
                  <c:v>0.51</c:v>
                </c:pt>
                <c:pt idx="6">
                  <c:v>#N/A</c:v>
                </c:pt>
                <c:pt idx="7">
                  <c:v>0.95</c:v>
                </c:pt>
                <c:pt idx="8">
                  <c:v>#N/A</c:v>
                </c:pt>
                <c:pt idx="9">
                  <c:v>0.39</c:v>
                </c:pt>
              </c:numCache>
            </c:numRef>
          </c:val>
          <c:extLst>
            <c:ext xmlns:c16="http://schemas.microsoft.com/office/drawing/2014/chart" uri="{C3380CC4-5D6E-409C-BE32-E72D297353CC}">
              <c16:uniqueId val="{00000005-270D-4DD4-AAEC-D4793296518C}"/>
            </c:ext>
          </c:extLst>
        </c:ser>
        <c:ser>
          <c:idx val="6"/>
          <c:order val="6"/>
          <c:tx>
            <c:strRef>
              <c:f>データシート!$A$33</c:f>
              <c:strCache>
                <c:ptCount val="1"/>
                <c:pt idx="0">
                  <c:v>能登町下水道事業会計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0.6</c:v>
                </c:pt>
                <c:pt idx="6">
                  <c:v>#N/A</c:v>
                </c:pt>
                <c:pt idx="7">
                  <c:v>0.63</c:v>
                </c:pt>
                <c:pt idx="8">
                  <c:v>#N/A</c:v>
                </c:pt>
                <c:pt idx="9">
                  <c:v>0.93</c:v>
                </c:pt>
              </c:numCache>
            </c:numRef>
          </c:val>
          <c:extLst>
            <c:ext xmlns:c16="http://schemas.microsoft.com/office/drawing/2014/chart" uri="{C3380CC4-5D6E-409C-BE32-E72D297353CC}">
              <c16:uniqueId val="{00000006-270D-4DD4-AAEC-D4793296518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4.4000000000000004</c:v>
                </c:pt>
                <c:pt idx="2">
                  <c:v>#N/A</c:v>
                </c:pt>
                <c:pt idx="3">
                  <c:v>4.9000000000000004</c:v>
                </c:pt>
                <c:pt idx="4">
                  <c:v>#N/A</c:v>
                </c:pt>
                <c:pt idx="5">
                  <c:v>4.9400000000000004</c:v>
                </c:pt>
                <c:pt idx="6">
                  <c:v>#N/A</c:v>
                </c:pt>
                <c:pt idx="7">
                  <c:v>3.05</c:v>
                </c:pt>
                <c:pt idx="8">
                  <c:v>#N/A</c:v>
                </c:pt>
                <c:pt idx="9">
                  <c:v>3.33</c:v>
                </c:pt>
              </c:numCache>
            </c:numRef>
          </c:val>
          <c:extLst>
            <c:ext xmlns:c16="http://schemas.microsoft.com/office/drawing/2014/chart" uri="{C3380CC4-5D6E-409C-BE32-E72D297353CC}">
              <c16:uniqueId val="{00000007-270D-4DD4-AAEC-D4793296518C}"/>
            </c:ext>
          </c:extLst>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5.03</c:v>
                </c:pt>
                <c:pt idx="2">
                  <c:v>#N/A</c:v>
                </c:pt>
                <c:pt idx="3">
                  <c:v>5.56</c:v>
                </c:pt>
                <c:pt idx="4">
                  <c:v>#N/A</c:v>
                </c:pt>
                <c:pt idx="5">
                  <c:v>5.63</c:v>
                </c:pt>
                <c:pt idx="6">
                  <c:v>#N/A</c:v>
                </c:pt>
                <c:pt idx="7">
                  <c:v>5.87</c:v>
                </c:pt>
                <c:pt idx="8">
                  <c:v>#N/A</c:v>
                </c:pt>
                <c:pt idx="9">
                  <c:v>6.58</c:v>
                </c:pt>
              </c:numCache>
            </c:numRef>
          </c:val>
          <c:extLst>
            <c:ext xmlns:c16="http://schemas.microsoft.com/office/drawing/2014/chart" uri="{C3380CC4-5D6E-409C-BE32-E72D297353CC}">
              <c16:uniqueId val="{00000008-270D-4DD4-AAEC-D4793296518C}"/>
            </c:ext>
          </c:extLst>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10.24</c:v>
                </c:pt>
                <c:pt idx="2">
                  <c:v>#N/A</c:v>
                </c:pt>
                <c:pt idx="3">
                  <c:v>10.11</c:v>
                </c:pt>
                <c:pt idx="4">
                  <c:v>#N/A</c:v>
                </c:pt>
                <c:pt idx="5">
                  <c:v>9.4600000000000009</c:v>
                </c:pt>
                <c:pt idx="6">
                  <c:v>#N/A</c:v>
                </c:pt>
                <c:pt idx="7">
                  <c:v>8.6</c:v>
                </c:pt>
                <c:pt idx="8">
                  <c:v>#N/A</c:v>
                </c:pt>
                <c:pt idx="9">
                  <c:v>8.6199999999999992</c:v>
                </c:pt>
              </c:numCache>
            </c:numRef>
          </c:val>
          <c:extLst>
            <c:ext xmlns:c16="http://schemas.microsoft.com/office/drawing/2014/chart" uri="{C3380CC4-5D6E-409C-BE32-E72D297353CC}">
              <c16:uniqueId val="{00000009-270D-4DD4-AAEC-D479329651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2527</c:v>
                </c:pt>
                <c:pt idx="5">
                  <c:v>2443</c:v>
                </c:pt>
                <c:pt idx="8">
                  <c:v>2551</c:v>
                </c:pt>
                <c:pt idx="11">
                  <c:v>2604</c:v>
                </c:pt>
                <c:pt idx="14">
                  <c:v>2503</c:v>
                </c:pt>
              </c:numCache>
            </c:numRef>
          </c:val>
          <c:extLst>
            <c:ext xmlns:c16="http://schemas.microsoft.com/office/drawing/2014/chart" uri="{C3380CC4-5D6E-409C-BE32-E72D297353CC}">
              <c16:uniqueId val="{00000000-41D1-4CD5-82F6-F01FFCA430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41D1-4CD5-82F6-F01FFCA430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D1-4CD5-82F6-F01FFCA430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57</c:v>
                </c:pt>
                <c:pt idx="3">
                  <c:v>54</c:v>
                </c:pt>
                <c:pt idx="6">
                  <c:v>54</c:v>
                </c:pt>
                <c:pt idx="9">
                  <c:v>54</c:v>
                </c:pt>
                <c:pt idx="12">
                  <c:v>53</c:v>
                </c:pt>
              </c:numCache>
            </c:numRef>
          </c:val>
          <c:extLst>
            <c:ext xmlns:c16="http://schemas.microsoft.com/office/drawing/2014/chart" uri="{C3380CC4-5D6E-409C-BE32-E72D297353CC}">
              <c16:uniqueId val="{00000003-41D1-4CD5-82F6-F01FFCA430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900</c:v>
                </c:pt>
                <c:pt idx="3">
                  <c:v>886</c:v>
                </c:pt>
                <c:pt idx="6">
                  <c:v>747</c:v>
                </c:pt>
                <c:pt idx="9">
                  <c:v>698</c:v>
                </c:pt>
                <c:pt idx="12">
                  <c:v>727</c:v>
                </c:pt>
              </c:numCache>
            </c:numRef>
          </c:val>
          <c:extLst>
            <c:ext xmlns:c16="http://schemas.microsoft.com/office/drawing/2014/chart" uri="{C3380CC4-5D6E-409C-BE32-E72D297353CC}">
              <c16:uniqueId val="{00000004-41D1-4CD5-82F6-F01FFCA430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41D1-4CD5-82F6-F01FFCA430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D1-4CD5-82F6-F01FFCA430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2169</c:v>
                </c:pt>
                <c:pt idx="3">
                  <c:v>1979</c:v>
                </c:pt>
                <c:pt idx="6">
                  <c:v>1981</c:v>
                </c:pt>
                <c:pt idx="9">
                  <c:v>2219</c:v>
                </c:pt>
                <c:pt idx="12">
                  <c:v>1977</c:v>
                </c:pt>
              </c:numCache>
            </c:numRef>
          </c:val>
          <c:extLst>
            <c:ext xmlns:c16="http://schemas.microsoft.com/office/drawing/2014/chart" uri="{C3380CC4-5D6E-409C-BE32-E72D297353CC}">
              <c16:uniqueId val="{00000007-41D1-4CD5-82F6-F01FFCA430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603</c:v>
                </c:pt>
                <c:pt idx="2">
                  <c:v>#N/A</c:v>
                </c:pt>
                <c:pt idx="3">
                  <c:v>#N/A</c:v>
                </c:pt>
                <c:pt idx="4">
                  <c:v>476</c:v>
                </c:pt>
                <c:pt idx="5">
                  <c:v>#N/A</c:v>
                </c:pt>
                <c:pt idx="6">
                  <c:v>#N/A</c:v>
                </c:pt>
                <c:pt idx="7">
                  <c:v>231</c:v>
                </c:pt>
                <c:pt idx="8">
                  <c:v>#N/A</c:v>
                </c:pt>
                <c:pt idx="9">
                  <c:v>#N/A</c:v>
                </c:pt>
                <c:pt idx="10">
                  <c:v>368</c:v>
                </c:pt>
                <c:pt idx="11">
                  <c:v>#N/A</c:v>
                </c:pt>
                <c:pt idx="12">
                  <c:v>#N/A</c:v>
                </c:pt>
                <c:pt idx="13">
                  <c:v>254</c:v>
                </c:pt>
                <c:pt idx="14">
                  <c:v>#N/A</c:v>
                </c:pt>
              </c:numCache>
            </c:numRef>
          </c:val>
          <c:smooth val="0"/>
          <c:extLst>
            <c:ext xmlns:c16="http://schemas.microsoft.com/office/drawing/2014/chart" uri="{C3380CC4-5D6E-409C-BE32-E72D297353CC}">
              <c16:uniqueId val="{00000008-41D1-4CD5-82F6-F01FFCA430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24034</c:v>
                </c:pt>
                <c:pt idx="5">
                  <c:v>25683</c:v>
                </c:pt>
                <c:pt idx="8">
                  <c:v>25492</c:v>
                </c:pt>
                <c:pt idx="11">
                  <c:v>24838</c:v>
                </c:pt>
                <c:pt idx="14">
                  <c:v>24251</c:v>
                </c:pt>
              </c:numCache>
            </c:numRef>
          </c:val>
          <c:extLst>
            <c:ext xmlns:c16="http://schemas.microsoft.com/office/drawing/2014/chart" uri="{C3380CC4-5D6E-409C-BE32-E72D297353CC}">
              <c16:uniqueId val="{00000000-6256-4299-BA73-A1FF60EA67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1231</c:v>
                </c:pt>
                <c:pt idx="5">
                  <c:v>1199</c:v>
                </c:pt>
                <c:pt idx="8">
                  <c:v>1165</c:v>
                </c:pt>
                <c:pt idx="11">
                  <c:v>1134</c:v>
                </c:pt>
                <c:pt idx="14">
                  <c:v>1027</c:v>
                </c:pt>
              </c:numCache>
            </c:numRef>
          </c:val>
          <c:extLst>
            <c:ext xmlns:c16="http://schemas.microsoft.com/office/drawing/2014/chart" uri="{C3380CC4-5D6E-409C-BE32-E72D297353CC}">
              <c16:uniqueId val="{00000001-6256-4299-BA73-A1FF60EA67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4592</c:v>
                </c:pt>
                <c:pt idx="5">
                  <c:v>3240</c:v>
                </c:pt>
                <c:pt idx="8">
                  <c:v>2969</c:v>
                </c:pt>
                <c:pt idx="11">
                  <c:v>3301</c:v>
                </c:pt>
                <c:pt idx="14">
                  <c:v>3508</c:v>
                </c:pt>
              </c:numCache>
            </c:numRef>
          </c:val>
          <c:extLst>
            <c:ext xmlns:c16="http://schemas.microsoft.com/office/drawing/2014/chart" uri="{C3380CC4-5D6E-409C-BE32-E72D297353CC}">
              <c16:uniqueId val="{00000002-6256-4299-BA73-A1FF60EA67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56-4299-BA73-A1FF60EA67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56-4299-BA73-A1FF60EA67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56-4299-BA73-A1FF60EA67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2401</c:v>
                </c:pt>
                <c:pt idx="3">
                  <c:v>2424</c:v>
                </c:pt>
                <c:pt idx="6">
                  <c:v>2115</c:v>
                </c:pt>
                <c:pt idx="9">
                  <c:v>2086</c:v>
                </c:pt>
                <c:pt idx="12">
                  <c:v>2106</c:v>
                </c:pt>
              </c:numCache>
            </c:numRef>
          </c:val>
          <c:extLst>
            <c:ext xmlns:c16="http://schemas.microsoft.com/office/drawing/2014/chart" uri="{C3380CC4-5D6E-409C-BE32-E72D297353CC}">
              <c16:uniqueId val="{00000006-6256-4299-BA73-A1FF60EA67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324</c:v>
                </c:pt>
                <c:pt idx="3">
                  <c:v>271</c:v>
                </c:pt>
                <c:pt idx="6">
                  <c:v>219</c:v>
                </c:pt>
                <c:pt idx="9">
                  <c:v>166</c:v>
                </c:pt>
                <c:pt idx="12">
                  <c:v>113</c:v>
                </c:pt>
              </c:numCache>
            </c:numRef>
          </c:val>
          <c:extLst>
            <c:ext xmlns:c16="http://schemas.microsoft.com/office/drawing/2014/chart" uri="{C3380CC4-5D6E-409C-BE32-E72D297353CC}">
              <c16:uniqueId val="{00000007-6256-4299-BA73-A1FF60EA67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10611</c:v>
                </c:pt>
                <c:pt idx="3">
                  <c:v>10436</c:v>
                </c:pt>
                <c:pt idx="6">
                  <c:v>9982</c:v>
                </c:pt>
                <c:pt idx="9">
                  <c:v>9064</c:v>
                </c:pt>
                <c:pt idx="12">
                  <c:v>8280</c:v>
                </c:pt>
              </c:numCache>
            </c:numRef>
          </c:val>
          <c:extLst>
            <c:ext xmlns:c16="http://schemas.microsoft.com/office/drawing/2014/chart" uri="{C3380CC4-5D6E-409C-BE32-E72D297353CC}">
              <c16:uniqueId val="{00000008-6256-4299-BA73-A1FF60EA67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56-4299-BA73-A1FF60EA67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21589</c:v>
                </c:pt>
                <c:pt idx="3">
                  <c:v>22879</c:v>
                </c:pt>
                <c:pt idx="6">
                  <c:v>22291</c:v>
                </c:pt>
                <c:pt idx="9">
                  <c:v>21009</c:v>
                </c:pt>
                <c:pt idx="12">
                  <c:v>20014</c:v>
                </c:pt>
              </c:numCache>
            </c:numRef>
          </c:val>
          <c:extLst>
            <c:ext xmlns:c16="http://schemas.microsoft.com/office/drawing/2014/chart" uri="{C3380CC4-5D6E-409C-BE32-E72D297353CC}">
              <c16:uniqueId val="{0000000A-6256-4299-BA73-A1FF60EA67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5068</c:v>
                </c:pt>
                <c:pt idx="2">
                  <c:v>#N/A</c:v>
                </c:pt>
                <c:pt idx="3">
                  <c:v>#N/A</c:v>
                </c:pt>
                <c:pt idx="4">
                  <c:v>5888</c:v>
                </c:pt>
                <c:pt idx="5">
                  <c:v>#N/A</c:v>
                </c:pt>
                <c:pt idx="6">
                  <c:v>#N/A</c:v>
                </c:pt>
                <c:pt idx="7">
                  <c:v>4981</c:v>
                </c:pt>
                <c:pt idx="8">
                  <c:v>#N/A</c:v>
                </c:pt>
                <c:pt idx="9">
                  <c:v>#N/A</c:v>
                </c:pt>
                <c:pt idx="10">
                  <c:v>3052</c:v>
                </c:pt>
                <c:pt idx="11">
                  <c:v>#N/A</c:v>
                </c:pt>
                <c:pt idx="12">
                  <c:v>#N/A</c:v>
                </c:pt>
                <c:pt idx="13">
                  <c:v>1727</c:v>
                </c:pt>
                <c:pt idx="14">
                  <c:v>#N/A</c:v>
                </c:pt>
              </c:numCache>
            </c:numRef>
          </c:val>
          <c:smooth val="0"/>
          <c:extLst>
            <c:ext xmlns:c16="http://schemas.microsoft.com/office/drawing/2014/chart" uri="{C3380CC4-5D6E-409C-BE32-E72D297353CC}">
              <c16:uniqueId val="{0000000B-6256-4299-BA73-A1FF60EA67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1566</c:v>
                </c:pt>
                <c:pt idx="1">
                  <c:v>1513</c:v>
                </c:pt>
                <c:pt idx="2">
                  <c:v>1483</c:v>
                </c:pt>
              </c:numCache>
            </c:numRef>
          </c:val>
          <c:extLst>
            <c:ext xmlns:c16="http://schemas.microsoft.com/office/drawing/2014/chart" uri="{C3380CC4-5D6E-409C-BE32-E72D297353CC}">
              <c16:uniqueId val="{00000000-A426-42BC-B5D4-A11478040F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101</c:v>
                </c:pt>
                <c:pt idx="2">
                  <c:v>271</c:v>
                </c:pt>
              </c:numCache>
            </c:numRef>
          </c:val>
          <c:extLst>
            <c:ext xmlns:c16="http://schemas.microsoft.com/office/drawing/2014/chart" uri="{C3380CC4-5D6E-409C-BE32-E72D297353CC}">
              <c16:uniqueId val="{00000001-A426-42BC-B5D4-A11478040F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1832</c:v>
                </c:pt>
                <c:pt idx="1">
                  <c:v>1595</c:v>
                </c:pt>
                <c:pt idx="2">
                  <c:v>1221</c:v>
                </c:pt>
              </c:numCache>
            </c:numRef>
          </c:val>
          <c:extLst>
            <c:ext xmlns:c16="http://schemas.microsoft.com/office/drawing/2014/chart" uri="{C3380CC4-5D6E-409C-BE32-E72D297353CC}">
              <c16:uniqueId val="{00000002-A426-42BC-B5D4-A11478040F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002100902129822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{3F2B3D04-4869-4832-8B73-B8A28F087B55}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4D8-4738-A782-A7215389C1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{59FF57E7-191F-4252-A49A-4B6CD312C926}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D8-4738-A782-A7215389C1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{3424E389-8569-4568-8B6B-6182785CFA01}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D8-4738-A782-A7215389C1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{1659BFE8-5FCE-46D4-B9AA-19157CB8BA83}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D8-4738-A782-A7215389C1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{43E6E63C-E255-4FE7-B613-93E7EAF1CF39}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D8-4738-A782-A7215389C16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{DEEA8951-DD4A-4D0D-8357-542FE0E359CE}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4D8-4738-A782-A7215389C16D}"/>
                </c:ext>
              </c:extLst>
            </c:dLbl>
            <c:dLbl>
              <c:idx val="16"/>
              <c:layout>
                <c:manualLayout>
                  <c:x val="-4.215885021767664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{CA607DF5-6416-4134-8832-E19B41828FE0}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4D8-4738-A782-A7215389C16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{52E3FDC2-F250-48FD-98CB-29240C3BA679}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4D8-4738-A782-A7215389C16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{A071EBE3-35B0-445B-AE7A-77A2C339C7FD}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4D8-4738-A782-A7215389C1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66.2</c:v>
                </c:pt>
                <c:pt idx="16">
                  <c:v>67.099999999999994</c:v>
                </c:pt>
                <c:pt idx="24">
                  <c:v>68.599999999999994</c:v>
                </c:pt>
                <c:pt idx="32">
                  <c:v>70</c:v>
                </c:pt>
              </c:numCache>
            </c:numRef>
          </c:xVal>
          <c:yVal>
            <c:numRef>
              <c:f>公会計指標分析・財政指標組合せ分析表!$BP$51:$DC$51</c:f>
              <c:numCache>
                <c:formatCode>#,##0.0;"▲ "#,##0.0</c:formatCode>
                <c:ptCount val="40"/>
                <c:pt idx="0">
                  <c:v>79.8</c:v>
                </c:pt>
                <c:pt idx="8">
                  <c:v>94.7</c:v>
                </c:pt>
                <c:pt idx="16">
                  <c:v>77.099999999999994</c:v>
                </c:pt>
                <c:pt idx="24">
                  <c:v>44.9</c:v>
                </c:pt>
                <c:pt idx="32">
                  <c:v>26.3</c:v>
                </c:pt>
              </c:numCache>
            </c:numRef>
          </c:yVal>
          <c:smooth val="0"/>
          <c:extLst>
            <c:ext xmlns:c16="http://schemas.microsoft.com/office/drawing/2014/chart" uri="{C3380CC4-5D6E-409C-BE32-E72D297353CC}">
              <c16:uniqueId val="{00000009-84D8-4738-A782-A7215389C1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09537990841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{EC41EAF5-D38C-47BC-AB74-2A25EF725027}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4D8-4738-A782-A7215389C1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{06C10EB3-C0F0-4BAF-997D-5F025DADF38E}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D8-4738-A782-A7215389C1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{C3CB1DBC-93E2-4AD9-B525-6D518497B52C}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D8-4738-A782-A7215389C1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{4B98DB9E-98A6-41A1-AD51-74DF9BC3BB1A}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D8-4738-A782-A7215389C1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{AEAC5700-9C16-4F70-8699-DE3C879CFAD1}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D8-4738-A782-A7215389C16D}"/>
                </c:ext>
              </c:extLst>
            </c:dLbl>
            <c:dLbl>
              <c:idx val="8"/>
              <c:layout>
                <c:manualLayout>
                  <c:x val="-3.858485573989831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{D3FF93CB-5D11-4997-817A-3E4DB9D58BDE}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4D8-4738-A782-A7215389C16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{B97C389A-166B-4646-A115-1CD31EA5F8B0}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4D8-4738-A782-A7215389C16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{9A6D43C9-39EE-4252-8FD1-E9E39D5DF1C7}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4D8-4738-A782-A7215389C16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{0C43AD9F-8AAC-410E-B5E3-023B81C04BE1}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4D8-4738-A782-A7215389C1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84D8-4738-A782-A7215389C16D}"/>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{F4CDD4BB-A0DB-44F8-AAF6-1F3C7173E8D6}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118-4BB1-A57D-F990DAFF3B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{1EA40380-03A5-4AF0-A656-B7C7D01A61AE}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8-4BB1-A57D-F990DAFF3B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{241C6BEA-1086-42B0-A419-831183D3381C}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8-4BB1-A57D-F990DAFF3B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{2B447CC0-558D-48E0-8E70-077C8891070D}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8-4BB1-A57D-F990DAFF3B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{B7A5BFC4-CF62-4F6A-859D-020AD2E5067C}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8-4BB1-A57D-F990DAFF3B1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{021A7295-D3A9-44B0-993F-6BA554152B67}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118-4BB1-A57D-F990DAFF3B1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{9138E058-DA83-4C54-A8BC-963C9528CD98}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118-4BB1-A57D-F990DAFF3B1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{9BC1E21E-08A0-4788-AC0A-6D956AB3A875}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118-4BB1-A57D-F990DAFF3B1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{93EBD4BF-3D9E-41A5-B8FA-6E617B624686}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118-4BB1-A57D-F990DAFF3B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6.9</c:v>
                </c:pt>
                <c:pt idx="24">
                  <c:v>5.5</c:v>
                </c:pt>
                <c:pt idx="32">
                  <c:v>4.2</c:v>
                </c:pt>
              </c:numCache>
            </c:numRef>
          </c:xVal>
          <c:yVal>
            <c:numRef>
              <c:f>公会計指標分析・財政指標組合せ分析表!$BP$73:$DC$73</c:f>
              <c:numCache>
                <c:formatCode>#,##0.0;"▲ "#,##0.0</c:formatCode>
                <c:ptCount val="40"/>
                <c:pt idx="0">
                  <c:v>79.8</c:v>
                </c:pt>
                <c:pt idx="8">
                  <c:v>94.7</c:v>
                </c:pt>
                <c:pt idx="16">
                  <c:v>77.099999999999994</c:v>
                </c:pt>
                <c:pt idx="24">
                  <c:v>44.9</c:v>
                </c:pt>
                <c:pt idx="32">
                  <c:v>26.3</c:v>
                </c:pt>
              </c:numCache>
            </c:numRef>
          </c:yVal>
          <c:smooth val="0"/>
          <c:extLst>
            <c:ext xmlns:c16="http://schemas.microsoft.com/office/drawing/2014/chart" uri="{C3380CC4-5D6E-409C-BE32-E72D297353CC}">
              <c16:uniqueId val="{00000009-7118-4BB1-A57D-F990DAFF3B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883293250871459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{B2D1F828-2B4D-4D44-A85D-6AAE1F1EEB44}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118-4BB1-A57D-F990DAFF3B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{6E3310B4-0197-41B4-B304-25359D10832E}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8-4BB1-A57D-F990DAFF3B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{0C847E35-B1A6-4E6A-A631-B686362954CD}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8-4BB1-A57D-F990DAFF3B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{4D396B07-62EC-4FE4-A6F4-C5A91107BBD9}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8-4BB1-A57D-F990DAFF3B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{DC17DEC4-B1F0-46DC-98D2-C33D456724BF}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8-4BB1-A57D-F990DAFF3B1E}"/>
                </c:ext>
              </c:extLst>
            </c:dLbl>
            <c:dLbl>
              <c:idx val="8"/>
              <c:layout>
                <c:manualLayout>
                  <c:x val="-2.8766015700383271E-2"/>
                  <c:y val="-4.600036166687330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{EDE37C6B-E73A-403E-9BF5-A312E399235F}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118-4BB1-A57D-F990DAFF3B1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{CE272489-8BC2-465B-90CD-55DD365908E4}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118-4BB1-A57D-F990DAFF3B1E}"/>
                </c:ext>
              </c:extLst>
            </c:dLbl>
            <c:dLbl>
              <c:idx val="24"/>
              <c:layout>
                <c:manualLayout>
                  <c:x val="-4.490505736590117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{4B807BE3-7E58-4EC5-B0E6-85DD0970B8C6}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118-4BB1-A57D-F990DAFF3B1E}"/>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{0465799B-F9F4-4A2B-95A9-B634B85F2866}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118-4BB1-A57D-F990DAFF3B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7118-4BB1-A57D-F990DAFF3B1E}"/>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15,636
15,495
273.27
16,008,596
15,694,800
298,856
8,960,279
20,014,018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人口の減少や少子高齢化等による財政基盤の弱さから、自主財源が歳入全体の約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割という状況であり、財政力指数は類似団体平均を大きく下回っている。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年能登半島地震により人口減少は加速し、さらなる財政力の悪化が想定される。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年度は経常経費充当一財全体では</a:t>
          </a:r>
          <a:r>
            <a:rPr kumimoji="1" lang="en-US" altLang="ja-JP" sz="1100">
              <a:solidFill>
                <a:schemeClr val="dk1"/>
              </a:solidFill>
              <a:effectLst/>
              <a:latin typeface="+mn-lt"/>
              <a:ea typeface="+mn-ea"/>
              <a:cs typeface="+mn-cs"/>
            </a:rPr>
            <a:t>297,638</a:t>
          </a:r>
          <a:r>
            <a:rPr kumimoji="1" lang="ja-JP" altLang="ja-JP" sz="1100">
              <a:solidFill>
                <a:schemeClr val="dk1"/>
              </a:solidFill>
              <a:effectLst/>
              <a:latin typeface="+mn-lt"/>
              <a:ea typeface="+mn-ea"/>
              <a:cs typeface="+mn-cs"/>
            </a:rPr>
            <a:t>千円の減となったものの、補助費（一部事務組合負担金）の減と、</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から実施している繰上償還による公債費の減により経常収支比率は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ﾎﾟｲﾝﾄ減少した。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年能登半島地震災害復旧事業等により、地方債の発行は大きく増加することが想定される。また補助費、物件費等も増大していくことが想定される。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99822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22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143256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140716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4460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65</xdr:row>
      <xdr:rowOff>46482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135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人件費が、類似団体と比較して多いことについては職員数が多いことが要因として挙げられる。第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次定員適正化計画（平成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月策定）に基づき（</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次定員適正化計画を策定）、職員数の削減を行っているが、定年の延長が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年度から始まり、その削減の鈍化が見込まれる。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139770</xdr:rowOff>
    </xdr:from>
    <xdr:to>
      <xdr:col>23</xdr:col>
      <xdr:colOff>133350</xdr:colOff>
      <xdr:row>89</xdr:row>
      <xdr:rowOff>31934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227370"/>
          <a:ext cx="838200" cy="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53271</xdr:rowOff>
    </xdr:from>
    <xdr:to>
      <xdr:col>19</xdr:col>
      <xdr:colOff>133350</xdr:colOff>
      <xdr:row>88</xdr:row>
      <xdr:rowOff>139770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5140871"/>
          <a:ext cx="889000" cy="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141656</xdr:rowOff>
    </xdr:from>
    <xdr:to>
      <xdr:col>15</xdr:col>
      <xdr:colOff>82550</xdr:colOff>
      <xdr:row>88</xdr:row>
      <xdr:rowOff>53271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886356"/>
          <a:ext cx="889000" cy="2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22324</xdr:rowOff>
    </xdr:from>
    <xdr:to>
      <xdr:col>11</xdr:col>
      <xdr:colOff>31750</xdr:colOff>
      <xdr:row>86</xdr:row>
      <xdr:rowOff>141656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767024"/>
          <a:ext cx="889000" cy="1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152584</xdr:rowOff>
    </xdr:from>
    <xdr:to>
      <xdr:col>23</xdr:col>
      <xdr:colOff>184150</xdr:colOff>
      <xdr:row>89</xdr:row>
      <xdr:rowOff>82734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2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48461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13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88970</xdr:rowOff>
    </xdr:from>
    <xdr:to>
      <xdr:col>19</xdr:col>
      <xdr:colOff>184150</xdr:colOff>
      <xdr:row>89</xdr:row>
      <xdr:rowOff>19120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3897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26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2471</xdr:rowOff>
    </xdr:from>
    <xdr:to>
      <xdr:col>15</xdr:col>
      <xdr:colOff>133350</xdr:colOff>
      <xdr:row>88</xdr:row>
      <xdr:rowOff>104071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5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88848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90856</xdr:rowOff>
    </xdr:from>
    <xdr:to>
      <xdr:col>11</xdr:col>
      <xdr:colOff>82550</xdr:colOff>
      <xdr:row>87</xdr:row>
      <xdr:rowOff>21006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8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5783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9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142974</xdr:rowOff>
    </xdr:from>
    <xdr:to>
      <xdr:col>7</xdr:col>
      <xdr:colOff>31750</xdr:colOff>
      <xdr:row>86</xdr:row>
      <xdr:rowOff>73124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7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57901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80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94.8</a:t>
          </a:r>
          <a:r>
            <a:rPr kumimoji="1" lang="ja-JP" altLang="ja-JP" sz="1100">
              <a:solidFill>
                <a:schemeClr val="dk1"/>
              </a:solidFill>
              <a:effectLst/>
              <a:latin typeface="+mn-lt"/>
              <a:ea typeface="+mn-ea"/>
              <a:cs typeface="+mn-cs"/>
            </a:rPr>
            <a:t>）より微減した（△</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）。これは、経験年数階層の変動により平均給料額が大きく変動することが原因と考えられる。</a:t>
          </a:r>
          <a:endParaRPr lang="ja-JP" altLang="ja-JP" sz="1400">
            <a:effectLst/>
          </a:endParaRPr>
        </a:p>
        <a:p>
          <a:r>
            <a:rPr kumimoji="1" lang="ja-JP" altLang="ja-JP" sz="1100">
              <a:solidFill>
                <a:schemeClr val="dk1"/>
              </a:solidFill>
              <a:effectLst/>
              <a:latin typeface="+mn-lt"/>
              <a:ea typeface="+mn-ea"/>
              <a:cs typeface="+mn-cs"/>
            </a:rPr>
            <a:t>　今後についても適正な給与水準となるよう、職員の年齢構成、定員、総人件費等に注意を払っていく。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69145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69145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146755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小規模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町村が合併したことにより、依然として類似団体の平均を大きく上回っているが、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年度の普通会計の職員は</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名であるのに対し、</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年度の職員数は</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名となり、▲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名の減となった。</a:t>
          </a:r>
          <a:endParaRPr lang="ja-JP" altLang="ja-JP" sz="1400">
            <a:effectLst/>
          </a:endParaRPr>
        </a:p>
        <a:p>
          <a:r>
            <a:rPr kumimoji="1" lang="ja-JP" altLang="ja-JP" sz="1100">
              <a:solidFill>
                <a:schemeClr val="dk1"/>
              </a:solidFill>
              <a:effectLst/>
              <a:latin typeface="+mn-lt"/>
              <a:ea typeface="+mn-ea"/>
              <a:cs typeface="+mn-cs"/>
            </a:rPr>
            <a:t>　年金の支給開始年齢の引き上げに伴い今後再任用職員が増加し、また定年延長が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年度より段階的に始まることにより、職員数減少の鈍化が想定される。職場の新陳代謝を目的とした新採職員数とのバランスを図りながらの定員管理が必要になってくる。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105057</xdr:rowOff>
    </xdr:from>
    <xdr:to>
      <xdr:col>81</xdr:col>
      <xdr:colOff>44450</xdr:colOff>
      <xdr:row>64</xdr:row>
      <xdr:rowOff>134549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77857"/>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55456</xdr:rowOff>
    </xdr:from>
    <xdr:to>
      <xdr:col>77</xdr:col>
      <xdr:colOff>44450</xdr:colOff>
      <xdr:row>64</xdr:row>
      <xdr:rowOff>105057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028256"/>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55456</xdr:rowOff>
    </xdr:from>
    <xdr:to>
      <xdr:col>72</xdr:col>
      <xdr:colOff>203200</xdr:colOff>
      <xdr:row>64</xdr:row>
      <xdr:rowOff>62160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1028256"/>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47413</xdr:rowOff>
    </xdr:from>
    <xdr:to>
      <xdr:col>68</xdr:col>
      <xdr:colOff>152400</xdr:colOff>
      <xdr:row>64</xdr:row>
      <xdr:rowOff>62160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1020213"/>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83749</xdr:rowOff>
    </xdr:from>
    <xdr:to>
      <xdr:col>81</xdr:col>
      <xdr:colOff>95250</xdr:colOff>
      <xdr:row>65</xdr:row>
      <xdr:rowOff>13899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55826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02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54257</xdr:rowOff>
    </xdr:from>
    <xdr:to>
      <xdr:col>77</xdr:col>
      <xdr:colOff>95250</xdr:colOff>
      <xdr:row>64</xdr:row>
      <xdr:rowOff>155857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140634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11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4656</xdr:rowOff>
    </xdr:from>
    <xdr:to>
      <xdr:col>73</xdr:col>
      <xdr:colOff>44450</xdr:colOff>
      <xdr:row>64</xdr:row>
      <xdr:rowOff>106256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91033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11360</xdr:rowOff>
    </xdr:from>
    <xdr:to>
      <xdr:col>68</xdr:col>
      <xdr:colOff>203200</xdr:colOff>
      <xdr:row>64</xdr:row>
      <xdr:rowOff>112960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9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97737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7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168063</xdr:rowOff>
    </xdr:from>
    <xdr:to>
      <xdr:col>64</xdr:col>
      <xdr:colOff>152400</xdr:colOff>
      <xdr:row>64</xdr:row>
      <xdr:rowOff>98213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82990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ﾎﾟｲﾝﾄ減となっている。単年度では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ﾎﾟｲﾝﾄ減であり、この要因は、</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に実施した県貸付金（自治振興資金）の満期一括償還分の減や、</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に実施した大型繰上償還による</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定時償還額の減によるためである。</a:t>
          </a:r>
          <a:endParaRPr lang="ja-JP" altLang="ja-JP" sz="1400">
            <a:effectLst/>
          </a:endParaRPr>
        </a:p>
        <a:p>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能登半島地震の影響により、地方債残高は著しく増加することが想定され実質公債比率は悪化することが見込まれる。震災復興後においては、地方債発行額の抑制かつ交付税算入率の高い起債の選択を行ないつつ、繰上償還を計画的に実施することで公債費（分子）の削減に努めること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167217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06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252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129963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378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55033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3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比率は、公表が開始された</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年度において県下最悪の</a:t>
          </a:r>
          <a:r>
            <a:rPr kumimoji="1" lang="en-US" altLang="ja-JP" sz="1100">
              <a:solidFill>
                <a:schemeClr val="dk1"/>
              </a:solidFill>
              <a:effectLst/>
              <a:latin typeface="+mn-lt"/>
              <a:ea typeface="+mn-ea"/>
              <a:cs typeface="+mn-cs"/>
            </a:rPr>
            <a:t>208.9%</a:t>
          </a:r>
          <a:r>
            <a:rPr kumimoji="1" lang="ja-JP" altLang="ja-JP" sz="1100">
              <a:solidFill>
                <a:schemeClr val="dk1"/>
              </a:solidFill>
              <a:effectLst/>
              <a:latin typeface="+mn-lt"/>
              <a:ea typeface="+mn-ea"/>
              <a:cs typeface="+mn-cs"/>
            </a:rPr>
            <a:t>であったが、投資の抑制や繰上償還の実施、交付税算入率の高い起債の発行などにより徐々に数値を改善してきた。</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年度も大型繰上償還を行い地方債現在高を減少させることで、将来負担額の増をおさえた。また公営企業債の定時償還の進捗並びに繰入割合の低下によって、将来負担比率については前年度比</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％減と大幅に改善した。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能登半島地震の影響により、地方債残高は著しく増加することが想定され将来負担比率は悪化することが見込まれる。震災復興後においては、積極的な繰上償還を実施することにより地方債残高の削減を図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133198</xdr:rowOff>
    </xdr:from>
    <xdr:to>
      <xdr:col>81</xdr:col>
      <xdr:colOff>44450</xdr:colOff>
      <xdr:row>16</xdr:row>
      <xdr:rowOff>141275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704948"/>
          <a:ext cx="8382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141275</xdr:rowOff>
    </xdr:from>
    <xdr:to>
      <xdr:col>77</xdr:col>
      <xdr:colOff>44450</xdr:colOff>
      <xdr:row>18</xdr:row>
      <xdr:rowOff>109169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84475"/>
          <a:ext cx="889000" cy="3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109169</xdr:rowOff>
    </xdr:from>
    <xdr:to>
      <xdr:col>72</xdr:col>
      <xdr:colOff>203200</xdr:colOff>
      <xdr:row>19</xdr:row>
      <xdr:rowOff>107594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195269"/>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135230</xdr:rowOff>
    </xdr:from>
    <xdr:to>
      <xdr:col>68</xdr:col>
      <xdr:colOff>152400</xdr:colOff>
      <xdr:row>19</xdr:row>
      <xdr:rowOff>107594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221330"/>
          <a:ext cx="889000" cy="1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82398</xdr:rowOff>
    </xdr:from>
    <xdr:to>
      <xdr:col>81</xdr:col>
      <xdr:colOff>95250</xdr:colOff>
      <xdr:row>16</xdr:row>
      <xdr:rowOff>12548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54475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6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90475</xdr:rowOff>
    </xdr:from>
    <xdr:to>
      <xdr:col>77</xdr:col>
      <xdr:colOff>95250</xdr:colOff>
      <xdr:row>17</xdr:row>
      <xdr:rowOff>20625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5402</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58369</xdr:rowOff>
    </xdr:from>
    <xdr:to>
      <xdr:col>73</xdr:col>
      <xdr:colOff>44450</xdr:colOff>
      <xdr:row>18</xdr:row>
      <xdr:rowOff>159969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144746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56794</xdr:rowOff>
    </xdr:from>
    <xdr:to>
      <xdr:col>68</xdr:col>
      <xdr:colOff>203200</xdr:colOff>
      <xdr:row>19</xdr:row>
      <xdr:rowOff>158394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143171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84430</xdr:rowOff>
    </xdr:from>
    <xdr:to>
      <xdr:col>64</xdr:col>
      <xdr:colOff>152400</xdr:colOff>
      <xdr:row>19</xdr:row>
      <xdr:rowOff>14580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170807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2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15,636
15,495
273.27
16,008,596
15,694,800
298,856
8,960,279
20,014,018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人件費自体は類似団体平均と比較し低くなっているが、職員数は未だ類似団体と比較して高い水準であり、今後も適切な定員管理による人件費の削減が必要である。</a:t>
          </a:r>
        </a:p>
        <a:p>
          <a:r>
            <a:rPr kumimoji="1" lang="ja-JP" altLang="en-US" sz="1100">
              <a:latin typeface="ＭＳ Ｐゴシック" panose="020B0600070205080204" pitchFamily="50" charset="-128"/>
              <a:ea typeface="ＭＳ Ｐゴシック" panose="020B0600070205080204" pitchFamily="50" charset="-128"/>
            </a:rPr>
            <a:t>　また、年金の支給開始年齢の引き上げに伴い今後再任用職員が増加するとともに、定年延長が令和５年度より段階的に始まることにより、職員数減少の鈍化が想定されるため、職員数の適正管理を図り、職員数及び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33</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494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34</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4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156936</xdr:rowOff>
    </xdr:from>
    <xdr:to>
      <xdr:col>15</xdr:col>
      <xdr:colOff>98425</xdr:colOff>
      <xdr:row>34</xdr:row>
      <xdr:rowOff>18143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1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124278</xdr:rowOff>
    </xdr:from>
    <xdr:to>
      <xdr:col>11</xdr:col>
      <xdr:colOff>9525</xdr:colOff>
      <xdr:row>33</xdr:row>
      <xdr:rowOff>156936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82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84364</xdr:rowOff>
    </xdr:from>
    <xdr:to>
      <xdr:col>24</xdr:col>
      <xdr:colOff>76200</xdr:colOff>
      <xdr:row>34</xdr:row>
      <xdr:rowOff>14514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100891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106136</xdr:rowOff>
    </xdr:from>
    <xdr:to>
      <xdr:col>11</xdr:col>
      <xdr:colOff>60325</xdr:colOff>
      <xdr:row>34</xdr:row>
      <xdr:rowOff>36286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46463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73478</xdr:rowOff>
    </xdr:from>
    <xdr:to>
      <xdr:col>6</xdr:col>
      <xdr:colOff>171450</xdr:colOff>
      <xdr:row>34</xdr:row>
      <xdr:rowOff>3628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物件費はほぼ横ばい傾向にある。　</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ﾎﾟｲﾝﾄの増となったが、委託料への過疎債（ソフト）充当の減や電気料金の高騰による増などが主な要因である。</a:t>
          </a:r>
        </a:p>
        <a:p>
          <a:r>
            <a:rPr kumimoji="1" lang="ja-JP" altLang="en-US" sz="1100">
              <a:latin typeface="ＭＳ Ｐゴシック" panose="020B0600070205080204" pitchFamily="50" charset="-128"/>
              <a:ea typeface="ＭＳ Ｐゴシック" panose="020B0600070205080204" pitchFamily="50" charset="-128"/>
            </a:rPr>
            <a:t>　今後は、外部委託やＤＸ化による物件費の増が見込まれるが、合併のスケールメリットを活かした効率化と、コスト意識の醸成により、経常経費の削減を図っていく必要がある。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95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9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119380</xdr:rowOff>
    </xdr:from>
    <xdr:to>
      <xdr:col>73</xdr:col>
      <xdr:colOff>180975</xdr:colOff>
      <xdr:row>14</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1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5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年度は前年比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ﾎﾟｲﾝﾄの増となったが、合併振興基金などの充当特定財源の減によるものである。</a:t>
          </a:r>
        </a:p>
        <a:p>
          <a:r>
            <a:rPr kumimoji="1" lang="ja-JP" altLang="en-US" sz="1100">
              <a:latin typeface="ＭＳ Ｐゴシック" panose="020B0600070205080204" pitchFamily="50" charset="-128"/>
              <a:ea typeface="ＭＳ Ｐゴシック" panose="020B0600070205080204" pitchFamily="50" charset="-128"/>
            </a:rPr>
            <a:t>　類似団体平均を下回っているが、高齢化が進む当町においては、扶助費は今後も増加していくことが見込まれる。</a:t>
          </a:r>
        </a:p>
        <a:p>
          <a:r>
            <a:rPr kumimoji="1" lang="ja-JP" altLang="en-US" sz="1100">
              <a:latin typeface="ＭＳ Ｐゴシック" panose="020B0600070205080204" pitchFamily="50" charset="-128"/>
              <a:ea typeface="ＭＳ Ｐゴシック" panose="020B0600070205080204" pitchFamily="50" charset="-128"/>
            </a:rPr>
            <a:t>　町民が健康で安心して暮らせるまちづくりのためには、時代に即した新たな施策は不可欠であることから、既存の町単独事業の見直し等、財政負担とのバランスも考慮したうえで事業を実施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52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ﾎﾟｲﾝﾄの増となっている。　</a:t>
          </a:r>
        </a:p>
        <a:p>
          <a:r>
            <a:rPr kumimoji="1" lang="ja-JP" altLang="en-US" sz="1100">
              <a:latin typeface="ＭＳ Ｐゴシック" panose="020B0600070205080204" pitchFamily="50" charset="-128"/>
              <a:ea typeface="ＭＳ Ｐゴシック" panose="020B0600070205080204" pitchFamily="50" charset="-128"/>
            </a:rPr>
            <a:t>　近年は下水道事業会計の法適化による繰出金の減により類似団体平均を下回る結果となっている。</a:t>
          </a:r>
        </a:p>
        <a:p>
          <a:r>
            <a:rPr kumimoji="1" lang="ja-JP" altLang="en-US" sz="1100">
              <a:latin typeface="ＭＳ Ｐゴシック" panose="020B0600070205080204" pitchFamily="50" charset="-128"/>
              <a:ea typeface="ＭＳ Ｐゴシック" panose="020B0600070205080204" pitchFamily="50" charset="-128"/>
            </a:rPr>
            <a:t>　しかしながら高齢化や社会保障費の増大等により国保、介護保険への繰出金が増加していく見込みであるため、各会計における経費の削減や、保険料等の適正化といった収入面の対策も図る必要がある。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43180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3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58</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5962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149860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病院事業への補助や、奥能登広域圏事務組合といった一部事務組合への負担が大きいことから、類似団体と比較して大きい要因となっている。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年度は、前年比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ﾎﾟｲﾝﾄの減となったが、一部事務組合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奥能登クリーン組合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負担金の減が主な要因である。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37</xdr:row>
      <xdr:rowOff>128633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4396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128633</xdr:rowOff>
    </xdr:from>
    <xdr:to>
      <xdr:col>78</xdr:col>
      <xdr:colOff>69850</xdr:colOff>
      <xdr:row>38</xdr:row>
      <xdr:rowOff>87812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7228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30661</xdr:rowOff>
    </xdr:from>
    <xdr:to>
      <xdr:col>73</xdr:col>
      <xdr:colOff>180975</xdr:colOff>
      <xdr:row>38</xdr:row>
      <xdr:rowOff>87812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74311"/>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17599</xdr:rowOff>
    </xdr:from>
    <xdr:to>
      <xdr:col>69</xdr:col>
      <xdr:colOff>92075</xdr:colOff>
      <xdr:row>37</xdr:row>
      <xdr:rowOff>30661</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612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45176</xdr:rowOff>
    </xdr:from>
    <xdr:to>
      <xdr:col>82</xdr:col>
      <xdr:colOff>158750</xdr:colOff>
      <xdr:row>37</xdr:row>
      <xdr:rowOff>146776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17253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77833</xdr:rowOff>
    </xdr:from>
    <xdr:to>
      <xdr:col>78</xdr:col>
      <xdr:colOff>120650</xdr:colOff>
      <xdr:row>38</xdr:row>
      <xdr:rowOff>7982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164210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37012</xdr:rowOff>
    </xdr:from>
    <xdr:to>
      <xdr:col>74</xdr:col>
      <xdr:colOff>31750</xdr:colOff>
      <xdr:row>38</xdr:row>
      <xdr:rowOff>138612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123389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151311</xdr:rowOff>
    </xdr:from>
    <xdr:to>
      <xdr:col>69</xdr:col>
      <xdr:colOff>142875</xdr:colOff>
      <xdr:row>37</xdr:row>
      <xdr:rowOff>81461</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66238</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138249</xdr:rowOff>
    </xdr:from>
    <xdr:to>
      <xdr:col>65</xdr:col>
      <xdr:colOff>53975</xdr:colOff>
      <xdr:row>37</xdr:row>
      <xdr:rowOff>68399</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53176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年度に実施した</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以前に発行した臨時財政対策債の繰上償還による</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定時償還の減により、全体で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ﾎﾟｲﾝﾄ減となっている。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今後は大型事業（新焼却処理施設整備等）に係る償還および</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能登半島地震による災害復旧事業に係る償還が控えている。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復興後においては計画的かつ積極的な繰上償還を行い公債費の圧縮を図る必要がある。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595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101854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641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51563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51563</xdr:rowOff>
    </xdr:from>
    <xdr:to>
      <xdr:col>11</xdr:col>
      <xdr:colOff>9525</xdr:colOff>
      <xdr:row>79</xdr:row>
      <xdr:rowOff>124713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961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73913</xdr:rowOff>
    </xdr:from>
    <xdr:to>
      <xdr:col>6</xdr:col>
      <xdr:colOff>171450</xdr:colOff>
      <xdr:row>80</xdr:row>
      <xdr:rowOff>4063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160290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では類似団体平均を下回っていることから、公債費が町財政を硬直化させている大きな要因であることが見てとれる。普通建設事業、単独事業等の見直しや大型繰上償還等、改善を図っている。しかし自主財源である税収の増加は見込めない状況であり、</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能登半島地震によってさらに厳しい財政状況が続くことが想定される。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今後は復興計画を策定し、真に必要な過疎地域の活性化を図るための事業を選択し、優先順位を見極め適正な事業展開を図る必要がある。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140716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685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75</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685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8920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75</xdr:row>
      <xdr:rowOff>161289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167843</xdr:rowOff>
    </xdr:from>
    <xdr:to>
      <xdr:col>29</xdr:col>
      <xdr:colOff>127000</xdr:colOff>
      <xdr:row>14</xdr:row>
      <xdr:rowOff>24803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4318"/>
          <a:ext cx="647700" cy="2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24803</xdr:rowOff>
    </xdr:from>
    <xdr:to>
      <xdr:col>26</xdr:col>
      <xdr:colOff>50800</xdr:colOff>
      <xdr:row>14</xdr:row>
      <xdr:rowOff>42913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72728"/>
          <a:ext cx="698500" cy="1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42913</xdr:rowOff>
    </xdr:from>
    <xdr:to>
      <xdr:col>22</xdr:col>
      <xdr:colOff>114300</xdr:colOff>
      <xdr:row>14</xdr:row>
      <xdr:rowOff>82817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0838"/>
          <a:ext cx="698500" cy="3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82817</xdr:rowOff>
    </xdr:from>
    <xdr:to>
      <xdr:col>18</xdr:col>
      <xdr:colOff>177800</xdr:colOff>
      <xdr:row>14</xdr:row>
      <xdr:rowOff>95771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30742"/>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117043</xdr:rowOff>
    </xdr:from>
    <xdr:to>
      <xdr:col>29</xdr:col>
      <xdr:colOff>177800</xdr:colOff>
      <xdr:row>14</xdr:row>
      <xdr:rowOff>47193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3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133570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145453</xdr:rowOff>
    </xdr:from>
    <xdr:to>
      <xdr:col>26</xdr:col>
      <xdr:colOff>101600</xdr:colOff>
      <xdr:row>14</xdr:row>
      <xdr:rowOff>75603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85780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9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163563</xdr:rowOff>
    </xdr:from>
    <xdr:to>
      <xdr:col>22</xdr:col>
      <xdr:colOff>165100</xdr:colOff>
      <xdr:row>14</xdr:row>
      <xdr:rowOff>93713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103890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32017</xdr:rowOff>
    </xdr:from>
    <xdr:to>
      <xdr:col>19</xdr:col>
      <xdr:colOff>38100</xdr:colOff>
      <xdr:row>14</xdr:row>
      <xdr:rowOff>133617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143794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44971</xdr:rowOff>
    </xdr:from>
    <xdr:to>
      <xdr:col>15</xdr:col>
      <xdr:colOff>101600</xdr:colOff>
      <xdr:row>14</xdr:row>
      <xdr:rowOff>146571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156748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4265</xdr:rowOff>
    </xdr:from>
    <xdr:to>
      <xdr:col>29</xdr:col>
      <xdr:colOff>127000</xdr:colOff>
      <xdr:row>36</xdr:row>
      <xdr:rowOff>155049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7515"/>
          <a:ext cx="647700" cy="15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4265</xdr:rowOff>
    </xdr:from>
    <xdr:to>
      <xdr:col>26</xdr:col>
      <xdr:colOff>50800</xdr:colOff>
      <xdr:row>37</xdr:row>
      <xdr:rowOff>37069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57515"/>
          <a:ext cx="698500" cy="204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229687</xdr:rowOff>
    </xdr:from>
    <xdr:to>
      <xdr:col>22</xdr:col>
      <xdr:colOff>114300</xdr:colOff>
      <xdr:row>37</xdr:row>
      <xdr:rowOff>37069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40037"/>
          <a:ext cx="698500" cy="32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78171</xdr:rowOff>
    </xdr:from>
    <xdr:to>
      <xdr:col>18</xdr:col>
      <xdr:colOff>177800</xdr:colOff>
      <xdr:row>35</xdr:row>
      <xdr:rowOff>229687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88521"/>
          <a:ext cx="698500" cy="15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104249</xdr:rowOff>
    </xdr:from>
    <xdr:to>
      <xdr:col>29</xdr:col>
      <xdr:colOff>177800</xdr:colOff>
      <xdr:row>37</xdr:row>
      <xdr:rowOff>34399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76326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296365</xdr:rowOff>
    </xdr:from>
    <xdr:to>
      <xdr:col>26</xdr:col>
      <xdr:colOff>101600</xdr:colOff>
      <xdr:row>36</xdr:row>
      <xdr:rowOff>55065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65242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7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157719</xdr:rowOff>
    </xdr:from>
    <xdr:to>
      <xdr:col>22</xdr:col>
      <xdr:colOff>165100</xdr:colOff>
      <xdr:row>37</xdr:row>
      <xdr:rowOff>87869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72646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178887</xdr:rowOff>
    </xdr:from>
    <xdr:to>
      <xdr:col>19</xdr:col>
      <xdr:colOff>38100</xdr:colOff>
      <xdr:row>35</xdr:row>
      <xdr:rowOff>280487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8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290664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5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27371</xdr:rowOff>
    </xdr:from>
    <xdr:to>
      <xdr:col>15</xdr:col>
      <xdr:colOff>101600</xdr:colOff>
      <xdr:row>35</xdr:row>
      <xdr:rowOff>128971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3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139148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0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15,636
15,495
273.27
16,008,596
15,694,800
298,856
8,960,279
20,014,018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118054</xdr:rowOff>
    </xdr:from>
    <xdr:to>
      <xdr:col>24</xdr:col>
      <xdr:colOff>63500</xdr:colOff>
      <xdr:row>32</xdr:row>
      <xdr:rowOff>130413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604454"/>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55990</xdr:rowOff>
    </xdr:from>
    <xdr:to>
      <xdr:col>19</xdr:col>
      <xdr:colOff>177800</xdr:colOff>
      <xdr:row>32</xdr:row>
      <xdr:rowOff>118054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5542390"/>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55990</xdr:rowOff>
    </xdr:from>
    <xdr:to>
      <xdr:col>15</xdr:col>
      <xdr:colOff>50800</xdr:colOff>
      <xdr:row>33</xdr:row>
      <xdr:rowOff>123455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542390"/>
          <a:ext cx="889000" cy="2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123455</xdr:rowOff>
    </xdr:from>
    <xdr:to>
      <xdr:col>10</xdr:col>
      <xdr:colOff>114300</xdr:colOff>
      <xdr:row>33</xdr:row>
      <xdr:rowOff>152087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781305"/>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79613</xdr:rowOff>
    </xdr:from>
    <xdr:to>
      <xdr:col>24</xdr:col>
      <xdr:colOff>114300</xdr:colOff>
      <xdr:row>33</xdr:row>
      <xdr:rowOff>9763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5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102490</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41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67254</xdr:rowOff>
    </xdr:from>
    <xdr:to>
      <xdr:col>20</xdr:col>
      <xdr:colOff>38100</xdr:colOff>
      <xdr:row>32</xdr:row>
      <xdr:rowOff>168854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5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13931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32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5190</xdr:rowOff>
    </xdr:from>
    <xdr:to>
      <xdr:col>15</xdr:col>
      <xdr:colOff>101600</xdr:colOff>
      <xdr:row>32</xdr:row>
      <xdr:rowOff>106790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4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123317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26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72655</xdr:rowOff>
    </xdr:from>
    <xdr:to>
      <xdr:col>10</xdr:col>
      <xdr:colOff>165100</xdr:colOff>
      <xdr:row>34</xdr:row>
      <xdr:rowOff>2805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7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19332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5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101287</xdr:rowOff>
    </xdr:from>
    <xdr:to>
      <xdr:col>6</xdr:col>
      <xdr:colOff>38100</xdr:colOff>
      <xdr:row>34</xdr:row>
      <xdr:rowOff>31437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7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47964</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53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165709</xdr:rowOff>
    </xdr:from>
    <xdr:to>
      <xdr:col>24</xdr:col>
      <xdr:colOff>63500</xdr:colOff>
      <xdr:row>53</xdr:row>
      <xdr:rowOff>47117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81109"/>
          <a:ext cx="8382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47117</xdr:rowOff>
    </xdr:from>
    <xdr:to>
      <xdr:col>19</xdr:col>
      <xdr:colOff>177800</xdr:colOff>
      <xdr:row>54</xdr:row>
      <xdr:rowOff>1625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33967"/>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1625</xdr:rowOff>
    </xdr:from>
    <xdr:to>
      <xdr:col>15</xdr:col>
      <xdr:colOff>50800</xdr:colOff>
      <xdr:row>55</xdr:row>
      <xdr:rowOff>60719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259925"/>
          <a:ext cx="889000" cy="2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60719</xdr:rowOff>
    </xdr:from>
    <xdr:to>
      <xdr:col>10</xdr:col>
      <xdr:colOff>114300</xdr:colOff>
      <xdr:row>56</xdr:row>
      <xdr:rowOff>65939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90469"/>
          <a:ext cx="889000" cy="1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114909</xdr:rowOff>
    </xdr:from>
    <xdr:to>
      <xdr:col>24</xdr:col>
      <xdr:colOff>114300</xdr:colOff>
      <xdr:row>53</xdr:row>
      <xdr:rowOff>45059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137786</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167767</xdr:rowOff>
    </xdr:from>
    <xdr:to>
      <xdr:col>20</xdr:col>
      <xdr:colOff>38100</xdr:colOff>
      <xdr:row>53</xdr:row>
      <xdr:rowOff>97917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0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114444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85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122275</xdr:rowOff>
    </xdr:from>
    <xdr:to>
      <xdr:col>15</xdr:col>
      <xdr:colOff>101600</xdr:colOff>
      <xdr:row>54</xdr:row>
      <xdr:rowOff>52425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68952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98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9919</xdr:rowOff>
    </xdr:from>
    <xdr:to>
      <xdr:col>10</xdr:col>
      <xdr:colOff>165100</xdr:colOff>
      <xdr:row>55</xdr:row>
      <xdr:rowOff>111519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128046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15139</xdr:rowOff>
    </xdr:from>
    <xdr:to>
      <xdr:col>6</xdr:col>
      <xdr:colOff>38100</xdr:colOff>
      <xdr:row>56</xdr:row>
      <xdr:rowOff>116739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133266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121435</xdr:rowOff>
    </xdr:from>
    <xdr:to>
      <xdr:col>24</xdr:col>
      <xdr:colOff>63500</xdr:colOff>
      <xdr:row>75</xdr:row>
      <xdr:rowOff>146444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80185"/>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146444</xdr:rowOff>
    </xdr:from>
    <xdr:to>
      <xdr:col>19</xdr:col>
      <xdr:colOff>177800</xdr:colOff>
      <xdr:row>75</xdr:row>
      <xdr:rowOff>156959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0519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156959</xdr:rowOff>
    </xdr:from>
    <xdr:to>
      <xdr:col>15</xdr:col>
      <xdr:colOff>50800</xdr:colOff>
      <xdr:row>77</xdr:row>
      <xdr:rowOff>52673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15709"/>
          <a:ext cx="889000" cy="2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170379</xdr:rowOff>
    </xdr:from>
    <xdr:to>
      <xdr:col>10</xdr:col>
      <xdr:colOff>114300</xdr:colOff>
      <xdr:row>77</xdr:row>
      <xdr:rowOff>52673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00579"/>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70635</xdr:rowOff>
    </xdr:from>
    <xdr:to>
      <xdr:col>24</xdr:col>
      <xdr:colOff>114300</xdr:colOff>
      <xdr:row>76</xdr:row>
      <xdr:rowOff>784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29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93512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95644</xdr:rowOff>
    </xdr:from>
    <xdr:to>
      <xdr:col>20</xdr:col>
      <xdr:colOff>38100</xdr:colOff>
      <xdr:row>76</xdr:row>
      <xdr:rowOff>25794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42321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7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106159</xdr:rowOff>
    </xdr:from>
    <xdr:to>
      <xdr:col>15</xdr:col>
      <xdr:colOff>101600</xdr:colOff>
      <xdr:row>76</xdr:row>
      <xdr:rowOff>36309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52836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1873</xdr:rowOff>
    </xdr:from>
    <xdr:to>
      <xdr:col>10</xdr:col>
      <xdr:colOff>165100</xdr:colOff>
      <xdr:row>77</xdr:row>
      <xdr:rowOff>103473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120000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9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119579</xdr:rowOff>
    </xdr:from>
    <xdr:to>
      <xdr:col>6</xdr:col>
      <xdr:colOff>38100</xdr:colOff>
      <xdr:row>77</xdr:row>
      <xdr:rowOff>49729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66255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9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107099</xdr:rowOff>
    </xdr:from>
    <xdr:to>
      <xdr:col>24</xdr:col>
      <xdr:colOff>63500</xdr:colOff>
      <xdr:row>95</xdr:row>
      <xdr:rowOff>69214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223399"/>
          <a:ext cx="838200" cy="1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107099</xdr:rowOff>
    </xdr:from>
    <xdr:to>
      <xdr:col>19</xdr:col>
      <xdr:colOff>177800</xdr:colOff>
      <xdr:row>96</xdr:row>
      <xdr:rowOff>68314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23399"/>
          <a:ext cx="889000" cy="30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68314</xdr:rowOff>
    </xdr:from>
    <xdr:to>
      <xdr:col>15</xdr:col>
      <xdr:colOff>50800</xdr:colOff>
      <xdr:row>96</xdr:row>
      <xdr:rowOff>106477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27514"/>
          <a:ext cx="889000" cy="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106477</xdr:rowOff>
    </xdr:from>
    <xdr:to>
      <xdr:col>10</xdr:col>
      <xdr:colOff>114300</xdr:colOff>
      <xdr:row>96</xdr:row>
      <xdr:rowOff>128105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65677"/>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18414</xdr:rowOff>
    </xdr:from>
    <xdr:to>
      <xdr:col>24</xdr:col>
      <xdr:colOff>114300</xdr:colOff>
      <xdr:row>95</xdr:row>
      <xdr:rowOff>120014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168291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56299</xdr:rowOff>
    </xdr:from>
    <xdr:to>
      <xdr:col>20</xdr:col>
      <xdr:colOff>38100</xdr:colOff>
      <xdr:row>94</xdr:row>
      <xdr:rowOff>157899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149026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17514</xdr:rowOff>
    </xdr:from>
    <xdr:to>
      <xdr:col>15</xdr:col>
      <xdr:colOff>101600</xdr:colOff>
      <xdr:row>96</xdr:row>
      <xdr:rowOff>119114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110241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55677</xdr:rowOff>
    </xdr:from>
    <xdr:to>
      <xdr:col>10</xdr:col>
      <xdr:colOff>165100</xdr:colOff>
      <xdr:row>96</xdr:row>
      <xdr:rowOff>157277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77305</xdr:rowOff>
    </xdr:from>
    <xdr:to>
      <xdr:col>6</xdr:col>
      <xdr:colOff>38100</xdr:colOff>
      <xdr:row>97</xdr:row>
      <xdr:rowOff>7455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170032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20398</xdr:rowOff>
    </xdr:from>
    <xdr:to>
      <xdr:col>55</xdr:col>
      <xdr:colOff>0</xdr:colOff>
      <xdr:row>33</xdr:row>
      <xdr:rowOff>135453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78248"/>
          <a:ext cx="838200" cy="1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13431</xdr:rowOff>
    </xdr:from>
    <xdr:to>
      <xdr:col>50</xdr:col>
      <xdr:colOff>114300</xdr:colOff>
      <xdr:row>33</xdr:row>
      <xdr:rowOff>135453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99831"/>
          <a:ext cx="889000" cy="2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13431</xdr:rowOff>
    </xdr:from>
    <xdr:to>
      <xdr:col>45</xdr:col>
      <xdr:colOff>177800</xdr:colOff>
      <xdr:row>35</xdr:row>
      <xdr:rowOff>113374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99831"/>
          <a:ext cx="889000" cy="6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105136</xdr:rowOff>
    </xdr:from>
    <xdr:to>
      <xdr:col>41</xdr:col>
      <xdr:colOff>50800</xdr:colOff>
      <xdr:row>35</xdr:row>
      <xdr:rowOff>113374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05886"/>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141048</xdr:rowOff>
    </xdr:from>
    <xdr:to>
      <xdr:col>55</xdr:col>
      <xdr:colOff>50800</xdr:colOff>
      <xdr:row>33</xdr:row>
      <xdr:rowOff>71198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163925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7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84653</xdr:rowOff>
    </xdr:from>
    <xdr:to>
      <xdr:col>50</xdr:col>
      <xdr:colOff>165100</xdr:colOff>
      <xdr:row>34</xdr:row>
      <xdr:rowOff>14803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7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31330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1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134081</xdr:rowOff>
    </xdr:from>
    <xdr:to>
      <xdr:col>46</xdr:col>
      <xdr:colOff>38100</xdr:colOff>
      <xdr:row>32</xdr:row>
      <xdr:rowOff>64231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4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80758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22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62574</xdr:rowOff>
    </xdr:from>
    <xdr:to>
      <xdr:col>41</xdr:col>
      <xdr:colOff>101600</xdr:colOff>
      <xdr:row>35</xdr:row>
      <xdr:rowOff>164174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9251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3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54336</xdr:rowOff>
    </xdr:from>
    <xdr:to>
      <xdr:col>36</xdr:col>
      <xdr:colOff>165100</xdr:colOff>
      <xdr:row>35</xdr:row>
      <xdr:rowOff>155936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1013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3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149199</xdr:rowOff>
    </xdr:from>
    <xdr:to>
      <xdr:col>54</xdr:col>
      <xdr:colOff>189865</xdr:colOff>
      <xdr:row>59</xdr:row>
      <xdr:rowOff>1854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9407499"/>
          <a:ext cx="1270" cy="709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5681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1854</xdr:rowOff>
    </xdr:from>
    <xdr:to>
      <xdr:col>55</xdr:col>
      <xdr:colOff>88900</xdr:colOff>
      <xdr:row>59</xdr:row>
      <xdr:rowOff>1854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95876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91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149199</xdr:rowOff>
    </xdr:from>
    <xdr:to>
      <xdr:col>55</xdr:col>
      <xdr:colOff>88900</xdr:colOff>
      <xdr:row>54</xdr:row>
      <xdr:rowOff>149199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40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135227</xdr:rowOff>
    </xdr:from>
    <xdr:to>
      <xdr:col>55</xdr:col>
      <xdr:colOff>0</xdr:colOff>
      <xdr:row>56</xdr:row>
      <xdr:rowOff>142877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36427"/>
          <a:ext cx="8382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61685</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3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83258</xdr:rowOff>
    </xdr:from>
    <xdr:to>
      <xdr:col>55</xdr:col>
      <xdr:colOff>50800</xdr:colOff>
      <xdr:row>58</xdr:row>
      <xdr:rowOff>13408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5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107597</xdr:rowOff>
    </xdr:from>
    <xdr:to>
      <xdr:col>50</xdr:col>
      <xdr:colOff>114300</xdr:colOff>
      <xdr:row>56</xdr:row>
      <xdr:rowOff>135227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365897"/>
          <a:ext cx="889000" cy="37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45417</xdr:rowOff>
    </xdr:from>
    <xdr:to>
      <xdr:col>50</xdr:col>
      <xdr:colOff>165100</xdr:colOff>
      <xdr:row>57</xdr:row>
      <xdr:rowOff>147017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138144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9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143971</xdr:rowOff>
    </xdr:from>
    <xdr:to>
      <xdr:col>45</xdr:col>
      <xdr:colOff>177800</xdr:colOff>
      <xdr:row>54</xdr:row>
      <xdr:rowOff>107597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8716471"/>
          <a:ext cx="889000" cy="6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141295</xdr:rowOff>
    </xdr:from>
    <xdr:to>
      <xdr:col>46</xdr:col>
      <xdr:colOff>38100</xdr:colOff>
      <xdr:row>57</xdr:row>
      <xdr:rowOff>71445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62572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143971</xdr:rowOff>
    </xdr:from>
    <xdr:to>
      <xdr:col>41</xdr:col>
      <xdr:colOff>50800</xdr:colOff>
      <xdr:row>53</xdr:row>
      <xdr:rowOff>71565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8716471"/>
          <a:ext cx="889000" cy="4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3312</xdr:rowOff>
    </xdr:from>
    <xdr:to>
      <xdr:col>41</xdr:col>
      <xdr:colOff>101600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96039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56610</xdr:rowOff>
    </xdr:from>
    <xdr:to>
      <xdr:col>36</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92077</xdr:rowOff>
    </xdr:from>
    <xdr:to>
      <xdr:col>55</xdr:col>
      <xdr:colOff>50800</xdr:colOff>
      <xdr:row>57</xdr:row>
      <xdr:rowOff>22227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114954</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4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84427</xdr:rowOff>
    </xdr:from>
    <xdr:to>
      <xdr:col>50</xdr:col>
      <xdr:colOff>165100</xdr:colOff>
      <xdr:row>57</xdr:row>
      <xdr:rowOff>14577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31104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6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56797</xdr:rowOff>
    </xdr:from>
    <xdr:to>
      <xdr:col>46</xdr:col>
      <xdr:colOff>38100</xdr:colOff>
      <xdr:row>54</xdr:row>
      <xdr:rowOff>158397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3474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09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93171</xdr:rowOff>
    </xdr:from>
    <xdr:to>
      <xdr:col>41</xdr:col>
      <xdr:colOff>101600</xdr:colOff>
      <xdr:row>51</xdr:row>
      <xdr:rowOff>23321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8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39848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4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20765</xdr:rowOff>
    </xdr:from>
    <xdr:to>
      <xdr:col>36</xdr:col>
      <xdr:colOff>165100</xdr:colOff>
      <xdr:row>53</xdr:row>
      <xdr:rowOff>122365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138892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8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120365</xdr:rowOff>
    </xdr:from>
    <xdr:to>
      <xdr:col>55</xdr:col>
      <xdr:colOff>0</xdr:colOff>
      <xdr:row>79</xdr:row>
      <xdr:rowOff>2673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93465"/>
          <a:ext cx="8382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81274</xdr:rowOff>
    </xdr:from>
    <xdr:to>
      <xdr:col>50</xdr:col>
      <xdr:colOff>114300</xdr:colOff>
      <xdr:row>78</xdr:row>
      <xdr:rowOff>120365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5437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168066</xdr:rowOff>
    </xdr:from>
    <xdr:to>
      <xdr:col>45</xdr:col>
      <xdr:colOff>177800</xdr:colOff>
      <xdr:row>78</xdr:row>
      <xdr:rowOff>81274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512466"/>
          <a:ext cx="889000" cy="9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168066</xdr:rowOff>
    </xdr:from>
    <xdr:to>
      <xdr:col>41</xdr:col>
      <xdr:colOff>50800</xdr:colOff>
      <xdr:row>73</xdr:row>
      <xdr:rowOff>154502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512466"/>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123323</xdr:rowOff>
    </xdr:from>
    <xdr:to>
      <xdr:col>55</xdr:col>
      <xdr:colOff>50800</xdr:colOff>
      <xdr:row>79</xdr:row>
      <xdr:rowOff>53473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38250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69565</xdr:rowOff>
    </xdr:from>
    <xdr:to>
      <xdr:col>50</xdr:col>
      <xdr:colOff>165100</xdr:colOff>
      <xdr:row>78</xdr:row>
      <xdr:rowOff>171165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162292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30474</xdr:rowOff>
    </xdr:from>
    <xdr:to>
      <xdr:col>46</xdr:col>
      <xdr:colOff>38100</xdr:colOff>
      <xdr:row>78</xdr:row>
      <xdr:rowOff>132074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123201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117266</xdr:rowOff>
    </xdr:from>
    <xdr:to>
      <xdr:col>41</xdr:col>
      <xdr:colOff>101600</xdr:colOff>
      <xdr:row>73</xdr:row>
      <xdr:rowOff>47416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4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63943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2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103702</xdr:rowOff>
    </xdr:from>
    <xdr:to>
      <xdr:col>36</xdr:col>
      <xdr:colOff>165100</xdr:colOff>
      <xdr:row>74</xdr:row>
      <xdr:rowOff>33852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6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50379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3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115469</xdr:rowOff>
    </xdr:from>
    <xdr:to>
      <xdr:col>54</xdr:col>
      <xdr:colOff>189865</xdr:colOff>
      <xdr:row>98</xdr:row>
      <xdr:rowOff>125989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6403219"/>
          <a:ext cx="1270" cy="524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129816</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125989</xdr:rowOff>
    </xdr:from>
    <xdr:to>
      <xdr:col>55</xdr:col>
      <xdr:colOff>88900</xdr:colOff>
      <xdr:row>98</xdr:row>
      <xdr:rowOff>125989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62146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617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115469</xdr:rowOff>
    </xdr:from>
    <xdr:to>
      <xdr:col>55</xdr:col>
      <xdr:colOff>88900</xdr:colOff>
      <xdr:row>95</xdr:row>
      <xdr:rowOff>115469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40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72524</xdr:rowOff>
    </xdr:from>
    <xdr:to>
      <xdr:col>55</xdr:col>
      <xdr:colOff>0</xdr:colOff>
      <xdr:row>96</xdr:row>
      <xdr:rowOff>83725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31724"/>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44924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75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66497</xdr:rowOff>
    </xdr:from>
    <xdr:to>
      <xdr:col>55</xdr:col>
      <xdr:colOff>50800</xdr:colOff>
      <xdr:row>97</xdr:row>
      <xdr:rowOff>168097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9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144135</xdr:rowOff>
    </xdr:from>
    <xdr:to>
      <xdr:col>50</xdr:col>
      <xdr:colOff>114300</xdr:colOff>
      <xdr:row>96</xdr:row>
      <xdr:rowOff>72524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88985"/>
          <a:ext cx="889000" cy="44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44255</xdr:rowOff>
    </xdr:from>
    <xdr:to>
      <xdr:col>50</xdr:col>
      <xdr:colOff>165100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7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139449</xdr:rowOff>
    </xdr:from>
    <xdr:to>
      <xdr:col>45</xdr:col>
      <xdr:colOff>177800</xdr:colOff>
      <xdr:row>93</xdr:row>
      <xdr:rowOff>144135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569949"/>
          <a:ext cx="889000" cy="5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12164</xdr:rowOff>
    </xdr:from>
    <xdr:to>
      <xdr:col>46</xdr:col>
      <xdr:colOff>38100</xdr:colOff>
      <xdr:row>97</xdr:row>
      <xdr:rowOff>113764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104891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139449</xdr:rowOff>
    </xdr:from>
    <xdr:to>
      <xdr:col>41</xdr:col>
      <xdr:colOff>50800</xdr:colOff>
      <xdr:row>93</xdr:row>
      <xdr:rowOff>87812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569949"/>
          <a:ext cx="889000" cy="4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145532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32925</xdr:rowOff>
    </xdr:from>
    <xdr:to>
      <xdr:col>55</xdr:col>
      <xdr:colOff>50800</xdr:colOff>
      <xdr:row>96</xdr:row>
      <xdr:rowOff>134525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55802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21724</xdr:rowOff>
    </xdr:from>
    <xdr:to>
      <xdr:col>50</xdr:col>
      <xdr:colOff>165100</xdr:colOff>
      <xdr:row>96</xdr:row>
      <xdr:rowOff>123324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139851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93335</xdr:rowOff>
    </xdr:from>
    <xdr:to>
      <xdr:col>46</xdr:col>
      <xdr:colOff>38100</xdr:colOff>
      <xdr:row>94</xdr:row>
      <xdr:rowOff>23485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3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40012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81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88649</xdr:rowOff>
    </xdr:from>
    <xdr:to>
      <xdr:col>41</xdr:col>
      <xdr:colOff>101600</xdr:colOff>
      <xdr:row>91</xdr:row>
      <xdr:rowOff>18799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5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35326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29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37012</xdr:rowOff>
    </xdr:from>
    <xdr:to>
      <xdr:col>36</xdr:col>
      <xdr:colOff>165100</xdr:colOff>
      <xdr:row>93</xdr:row>
      <xdr:rowOff>138612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9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155139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75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20498</xdr:rowOff>
    </xdr:from>
    <xdr:to>
      <xdr:col>85</xdr:col>
      <xdr:colOff>127000</xdr:colOff>
      <xdr:row>39</xdr:row>
      <xdr:rowOff>26416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07048"/>
          <a:ext cx="8382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137249</xdr:rowOff>
    </xdr:from>
    <xdr:to>
      <xdr:col>81</xdr:col>
      <xdr:colOff>50800</xdr:colOff>
      <xdr:row>39</xdr:row>
      <xdr:rowOff>20498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2349"/>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21539</xdr:rowOff>
    </xdr:from>
    <xdr:to>
      <xdr:col>76</xdr:col>
      <xdr:colOff>114300</xdr:colOff>
      <xdr:row>38</xdr:row>
      <xdr:rowOff>137249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36639"/>
          <a:ext cx="889000" cy="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24617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103378</xdr:rowOff>
    </xdr:from>
    <xdr:to>
      <xdr:col>71</xdr:col>
      <xdr:colOff>177800</xdr:colOff>
      <xdr:row>38</xdr:row>
      <xdr:rowOff>21539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447028"/>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6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147066</xdr:rowOff>
    </xdr:from>
    <xdr:to>
      <xdr:col>85</xdr:col>
      <xdr:colOff>177800</xdr:colOff>
      <xdr:row>39</xdr:row>
      <xdr:rowOff>77216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141148</xdr:rowOff>
    </xdr:from>
    <xdr:to>
      <xdr:col>81</xdr:col>
      <xdr:colOff>101600</xdr:colOff>
      <xdr:row>39</xdr:row>
      <xdr:rowOff>71298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62425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86449</xdr:rowOff>
    </xdr:from>
    <xdr:to>
      <xdr:col>76</xdr:col>
      <xdr:colOff>165100</xdr:colOff>
      <xdr:row>39</xdr:row>
      <xdr:rowOff>16599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33126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142189</xdr:rowOff>
    </xdr:from>
    <xdr:to>
      <xdr:col>72</xdr:col>
      <xdr:colOff>38100</xdr:colOff>
      <xdr:row>38</xdr:row>
      <xdr:rowOff>72340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85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88866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2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52578</xdr:rowOff>
    </xdr:from>
    <xdr:to>
      <xdr:col>67</xdr:col>
      <xdr:colOff>101600</xdr:colOff>
      <xdr:row>37</xdr:row>
      <xdr:rowOff>154178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170705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1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31627</xdr:rowOff>
    </xdr:from>
    <xdr:to>
      <xdr:col>85</xdr:col>
      <xdr:colOff>126364</xdr:colOff>
      <xdr:row>78</xdr:row>
      <xdr:rowOff>80328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547477"/>
          <a:ext cx="1269" cy="90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84155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5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80328</xdr:rowOff>
    </xdr:from>
    <xdr:to>
      <xdr:col>86</xdr:col>
      <xdr:colOff>25400</xdr:colOff>
      <xdr:row>78</xdr:row>
      <xdr:rowOff>80328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5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149754</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3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31627</xdr:rowOff>
    </xdr:from>
    <xdr:to>
      <xdr:col>86</xdr:col>
      <xdr:colOff>25400</xdr:colOff>
      <xdr:row>73</xdr:row>
      <xdr:rowOff>31627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54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101135</xdr:rowOff>
    </xdr:from>
    <xdr:to>
      <xdr:col>85</xdr:col>
      <xdr:colOff>127000</xdr:colOff>
      <xdr:row>73</xdr:row>
      <xdr:rowOff>31627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445535"/>
          <a:ext cx="838200" cy="10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150359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8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482</xdr:rowOff>
    </xdr:from>
    <xdr:to>
      <xdr:col>85</xdr:col>
      <xdr:colOff>177800</xdr:colOff>
      <xdr:row>77</xdr:row>
      <xdr:rowOff>102082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0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101135</xdr:rowOff>
    </xdr:from>
    <xdr:to>
      <xdr:col>81</xdr:col>
      <xdr:colOff>50800</xdr:colOff>
      <xdr:row>73</xdr:row>
      <xdr:rowOff>82042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445535"/>
          <a:ext cx="889000" cy="1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10847</xdr:rowOff>
    </xdr:from>
    <xdr:to>
      <xdr:col>81</xdr:col>
      <xdr:colOff>101600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103574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0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84571</xdr:rowOff>
    </xdr:from>
    <xdr:to>
      <xdr:col>76</xdr:col>
      <xdr:colOff>114300</xdr:colOff>
      <xdr:row>73</xdr:row>
      <xdr:rowOff>82042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428971"/>
          <a:ext cx="88900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22180</xdr:rowOff>
    </xdr:from>
    <xdr:to>
      <xdr:col>76</xdr:col>
      <xdr:colOff>165100</xdr:colOff>
      <xdr:row>77</xdr:row>
      <xdr:rowOff>123780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84571</xdr:rowOff>
    </xdr:from>
    <xdr:to>
      <xdr:col>71</xdr:col>
      <xdr:colOff>177800</xdr:colOff>
      <xdr:row>72</xdr:row>
      <xdr:rowOff>121256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428971"/>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21614</xdr:rowOff>
    </xdr:from>
    <xdr:to>
      <xdr:col>72</xdr:col>
      <xdr:colOff>38100</xdr:colOff>
      <xdr:row>77</xdr:row>
      <xdr:rowOff>123214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114341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17549</xdr:rowOff>
    </xdr:from>
    <xdr:to>
      <xdr:col>67</xdr:col>
      <xdr:colOff>101600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152277</xdr:rowOff>
    </xdr:from>
    <xdr:to>
      <xdr:col>85</xdr:col>
      <xdr:colOff>177800</xdr:colOff>
      <xdr:row>73</xdr:row>
      <xdr:rowOff>82427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4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105304</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4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50335</xdr:rowOff>
    </xdr:from>
    <xdr:to>
      <xdr:col>81</xdr:col>
      <xdr:colOff>101600</xdr:colOff>
      <xdr:row>72</xdr:row>
      <xdr:rowOff>151935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3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168462</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16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31242</xdr:rowOff>
    </xdr:from>
    <xdr:to>
      <xdr:col>76</xdr:col>
      <xdr:colOff>165100</xdr:colOff>
      <xdr:row>73</xdr:row>
      <xdr:rowOff>132842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5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149369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3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33771</xdr:rowOff>
    </xdr:from>
    <xdr:to>
      <xdr:col>72</xdr:col>
      <xdr:colOff>38100</xdr:colOff>
      <xdr:row>72</xdr:row>
      <xdr:rowOff>135371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3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151898</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15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70456</xdr:rowOff>
    </xdr:from>
    <xdr:to>
      <xdr:col>67</xdr:col>
      <xdr:colOff>101600</xdr:colOff>
      <xdr:row>73</xdr:row>
      <xdr:rowOff>606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4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17133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19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92774</xdr:rowOff>
    </xdr:from>
    <xdr:to>
      <xdr:col>85</xdr:col>
      <xdr:colOff>127000</xdr:colOff>
      <xdr:row>98</xdr:row>
      <xdr:rowOff>105538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23424"/>
          <a:ext cx="838200" cy="18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54190</xdr:rowOff>
    </xdr:from>
    <xdr:to>
      <xdr:col>81</xdr:col>
      <xdr:colOff>50800</xdr:colOff>
      <xdr:row>97</xdr:row>
      <xdr:rowOff>92774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513390"/>
          <a:ext cx="889000" cy="2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54190</xdr:rowOff>
    </xdr:from>
    <xdr:to>
      <xdr:col>76</xdr:col>
      <xdr:colOff>114300</xdr:colOff>
      <xdr:row>98</xdr:row>
      <xdr:rowOff>136576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13390"/>
          <a:ext cx="889000" cy="4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136576</xdr:rowOff>
    </xdr:from>
    <xdr:to>
      <xdr:col>71</xdr:col>
      <xdr:colOff>177800</xdr:colOff>
      <xdr:row>98</xdr:row>
      <xdr:rowOff>161353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38676"/>
          <a:ext cx="8890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54738</xdr:rowOff>
    </xdr:from>
    <xdr:to>
      <xdr:col>85</xdr:col>
      <xdr:colOff>177800</xdr:colOff>
      <xdr:row>98</xdr:row>
      <xdr:rowOff>156338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141115</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7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41974</xdr:rowOff>
    </xdr:from>
    <xdr:to>
      <xdr:col>81</xdr:col>
      <xdr:colOff>101600</xdr:colOff>
      <xdr:row>97</xdr:row>
      <xdr:rowOff>143574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134701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3390</xdr:rowOff>
    </xdr:from>
    <xdr:to>
      <xdr:col>76</xdr:col>
      <xdr:colOff>165100</xdr:colOff>
      <xdr:row>96</xdr:row>
      <xdr:rowOff>104990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121517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85776</xdr:rowOff>
    </xdr:from>
    <xdr:to>
      <xdr:col>72</xdr:col>
      <xdr:colOff>38100</xdr:colOff>
      <xdr:row>99</xdr:row>
      <xdr:rowOff>15926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7053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8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110553</xdr:rowOff>
    </xdr:from>
    <xdr:to>
      <xdr:col>67</xdr:col>
      <xdr:colOff>101600</xdr:colOff>
      <xdr:row>99</xdr:row>
      <xdr:rowOff>40703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31830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0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28677</xdr:rowOff>
    </xdr:from>
    <xdr:to>
      <xdr:col>116</xdr:col>
      <xdr:colOff>63500</xdr:colOff>
      <xdr:row>32</xdr:row>
      <xdr:rowOff>150216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343627"/>
          <a:ext cx="8382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131792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7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132537</xdr:rowOff>
    </xdr:from>
    <xdr:to>
      <xdr:col>111</xdr:col>
      <xdr:colOff>177800</xdr:colOff>
      <xdr:row>32</xdr:row>
      <xdr:rowOff>150216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618937"/>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113199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132537</xdr:rowOff>
    </xdr:from>
    <xdr:to>
      <xdr:col>107</xdr:col>
      <xdr:colOff>50800</xdr:colOff>
      <xdr:row>36</xdr:row>
      <xdr:rowOff>50089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618937"/>
          <a:ext cx="889000" cy="6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123486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28905</xdr:rowOff>
    </xdr:from>
    <xdr:to>
      <xdr:col>102</xdr:col>
      <xdr:colOff>114300</xdr:colOff>
      <xdr:row>36</xdr:row>
      <xdr:rowOff>50089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029655"/>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149327</xdr:rowOff>
    </xdr:from>
    <xdr:to>
      <xdr:col>116</xdr:col>
      <xdr:colOff>114300</xdr:colOff>
      <xdr:row>31</xdr:row>
      <xdr:rowOff>79477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2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102354</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2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99416</xdr:rowOff>
    </xdr:from>
    <xdr:to>
      <xdr:col>112</xdr:col>
      <xdr:colOff>38100</xdr:colOff>
      <xdr:row>33</xdr:row>
      <xdr:rowOff>29566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5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46093</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3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81737</xdr:rowOff>
    </xdr:from>
    <xdr:to>
      <xdr:col>107</xdr:col>
      <xdr:colOff>101600</xdr:colOff>
      <xdr:row>33</xdr:row>
      <xdr:rowOff>11887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5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28414</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34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170739</xdr:rowOff>
    </xdr:from>
    <xdr:to>
      <xdr:col>102</xdr:col>
      <xdr:colOff>165100</xdr:colOff>
      <xdr:row>36</xdr:row>
      <xdr:rowOff>100889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117416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149555</xdr:rowOff>
    </xdr:from>
    <xdr:to>
      <xdr:col>98</xdr:col>
      <xdr:colOff>38100</xdr:colOff>
      <xdr:row>35</xdr:row>
      <xdr:rowOff>79705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9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96232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75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142101</xdr:rowOff>
    </xdr:from>
    <xdr:to>
      <xdr:col>116</xdr:col>
      <xdr:colOff>63500</xdr:colOff>
      <xdr:row>58</xdr:row>
      <xdr:rowOff>15742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571851"/>
          <a:ext cx="838200" cy="38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142101</xdr:rowOff>
    </xdr:from>
    <xdr:to>
      <xdr:col>111</xdr:col>
      <xdr:colOff>177800</xdr:colOff>
      <xdr:row>58</xdr:row>
      <xdr:rowOff>18771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571851"/>
          <a:ext cx="889000" cy="39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167453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18771</xdr:rowOff>
    </xdr:from>
    <xdr:to>
      <xdr:col>107</xdr:col>
      <xdr:colOff>50800</xdr:colOff>
      <xdr:row>58</xdr:row>
      <xdr:rowOff>21742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6287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19514</xdr:rowOff>
    </xdr:from>
    <xdr:to>
      <xdr:col>102</xdr:col>
      <xdr:colOff>114300</xdr:colOff>
      <xdr:row>58</xdr:row>
      <xdr:rowOff>21742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3614"/>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136392</xdr:rowOff>
    </xdr:from>
    <xdr:to>
      <xdr:col>116</xdr:col>
      <xdr:colOff>114300</xdr:colOff>
      <xdr:row>58</xdr:row>
      <xdr:rowOff>66542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51319</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2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91301</xdr:rowOff>
    </xdr:from>
    <xdr:to>
      <xdr:col>112</xdr:col>
      <xdr:colOff>38100</xdr:colOff>
      <xdr:row>56</xdr:row>
      <xdr:rowOff>21451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37978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2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139421</xdr:rowOff>
    </xdr:from>
    <xdr:to>
      <xdr:col>107</xdr:col>
      <xdr:colOff>101600</xdr:colOff>
      <xdr:row>58</xdr:row>
      <xdr:rowOff>69571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60698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004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142392</xdr:rowOff>
    </xdr:from>
    <xdr:to>
      <xdr:col>102</xdr:col>
      <xdr:colOff>165100</xdr:colOff>
      <xdr:row>58</xdr:row>
      <xdr:rowOff>72542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63669</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007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140164</xdr:rowOff>
    </xdr:from>
    <xdr:to>
      <xdr:col>98</xdr:col>
      <xdr:colOff>38100</xdr:colOff>
      <xdr:row>58</xdr:row>
      <xdr:rowOff>70314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61441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005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26608</xdr:rowOff>
    </xdr:from>
    <xdr:to>
      <xdr:col>116</xdr:col>
      <xdr:colOff>63500</xdr:colOff>
      <xdr:row>75</xdr:row>
      <xdr:rowOff>48570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85358"/>
          <a:ext cx="838200" cy="2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48570</xdr:rowOff>
    </xdr:from>
    <xdr:to>
      <xdr:col>111</xdr:col>
      <xdr:colOff>177800</xdr:colOff>
      <xdr:row>75</xdr:row>
      <xdr:rowOff>71348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7320"/>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50333</xdr:rowOff>
    </xdr:from>
    <xdr:to>
      <xdr:col>107</xdr:col>
      <xdr:colOff>50800</xdr:colOff>
      <xdr:row>75</xdr:row>
      <xdr:rowOff>71348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394733"/>
          <a:ext cx="889000" cy="5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50333</xdr:rowOff>
    </xdr:from>
    <xdr:to>
      <xdr:col>102</xdr:col>
      <xdr:colOff>114300</xdr:colOff>
      <xdr:row>72</xdr:row>
      <xdr:rowOff>76312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94733"/>
          <a:ext cx="889000" cy="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147258</xdr:rowOff>
    </xdr:from>
    <xdr:to>
      <xdr:col>116</xdr:col>
      <xdr:colOff>114300</xdr:colOff>
      <xdr:row>75</xdr:row>
      <xdr:rowOff>77408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170135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169220</xdr:rowOff>
    </xdr:from>
    <xdr:to>
      <xdr:col>112</xdr:col>
      <xdr:colOff>38100</xdr:colOff>
      <xdr:row>75</xdr:row>
      <xdr:rowOff>99370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115897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20548</xdr:rowOff>
    </xdr:from>
    <xdr:to>
      <xdr:col>107</xdr:col>
      <xdr:colOff>101600</xdr:colOff>
      <xdr:row>75</xdr:row>
      <xdr:rowOff>122148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138675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170983</xdr:rowOff>
    </xdr:from>
    <xdr:to>
      <xdr:col>102</xdr:col>
      <xdr:colOff>165100</xdr:colOff>
      <xdr:row>72</xdr:row>
      <xdr:rowOff>101133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3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117660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1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25512</xdr:rowOff>
    </xdr:from>
    <xdr:to>
      <xdr:col>98</xdr:col>
      <xdr:colOff>38100</xdr:colOff>
      <xdr:row>72</xdr:row>
      <xdr:rowOff>127112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143639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14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人件費は人口あたり職員数が類似団体平均を大きく上回っていることが影響している。物件費については、物価高騰緊急支援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主な要因として増加している。また、合併後、類似施設の統廃合や効率化が追いついておらずスケールメリットが十分に発揮されていない状況もあり、今後も留意が必要である。維持補修費は町土が広範にわたり除雪対策費が大きく影響するほ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公共施設の老朽化に伴い修繕費が嵩んでいる。補助費は病院事業や奥能登ｸﾘｰﾝ組合、奥能登広域圏事務組合に係る負担が大きいことが要因である。また、</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新焼却処理施設建設事業の影響で、奥能登ｸﾘｰﾝ組合負担金が増加したことや、新型ｺﾛﾅｳｲﾙｽ感染症対策の各支援補助などの実施により増となった。普通建設事業費についても、総じて町土が広く土木費が嵩む点、並びに公共施設の更新時期を迎えている点が挙げられるが、Ｒ</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主に統合保育所の本格工事の開始や、旧内浦庁舎跡地整備事業に（松波分団詰所更新）より昨年度と比較して増となっている。公債費は近年の大型事業等の実施及び地方債残高を削減するための繰上償還の影響で、類似団体平均を依然大きく上回っている。今後も地方債発行総額の抑制と積極的な繰上償還により、公債費の圧縮を図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能登半島地震により、今後の財政状況の悪化は確実視される中、復興に向けては、合併のスケールメリットを活かした効率化や、施設の統廃合をさらに推進を検討し、経費の削減を図る必要がある。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15,636
15,495
273.27
16,008,596
15,694,800
298,856
8,960,279
20,014,018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7765</xdr:rowOff>
    </xdr:from>
    <xdr:to>
      <xdr:col>24</xdr:col>
      <xdr:colOff>63500</xdr:colOff>
      <xdr:row>33</xdr:row>
      <xdr:rowOff>69487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6561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69487</xdr:rowOff>
    </xdr:from>
    <xdr:to>
      <xdr:col>19</xdr:col>
      <xdr:colOff>177800</xdr:colOff>
      <xdr:row>33</xdr:row>
      <xdr:rowOff>165499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2733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165499</xdr:rowOff>
    </xdr:from>
    <xdr:to>
      <xdr:col>15</xdr:col>
      <xdr:colOff>50800</xdr:colOff>
      <xdr:row>34</xdr:row>
      <xdr:rowOff>4499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2334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4499</xdr:rowOff>
    </xdr:from>
    <xdr:to>
      <xdr:col>10</xdr:col>
      <xdr:colOff>114300</xdr:colOff>
      <xdr:row>34</xdr:row>
      <xdr:rowOff>80264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33799"/>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128415</xdr:rowOff>
    </xdr:from>
    <xdr:to>
      <xdr:col>24</xdr:col>
      <xdr:colOff>114300</xdr:colOff>
      <xdr:row>33</xdr:row>
      <xdr:rowOff>58565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151292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6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18687</xdr:rowOff>
    </xdr:from>
    <xdr:to>
      <xdr:col>20</xdr:col>
      <xdr:colOff>38100</xdr:colOff>
      <xdr:row>33</xdr:row>
      <xdr:rowOff>120287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136814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114699</xdr:rowOff>
    </xdr:from>
    <xdr:to>
      <xdr:col>15</xdr:col>
      <xdr:colOff>101600</xdr:colOff>
      <xdr:row>34</xdr:row>
      <xdr:rowOff>44849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61376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4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125149</xdr:rowOff>
    </xdr:from>
    <xdr:to>
      <xdr:col>10</xdr:col>
      <xdr:colOff>165100</xdr:colOff>
      <xdr:row>34</xdr:row>
      <xdr:rowOff>55299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71826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29464</xdr:rowOff>
    </xdr:from>
    <xdr:to>
      <xdr:col>6</xdr:col>
      <xdr:colOff>38100</xdr:colOff>
      <xdr:row>34</xdr:row>
      <xdr:rowOff>131064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122191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69982</xdr:rowOff>
    </xdr:from>
    <xdr:to>
      <xdr:col>24</xdr:col>
      <xdr:colOff>63500</xdr:colOff>
      <xdr:row>55</xdr:row>
      <xdr:rowOff>106690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99732"/>
          <a:ext cx="8382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155363</xdr:rowOff>
    </xdr:from>
    <xdr:to>
      <xdr:col>19</xdr:col>
      <xdr:colOff>177800</xdr:colOff>
      <xdr:row>55</xdr:row>
      <xdr:rowOff>69982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27863"/>
          <a:ext cx="889000" cy="77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155363</xdr:rowOff>
    </xdr:from>
    <xdr:to>
      <xdr:col>15</xdr:col>
      <xdr:colOff>50800</xdr:colOff>
      <xdr:row>51</xdr:row>
      <xdr:rowOff>6006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27863"/>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6006</xdr:rowOff>
    </xdr:from>
    <xdr:to>
      <xdr:col>10</xdr:col>
      <xdr:colOff>114300</xdr:colOff>
      <xdr:row>52</xdr:row>
      <xdr:rowOff>121860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49956"/>
          <a:ext cx="889000" cy="28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25525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55890</xdr:rowOff>
    </xdr:from>
    <xdr:to>
      <xdr:col>24</xdr:col>
      <xdr:colOff>114300</xdr:colOff>
      <xdr:row>55</xdr:row>
      <xdr:rowOff>157490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78767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3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19182</xdr:rowOff>
    </xdr:from>
    <xdr:to>
      <xdr:col>20</xdr:col>
      <xdr:colOff>38100</xdr:colOff>
      <xdr:row>55</xdr:row>
      <xdr:rowOff>120782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137309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2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104563</xdr:rowOff>
    </xdr:from>
    <xdr:to>
      <xdr:col>15</xdr:col>
      <xdr:colOff>101600</xdr:colOff>
      <xdr:row>51</xdr:row>
      <xdr:rowOff>34713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51240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4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126656</xdr:rowOff>
    </xdr:from>
    <xdr:to>
      <xdr:col>10</xdr:col>
      <xdr:colOff>165100</xdr:colOff>
      <xdr:row>51</xdr:row>
      <xdr:rowOff>56806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73333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47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71060</xdr:rowOff>
    </xdr:from>
    <xdr:to>
      <xdr:col>6</xdr:col>
      <xdr:colOff>38100</xdr:colOff>
      <xdr:row>53</xdr:row>
      <xdr:rowOff>1210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9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17737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76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115958</xdr:rowOff>
    </xdr:from>
    <xdr:to>
      <xdr:col>24</xdr:col>
      <xdr:colOff>63500</xdr:colOff>
      <xdr:row>74</xdr:row>
      <xdr:rowOff>131514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3258"/>
          <a:ext cx="8382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131514</xdr:rowOff>
    </xdr:from>
    <xdr:to>
      <xdr:col>19</xdr:col>
      <xdr:colOff>177800</xdr:colOff>
      <xdr:row>76</xdr:row>
      <xdr:rowOff>99467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18814"/>
          <a:ext cx="889000" cy="3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99467</xdr:rowOff>
    </xdr:from>
    <xdr:to>
      <xdr:col>15</xdr:col>
      <xdr:colOff>50800</xdr:colOff>
      <xdr:row>76</xdr:row>
      <xdr:rowOff>145872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9667"/>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145872</xdr:rowOff>
    </xdr:from>
    <xdr:to>
      <xdr:col>10</xdr:col>
      <xdr:colOff>114300</xdr:colOff>
      <xdr:row>77</xdr:row>
      <xdr:rowOff>34620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607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65158</xdr:rowOff>
    </xdr:from>
    <xdr:to>
      <xdr:col>24</xdr:col>
      <xdr:colOff>114300</xdr:colOff>
      <xdr:row>74</xdr:row>
      <xdr:rowOff>166758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88035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80714</xdr:rowOff>
    </xdr:from>
    <xdr:to>
      <xdr:col>20</xdr:col>
      <xdr:colOff>38100</xdr:colOff>
      <xdr:row>75</xdr:row>
      <xdr:rowOff>10864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27391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48667</xdr:rowOff>
    </xdr:from>
    <xdr:to>
      <xdr:col>15</xdr:col>
      <xdr:colOff>101600</xdr:colOff>
      <xdr:row>76</xdr:row>
      <xdr:rowOff>150267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5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95072</xdr:rowOff>
    </xdr:from>
    <xdr:to>
      <xdr:col>10</xdr:col>
      <xdr:colOff>165100</xdr:colOff>
      <xdr:row>77</xdr:row>
      <xdr:rowOff>25222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41749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0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155270</xdr:rowOff>
    </xdr:from>
    <xdr:to>
      <xdr:col>6</xdr:col>
      <xdr:colOff>38100</xdr:colOff>
      <xdr:row>77</xdr:row>
      <xdr:rowOff>85420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101947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6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105973</xdr:rowOff>
    </xdr:from>
    <xdr:to>
      <xdr:col>24</xdr:col>
      <xdr:colOff>63500</xdr:colOff>
      <xdr:row>93</xdr:row>
      <xdr:rowOff>63584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879373"/>
          <a:ext cx="8382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63584</xdr:rowOff>
    </xdr:from>
    <xdr:to>
      <xdr:col>19</xdr:col>
      <xdr:colOff>177800</xdr:colOff>
      <xdr:row>95</xdr:row>
      <xdr:rowOff>68490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08434"/>
          <a:ext cx="889000" cy="3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68490</xdr:rowOff>
    </xdr:from>
    <xdr:to>
      <xdr:col>15</xdr:col>
      <xdr:colOff>50800</xdr:colOff>
      <xdr:row>95</xdr:row>
      <xdr:rowOff>89339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56240"/>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85065</xdr:rowOff>
    </xdr:from>
    <xdr:to>
      <xdr:col>10</xdr:col>
      <xdr:colOff>114300</xdr:colOff>
      <xdr:row>95</xdr:row>
      <xdr:rowOff>89339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72815"/>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55173</xdr:rowOff>
    </xdr:from>
    <xdr:to>
      <xdr:col>24</xdr:col>
      <xdr:colOff>114300</xdr:colOff>
      <xdr:row>92</xdr:row>
      <xdr:rowOff>156773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78050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8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12784</xdr:rowOff>
    </xdr:from>
    <xdr:to>
      <xdr:col>20</xdr:col>
      <xdr:colOff>38100</xdr:colOff>
      <xdr:row>93</xdr:row>
      <xdr:rowOff>114384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130911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7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17690</xdr:rowOff>
    </xdr:from>
    <xdr:to>
      <xdr:col>15</xdr:col>
      <xdr:colOff>101600</xdr:colOff>
      <xdr:row>95</xdr:row>
      <xdr:rowOff>119290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135817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38539</xdr:rowOff>
    </xdr:from>
    <xdr:to>
      <xdr:col>10</xdr:col>
      <xdr:colOff>165100</xdr:colOff>
      <xdr:row>95</xdr:row>
      <xdr:rowOff>140139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156666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34265</xdr:rowOff>
    </xdr:from>
    <xdr:to>
      <xdr:col>6</xdr:col>
      <xdr:colOff>38100</xdr:colOff>
      <xdr:row>95</xdr:row>
      <xdr:rowOff>135865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152392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142443</xdr:rowOff>
    </xdr:from>
    <xdr:to>
      <xdr:col>55</xdr:col>
      <xdr:colOff>0</xdr:colOff>
      <xdr:row>36</xdr:row>
      <xdr:rowOff>57633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43193"/>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142443</xdr:rowOff>
    </xdr:from>
    <xdr:to>
      <xdr:col>50</xdr:col>
      <xdr:colOff>114300</xdr:colOff>
      <xdr:row>36</xdr:row>
      <xdr:rowOff>5283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431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166675</xdr:rowOff>
    </xdr:from>
    <xdr:to>
      <xdr:col>45</xdr:col>
      <xdr:colOff>177800</xdr:colOff>
      <xdr:row>36</xdr:row>
      <xdr:rowOff>5283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6742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166675</xdr:rowOff>
    </xdr:from>
    <xdr:to>
      <xdr:col>41</xdr:col>
      <xdr:colOff>50800</xdr:colOff>
      <xdr:row>36</xdr:row>
      <xdr:rowOff>42545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67425"/>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6833</xdr:rowOff>
    </xdr:from>
    <xdr:to>
      <xdr:col>55</xdr:col>
      <xdr:colOff>50800</xdr:colOff>
      <xdr:row>36</xdr:row>
      <xdr:rowOff>108433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29710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91643</xdr:rowOff>
    </xdr:from>
    <xdr:to>
      <xdr:col>50</xdr:col>
      <xdr:colOff>165100</xdr:colOff>
      <xdr:row>36</xdr:row>
      <xdr:rowOff>21793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38320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125933</xdr:rowOff>
    </xdr:from>
    <xdr:to>
      <xdr:col>46</xdr:col>
      <xdr:colOff>38100</xdr:colOff>
      <xdr:row>36</xdr:row>
      <xdr:rowOff>56083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72610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115875</xdr:rowOff>
    </xdr:from>
    <xdr:to>
      <xdr:col>41</xdr:col>
      <xdr:colOff>101600</xdr:colOff>
      <xdr:row>36</xdr:row>
      <xdr:rowOff>46025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62552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163195</xdr:rowOff>
    </xdr:from>
    <xdr:to>
      <xdr:col>36</xdr:col>
      <xdr:colOff>165100</xdr:colOff>
      <xdr:row>36</xdr:row>
      <xdr:rowOff>93345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109872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31670</xdr:rowOff>
    </xdr:from>
    <xdr:to>
      <xdr:col>55</xdr:col>
      <xdr:colOff>0</xdr:colOff>
      <xdr:row>53</xdr:row>
      <xdr:rowOff>144435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118520"/>
          <a:ext cx="8382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144435</xdr:rowOff>
    </xdr:from>
    <xdr:to>
      <xdr:col>50</xdr:col>
      <xdr:colOff>114300</xdr:colOff>
      <xdr:row>54</xdr:row>
      <xdr:rowOff>82338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31285"/>
          <a:ext cx="889000" cy="1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38773</xdr:rowOff>
    </xdr:from>
    <xdr:to>
      <xdr:col>45</xdr:col>
      <xdr:colOff>177800</xdr:colOff>
      <xdr:row>54</xdr:row>
      <xdr:rowOff>82338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297073"/>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19114</xdr:rowOff>
    </xdr:from>
    <xdr:to>
      <xdr:col>41</xdr:col>
      <xdr:colOff>50800</xdr:colOff>
      <xdr:row>54</xdr:row>
      <xdr:rowOff>38773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27741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152320</xdr:rowOff>
    </xdr:from>
    <xdr:to>
      <xdr:col>55</xdr:col>
      <xdr:colOff>50800</xdr:colOff>
      <xdr:row>53</xdr:row>
      <xdr:rowOff>82470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0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3747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9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93635</xdr:rowOff>
    </xdr:from>
    <xdr:to>
      <xdr:col>50</xdr:col>
      <xdr:colOff>165100</xdr:colOff>
      <xdr:row>54</xdr:row>
      <xdr:rowOff>23785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1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40312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9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31538</xdr:rowOff>
    </xdr:from>
    <xdr:to>
      <xdr:col>46</xdr:col>
      <xdr:colOff>38100</xdr:colOff>
      <xdr:row>54</xdr:row>
      <xdr:rowOff>133138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149665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159423</xdr:rowOff>
    </xdr:from>
    <xdr:to>
      <xdr:col>41</xdr:col>
      <xdr:colOff>101600</xdr:colOff>
      <xdr:row>54</xdr:row>
      <xdr:rowOff>89573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106100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139764</xdr:rowOff>
    </xdr:from>
    <xdr:to>
      <xdr:col>36</xdr:col>
      <xdr:colOff>165100</xdr:colOff>
      <xdr:row>54</xdr:row>
      <xdr:rowOff>69914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86441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8124</xdr:rowOff>
    </xdr:from>
    <xdr:to>
      <xdr:col>55</xdr:col>
      <xdr:colOff>0</xdr:colOff>
      <xdr:row>76</xdr:row>
      <xdr:rowOff>40520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866874"/>
          <a:ext cx="838200" cy="20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64491</xdr:rowOff>
    </xdr:from>
    <xdr:to>
      <xdr:col>50</xdr:col>
      <xdr:colOff>114300</xdr:colOff>
      <xdr:row>75</xdr:row>
      <xdr:rowOff>8124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580341"/>
          <a:ext cx="889000" cy="28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64491</xdr:rowOff>
    </xdr:from>
    <xdr:to>
      <xdr:col>45</xdr:col>
      <xdr:colOff>177800</xdr:colOff>
      <xdr:row>77</xdr:row>
      <xdr:rowOff>28242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580341"/>
          <a:ext cx="889000" cy="6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28242</xdr:rowOff>
    </xdr:from>
    <xdr:to>
      <xdr:col>41</xdr:col>
      <xdr:colOff>50800</xdr:colOff>
      <xdr:row>77</xdr:row>
      <xdr:rowOff>77781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29892"/>
          <a:ext cx="889000" cy="4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161170</xdr:rowOff>
    </xdr:from>
    <xdr:to>
      <xdr:col>55</xdr:col>
      <xdr:colOff>50800</xdr:colOff>
      <xdr:row>76</xdr:row>
      <xdr:rowOff>91320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12597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128774</xdr:rowOff>
    </xdr:from>
    <xdr:to>
      <xdr:col>50</xdr:col>
      <xdr:colOff>165100</xdr:colOff>
      <xdr:row>75</xdr:row>
      <xdr:rowOff>58924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75451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5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13691</xdr:rowOff>
    </xdr:from>
    <xdr:to>
      <xdr:col>46</xdr:col>
      <xdr:colOff>38100</xdr:colOff>
      <xdr:row>73</xdr:row>
      <xdr:rowOff>115291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5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131818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3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148892</xdr:rowOff>
    </xdr:from>
    <xdr:to>
      <xdr:col>41</xdr:col>
      <xdr:colOff>101600</xdr:colOff>
      <xdr:row>77</xdr:row>
      <xdr:rowOff>79042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95568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26981</xdr:rowOff>
    </xdr:from>
    <xdr:to>
      <xdr:col>36</xdr:col>
      <xdr:colOff>165100</xdr:colOff>
      <xdr:row>77</xdr:row>
      <xdr:rowOff>128581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145108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162962</xdr:rowOff>
    </xdr:from>
    <xdr:to>
      <xdr:col>55</xdr:col>
      <xdr:colOff>0</xdr:colOff>
      <xdr:row>93</xdr:row>
      <xdr:rowOff>141887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936362"/>
          <a:ext cx="838200" cy="15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81897</xdr:rowOff>
    </xdr:from>
    <xdr:to>
      <xdr:col>50</xdr:col>
      <xdr:colOff>114300</xdr:colOff>
      <xdr:row>92</xdr:row>
      <xdr:rowOff>162962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855297"/>
          <a:ext cx="889000" cy="8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140821</xdr:rowOff>
    </xdr:from>
    <xdr:to>
      <xdr:col>45</xdr:col>
      <xdr:colOff>177800</xdr:colOff>
      <xdr:row>92</xdr:row>
      <xdr:rowOff>81897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399871"/>
          <a:ext cx="889000" cy="4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140821</xdr:rowOff>
    </xdr:from>
    <xdr:to>
      <xdr:col>41</xdr:col>
      <xdr:colOff>50800</xdr:colOff>
      <xdr:row>93</xdr:row>
      <xdr:rowOff>137142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399871"/>
          <a:ext cx="889000" cy="68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91087</xdr:rowOff>
    </xdr:from>
    <xdr:to>
      <xdr:col>55</xdr:col>
      <xdr:colOff>50800</xdr:colOff>
      <xdr:row>94</xdr:row>
      <xdr:rowOff>21237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113964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88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112162</xdr:rowOff>
    </xdr:from>
    <xdr:to>
      <xdr:col>50</xdr:col>
      <xdr:colOff>165100</xdr:colOff>
      <xdr:row>93</xdr:row>
      <xdr:rowOff>42312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8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58839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66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31097</xdr:rowOff>
    </xdr:from>
    <xdr:to>
      <xdr:col>46</xdr:col>
      <xdr:colOff>38100</xdr:colOff>
      <xdr:row>92</xdr:row>
      <xdr:rowOff>132697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80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149224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57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90021</xdr:rowOff>
    </xdr:from>
    <xdr:to>
      <xdr:col>41</xdr:col>
      <xdr:colOff>101600</xdr:colOff>
      <xdr:row>90</xdr:row>
      <xdr:rowOff>20171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36698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5" y="1512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86342</xdr:rowOff>
    </xdr:from>
    <xdr:to>
      <xdr:col>36</xdr:col>
      <xdr:colOff>165100</xdr:colOff>
      <xdr:row>94</xdr:row>
      <xdr:rowOff>16492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0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33019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8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43536</xdr:rowOff>
    </xdr:from>
    <xdr:to>
      <xdr:col>85</xdr:col>
      <xdr:colOff>127000</xdr:colOff>
      <xdr:row>30</xdr:row>
      <xdr:rowOff>133909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187036"/>
          <a:ext cx="8382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43536</xdr:rowOff>
    </xdr:from>
    <xdr:to>
      <xdr:col>81</xdr:col>
      <xdr:colOff>50800</xdr:colOff>
      <xdr:row>31</xdr:row>
      <xdr:rowOff>78016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187036"/>
          <a:ext cx="889000" cy="2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78016</xdr:rowOff>
    </xdr:from>
    <xdr:to>
      <xdr:col>76</xdr:col>
      <xdr:colOff>114300</xdr:colOff>
      <xdr:row>34</xdr:row>
      <xdr:rowOff>35878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392966"/>
          <a:ext cx="889000" cy="4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148653</xdr:rowOff>
    </xdr:from>
    <xdr:to>
      <xdr:col>71</xdr:col>
      <xdr:colOff>177800</xdr:colOff>
      <xdr:row>34</xdr:row>
      <xdr:rowOff>35878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806503"/>
          <a:ext cx="889000" cy="5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83109</xdr:rowOff>
    </xdr:from>
    <xdr:to>
      <xdr:col>85</xdr:col>
      <xdr:colOff>177800</xdr:colOff>
      <xdr:row>31</xdr:row>
      <xdr:rowOff>13259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2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36136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164186</xdr:rowOff>
    </xdr:from>
    <xdr:to>
      <xdr:col>81</xdr:col>
      <xdr:colOff>101600</xdr:colOff>
      <xdr:row>30</xdr:row>
      <xdr:rowOff>94336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110863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49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27216</xdr:rowOff>
    </xdr:from>
    <xdr:to>
      <xdr:col>76</xdr:col>
      <xdr:colOff>165100</xdr:colOff>
      <xdr:row>31</xdr:row>
      <xdr:rowOff>128816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3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145343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1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156528</xdr:rowOff>
    </xdr:from>
    <xdr:to>
      <xdr:col>72</xdr:col>
      <xdr:colOff>38100</xdr:colOff>
      <xdr:row>34</xdr:row>
      <xdr:rowOff>86678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103205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5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97853</xdr:rowOff>
    </xdr:from>
    <xdr:to>
      <xdr:col>67</xdr:col>
      <xdr:colOff>101600</xdr:colOff>
      <xdr:row>34</xdr:row>
      <xdr:rowOff>28003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7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44530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5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149923</xdr:rowOff>
    </xdr:from>
    <xdr:to>
      <xdr:col>85</xdr:col>
      <xdr:colOff>127000</xdr:colOff>
      <xdr:row>56</xdr:row>
      <xdr:rowOff>138620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579673"/>
          <a:ext cx="8382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62561</xdr:rowOff>
    </xdr:from>
    <xdr:to>
      <xdr:col>81</xdr:col>
      <xdr:colOff>50800</xdr:colOff>
      <xdr:row>56</xdr:row>
      <xdr:rowOff>138620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320861"/>
          <a:ext cx="889000" cy="4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62561</xdr:rowOff>
    </xdr:from>
    <xdr:to>
      <xdr:col>76</xdr:col>
      <xdr:colOff>114300</xdr:colOff>
      <xdr:row>54</xdr:row>
      <xdr:rowOff>80455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320861"/>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70739</xdr:rowOff>
    </xdr:from>
    <xdr:to>
      <xdr:col>71</xdr:col>
      <xdr:colOff>177800</xdr:colOff>
      <xdr:row>54</xdr:row>
      <xdr:rowOff>80455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32903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99123</xdr:rowOff>
    </xdr:from>
    <xdr:to>
      <xdr:col>85</xdr:col>
      <xdr:colOff>177800</xdr:colOff>
      <xdr:row>56</xdr:row>
      <xdr:rowOff>29273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122000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87820</xdr:rowOff>
    </xdr:from>
    <xdr:to>
      <xdr:col>81</xdr:col>
      <xdr:colOff>101600</xdr:colOff>
      <xdr:row>57</xdr:row>
      <xdr:rowOff>17970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11761</xdr:rowOff>
    </xdr:from>
    <xdr:to>
      <xdr:col>76</xdr:col>
      <xdr:colOff>165100</xdr:colOff>
      <xdr:row>54</xdr:row>
      <xdr:rowOff>113361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2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129888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4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29655</xdr:rowOff>
    </xdr:from>
    <xdr:to>
      <xdr:col>72</xdr:col>
      <xdr:colOff>38100</xdr:colOff>
      <xdr:row>54</xdr:row>
      <xdr:rowOff>131255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2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147782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0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19939</xdr:rowOff>
    </xdr:from>
    <xdr:to>
      <xdr:col>67</xdr:col>
      <xdr:colOff>101600</xdr:colOff>
      <xdr:row>54</xdr:row>
      <xdr:rowOff>121539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2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138066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0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20498</xdr:rowOff>
    </xdr:from>
    <xdr:to>
      <xdr:col>85</xdr:col>
      <xdr:colOff>127000</xdr:colOff>
      <xdr:row>79</xdr:row>
      <xdr:rowOff>26415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65048"/>
          <a:ext cx="8382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137249</xdr:rowOff>
    </xdr:from>
    <xdr:to>
      <xdr:col>81</xdr:col>
      <xdr:colOff>50800</xdr:colOff>
      <xdr:row>79</xdr:row>
      <xdr:rowOff>20498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0349"/>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21540</xdr:rowOff>
    </xdr:from>
    <xdr:to>
      <xdr:col>76</xdr:col>
      <xdr:colOff>114300</xdr:colOff>
      <xdr:row>78</xdr:row>
      <xdr:rowOff>137249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394640"/>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24604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103378</xdr:rowOff>
    </xdr:from>
    <xdr:to>
      <xdr:col>71</xdr:col>
      <xdr:colOff>177800</xdr:colOff>
      <xdr:row>78</xdr:row>
      <xdr:rowOff>21540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305028"/>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147065</xdr:rowOff>
    </xdr:from>
    <xdr:to>
      <xdr:col>85</xdr:col>
      <xdr:colOff>177800</xdr:colOff>
      <xdr:row>79</xdr:row>
      <xdr:rowOff>77215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87176</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141148</xdr:rowOff>
    </xdr:from>
    <xdr:to>
      <xdr:col>81</xdr:col>
      <xdr:colOff>101600</xdr:colOff>
      <xdr:row>79</xdr:row>
      <xdr:rowOff>71298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62425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86449</xdr:rowOff>
    </xdr:from>
    <xdr:to>
      <xdr:col>76</xdr:col>
      <xdr:colOff>165100</xdr:colOff>
      <xdr:row>79</xdr:row>
      <xdr:rowOff>16599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33126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3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142190</xdr:rowOff>
    </xdr:from>
    <xdr:to>
      <xdr:col>72</xdr:col>
      <xdr:colOff>38100</xdr:colOff>
      <xdr:row>78</xdr:row>
      <xdr:rowOff>72340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3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88867</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31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52578</xdr:rowOff>
    </xdr:from>
    <xdr:to>
      <xdr:col>67</xdr:col>
      <xdr:colOff>101600</xdr:colOff>
      <xdr:row>77</xdr:row>
      <xdr:rowOff>154178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2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170705</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0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31628</xdr:rowOff>
    </xdr:from>
    <xdr:to>
      <xdr:col>85</xdr:col>
      <xdr:colOff>126364</xdr:colOff>
      <xdr:row>98</xdr:row>
      <xdr:rowOff>80328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976478"/>
          <a:ext cx="1269" cy="90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84155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80328</xdr:rowOff>
    </xdr:from>
    <xdr:to>
      <xdr:col>86</xdr:col>
      <xdr:colOff>25400</xdr:colOff>
      <xdr:row>98</xdr:row>
      <xdr:rowOff>80328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149755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75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31628</xdr:rowOff>
    </xdr:from>
    <xdr:to>
      <xdr:col>86</xdr:col>
      <xdr:colOff>25400</xdr:colOff>
      <xdr:row>93</xdr:row>
      <xdr:rowOff>31628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97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100830</xdr:rowOff>
    </xdr:from>
    <xdr:to>
      <xdr:col>85</xdr:col>
      <xdr:colOff>127000</xdr:colOff>
      <xdr:row>93</xdr:row>
      <xdr:rowOff>31628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874230"/>
          <a:ext cx="838200" cy="10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150359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60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482</xdr:rowOff>
    </xdr:from>
    <xdr:to>
      <xdr:col>85</xdr:col>
      <xdr:colOff>177800</xdr:colOff>
      <xdr:row>97</xdr:row>
      <xdr:rowOff>102082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3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100830</xdr:rowOff>
    </xdr:from>
    <xdr:to>
      <xdr:col>81</xdr:col>
      <xdr:colOff>50800</xdr:colOff>
      <xdr:row>93</xdr:row>
      <xdr:rowOff>82043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874230"/>
          <a:ext cx="889000" cy="1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10810</xdr:rowOff>
    </xdr:from>
    <xdr:to>
      <xdr:col>81</xdr:col>
      <xdr:colOff>101600</xdr:colOff>
      <xdr:row>97</xdr:row>
      <xdr:rowOff>112410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103537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84572</xdr:rowOff>
    </xdr:from>
    <xdr:to>
      <xdr:col>76</xdr:col>
      <xdr:colOff>114300</xdr:colOff>
      <xdr:row>93</xdr:row>
      <xdr:rowOff>82043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857972"/>
          <a:ext cx="88900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22177</xdr:rowOff>
    </xdr:from>
    <xdr:to>
      <xdr:col>76</xdr:col>
      <xdr:colOff>165100</xdr:colOff>
      <xdr:row>97</xdr:row>
      <xdr:rowOff>123777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114904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84572</xdr:rowOff>
    </xdr:from>
    <xdr:to>
      <xdr:col>71</xdr:col>
      <xdr:colOff>177800</xdr:colOff>
      <xdr:row>92</xdr:row>
      <xdr:rowOff>121256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857972"/>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21610</xdr:rowOff>
    </xdr:from>
    <xdr:to>
      <xdr:col>72</xdr:col>
      <xdr:colOff>38100</xdr:colOff>
      <xdr:row>97</xdr:row>
      <xdr:rowOff>123210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114337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17545</xdr:rowOff>
    </xdr:from>
    <xdr:to>
      <xdr:col>67</xdr:col>
      <xdr:colOff>101600</xdr:colOff>
      <xdr:row>97</xdr:row>
      <xdr:rowOff>119145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110272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152278</xdr:rowOff>
    </xdr:from>
    <xdr:to>
      <xdr:col>85</xdr:col>
      <xdr:colOff>177800</xdr:colOff>
      <xdr:row>93</xdr:row>
      <xdr:rowOff>82428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105305</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7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50030</xdr:rowOff>
    </xdr:from>
    <xdr:to>
      <xdr:col>81</xdr:col>
      <xdr:colOff>101600</xdr:colOff>
      <xdr:row>92</xdr:row>
      <xdr:rowOff>151630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8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168157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59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31243</xdr:rowOff>
    </xdr:from>
    <xdr:to>
      <xdr:col>76</xdr:col>
      <xdr:colOff>165100</xdr:colOff>
      <xdr:row>93</xdr:row>
      <xdr:rowOff>132843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9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149370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75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33772</xdr:rowOff>
    </xdr:from>
    <xdr:to>
      <xdr:col>72</xdr:col>
      <xdr:colOff>38100</xdr:colOff>
      <xdr:row>92</xdr:row>
      <xdr:rowOff>135372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8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151899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5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70456</xdr:rowOff>
    </xdr:from>
    <xdr:to>
      <xdr:col>67</xdr:col>
      <xdr:colOff>101600</xdr:colOff>
      <xdr:row>93</xdr:row>
      <xdr:rowOff>606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8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17133</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61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個別費用の影響点について、総務費においては、窓口職員が比較的多い点や有線放送業務を実施している点が挙げられる。</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年度は退職手当組合特別給付負担金の減や有線放送再整備事業（繰越事業）の完了により減となっている。民生費は高齢化率が高い点や、</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年度では統合保育所整備事業の本格実施により増となっている。衛生費は、上水道・病院への繰出金が多いことから類似団体平均を上回っている。さらに</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新焼却処理施設建設に伴い、奥能登ｸﾘｰﾝ組合への負担金増が影響した。労働費においては、勤労青少年施設の維持管理費が類似団体平均を上回る要因である。農林水産業費においては、当町の基幹産業に第一次産業が位置づけられることから、振興費、整備費及び人員配置に大きく比重を置いていることが要因である。商工費は、新型ｺﾛﾅｳｲﾙｽ感染症対応地方創生臨時交付金を活用した事業に係る支出の減及び役場整備事業における旧庁舎解体の完了によって減少している。また、合併後多くの観光施設、休養宿泊施設を抱える中で、施設・設備更新に係る経費が嵩んでおり、数値を押し上げる要因となっている。土木費は、町土が広範にわたることから、道路橋りょうの改良及び維持管理に係る経費が嵩んでいる。消防費は、消防水槽車の更新や拠点避難地整備事業等の完了により減となっている。教育費は、体育施設や社会教育施設で類似施設を多数抱えている点、中学校の統廃合が進まず小規模校が多い点などが平均を上回る要因となっている。</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小学校衛生環境整備事業・白丸公民館整備事業により増となっている。公債費は近年実施した大型事業に係る町債の元金償還の影響等で類似団体平均を大きく上回っている。また公債費圧縮を目的とした繰上償還額の増も要因である。</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能登半島地震により今後の財政状況の悪化は確実視される中、復興に向けては、合併のスケールメリットを活かした効率化や、施設の統廃合をさらに推進を検討し、経費の削減を図る必要がある。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a:t>
          </a:r>
          <a:r>
            <a:rPr kumimoji="1" lang="en-US" altLang="ja-JP" sz="1100">
              <a:latin typeface="ＭＳ ゴシック" pitchFamily="49" charset="-128"/>
              <a:ea typeface="ＭＳ ゴシック" pitchFamily="49" charset="-128"/>
            </a:rPr>
            <a:t>R</a:t>
          </a:r>
          <a:r>
            <a:rPr kumimoji="1" lang="ja-JP" altLang="en-US" sz="1100">
              <a:latin typeface="ＭＳ ゴシック" pitchFamily="49" charset="-128"/>
              <a:ea typeface="ＭＳ ゴシック" pitchFamily="49" charset="-128"/>
            </a:rPr>
            <a:t>元年度に大型の繰上償還の財源とするため基金取り崩しを実施し、以後基金残高は標準財政規模の</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％程度を目安としており、前年からの大幅な増減は生じていない。</a:t>
          </a:r>
        </a:p>
        <a:p>
          <a:r>
            <a:rPr kumimoji="1" lang="ja-JP" altLang="en-US" sz="1100">
              <a:latin typeface="ＭＳ ゴシック" pitchFamily="49" charset="-128"/>
              <a:ea typeface="ＭＳ ゴシック" pitchFamily="49" charset="-128"/>
            </a:rPr>
            <a:t>　近年実施している大型事業（有線放送再整備や役場跡地利活用事業等）や、</a:t>
          </a:r>
          <a:r>
            <a:rPr kumimoji="1" lang="en-US" altLang="ja-JP" sz="1100">
              <a:latin typeface="ＭＳ ゴシック" pitchFamily="49" charset="-128"/>
              <a:ea typeface="ＭＳ ゴシック" pitchFamily="49" charset="-128"/>
            </a:rPr>
            <a:t>R6</a:t>
          </a:r>
          <a:r>
            <a:rPr kumimoji="1" lang="ja-JP" altLang="en-US" sz="1100">
              <a:latin typeface="ＭＳ ゴシック" pitchFamily="49" charset="-128"/>
              <a:ea typeface="ＭＳ ゴシック" pitchFamily="49" charset="-128"/>
            </a:rPr>
            <a:t>能登半島地震災害復旧事業にかかる地方債の発行により公債費の大幅な増加が見込まれる。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復興後においては計画的な繰上償還が必要である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H22</a:t>
          </a:r>
          <a:r>
            <a:rPr kumimoji="1" lang="ja-JP" altLang="en-US" sz="1100">
              <a:latin typeface="ＭＳ ゴシック" pitchFamily="49" charset="-128"/>
              <a:ea typeface="ＭＳ ゴシック" pitchFamily="49" charset="-128"/>
            </a:rPr>
            <a:t>年度以降、全会計において黒字となっており、安定した財政運営を維持している。</a:t>
          </a:r>
        </a:p>
        <a:p>
          <a:r>
            <a:rPr kumimoji="1" lang="ja-JP" altLang="en-US" sz="1100">
              <a:latin typeface="ＭＳ ゴシック" pitchFamily="49" charset="-128"/>
              <a:ea typeface="ＭＳ ゴシック" pitchFamily="49" charset="-128"/>
            </a:rPr>
            <a:t>　黒字額は、一般会計では、歳入面で厳しく見込んだ普通交付税等において見込みを上回る収入額となっていることや、歳出面においては、経常的な歳出削減の取組などにより、実質収支は黒字を維持している。</a:t>
          </a:r>
        </a:p>
        <a:p>
          <a:r>
            <a:rPr kumimoji="1" lang="ja-JP" altLang="en-US" sz="1100">
              <a:latin typeface="ＭＳ ゴシック" pitchFamily="49" charset="-128"/>
              <a:ea typeface="ＭＳ ゴシック" pitchFamily="49" charset="-128"/>
            </a:rPr>
            <a:t>　水道事業会計・下水道事業および病院事業会計では資金剰余額を計上している。しかしながら、水道事業では人口減少と節水傾向の中、施設の老朽化も進行しており、浄水場の更新に伴う無人化等、経営改善・ｺｽﾄｶｯﾄにも取り組んでいるが、財源と投資効果から非常に厳しい経営判断・投資判断を迫られている。町全体でｲﾝﾌﾗを適正に管理・更新するという観点から、繰出基準を超えた支援も検討する。</a:t>
          </a:r>
        </a:p>
        <a:p>
          <a:r>
            <a:rPr kumimoji="1" lang="ja-JP" altLang="en-US" sz="1100">
              <a:latin typeface="ＭＳ ゴシック" pitchFamily="49" charset="-128"/>
              <a:ea typeface="ＭＳ ゴシック" pitchFamily="49" charset="-128"/>
            </a:rPr>
            <a:t>　下水道事業では使用料収入にて経常的な維持管理費さえ賄えていない状況である。今後は、小規模集合処理地区の個別処理への転換を図ることで、管理費及び更新費用の低減化を図る必要がある。</a:t>
          </a:r>
        </a:p>
        <a:p>
          <a:r>
            <a:rPr kumimoji="1" lang="ja-JP" altLang="en-US" sz="1100">
              <a:latin typeface="ＭＳ ゴシック" pitchFamily="49" charset="-128"/>
              <a:ea typeface="ＭＳ ゴシック" pitchFamily="49" charset="-128"/>
            </a:rPr>
            <a:t>　病院事業については、建設から</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年を迎え、</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年度より大規模改造を実施している一方で、医業収益が伸び悩む点が課題となっており、地域医療構想との整合性を踏まえながら病院改革プランに沿った経営が求められる。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また、一般会計・企業会計いずれにおいても</a:t>
          </a:r>
          <a:r>
            <a:rPr kumimoji="1" lang="en-US" altLang="ja-JP" sz="1100">
              <a:latin typeface="ＭＳ ゴシック" pitchFamily="49" charset="-128"/>
              <a:ea typeface="ＭＳ ゴシック" pitchFamily="49" charset="-128"/>
            </a:rPr>
            <a:t>R6</a:t>
          </a:r>
          <a:r>
            <a:rPr kumimoji="1" lang="ja-JP" altLang="en-US" sz="1100">
              <a:latin typeface="ＭＳ ゴシック" pitchFamily="49" charset="-128"/>
              <a:ea typeface="ＭＳ ゴシック" pitchFamily="49" charset="-128"/>
            </a:rPr>
            <a:t>能登半島地震の影響により財政の大幅悪化が確実視される中、抜本的に経営方針を見直す必要がある。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元利償還金については、普通会計では合併直前に発行した新発債の元金償還のピークを</a:t>
          </a:r>
          <a:r>
            <a:rPr kumimoji="1" lang="en-US" altLang="ja-JP" sz="1100">
              <a:latin typeface="ＭＳ ゴシック" pitchFamily="49" charset="-128"/>
              <a:ea typeface="ＭＳ ゴシック" pitchFamily="49" charset="-128"/>
            </a:rPr>
            <a:t>H21</a:t>
          </a:r>
          <a:r>
            <a:rPr kumimoji="1" lang="ja-JP" altLang="en-US" sz="1100">
              <a:latin typeface="ＭＳ ゴシック" pitchFamily="49" charset="-128"/>
              <a:ea typeface="ＭＳ ゴシック" pitchFamily="49" charset="-128"/>
            </a:rPr>
            <a:t>年度に迎え、その後緩やかに減少している。さらに</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より大型の繰上償還を実施しており、元利償還金は抑制されてきたものの、</a:t>
          </a:r>
          <a:r>
            <a:rPr kumimoji="1" lang="en-US" altLang="ja-JP" sz="1100">
              <a:latin typeface="ＭＳ ゴシック" pitchFamily="49" charset="-128"/>
              <a:ea typeface="ＭＳ ゴシック" pitchFamily="49" charset="-128"/>
            </a:rPr>
            <a:t>R6</a:t>
          </a:r>
          <a:r>
            <a:rPr kumimoji="1" lang="ja-JP" altLang="en-US" sz="1100">
              <a:latin typeface="ＭＳ ゴシック" pitchFamily="49" charset="-128"/>
              <a:ea typeface="ＭＳ ゴシック" pitchFamily="49" charset="-128"/>
            </a:rPr>
            <a:t>能登半島地震災害復旧事業等の地方債発行により、今後大幅な増加が見込まれる。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準元利償還金は上下水道会計にて増加している。上水道事業については、固定資産除却費（旧漆原浄水場解体）に係る基準外繰出し（</a:t>
          </a:r>
          <a:r>
            <a:rPr kumimoji="1" lang="en-US" altLang="ja-JP" sz="1100">
              <a:latin typeface="ＭＳ ゴシック" pitchFamily="49" charset="-128"/>
              <a:ea typeface="ＭＳ ゴシック" pitchFamily="49" charset="-128"/>
            </a:rPr>
            <a:t>21,678</a:t>
          </a:r>
          <a:r>
            <a:rPr kumimoji="1" lang="ja-JP" altLang="en-US" sz="1100">
              <a:latin typeface="ＭＳ ゴシック" pitchFamily="49" charset="-128"/>
              <a:ea typeface="ＭＳ ゴシック" pitchFamily="49" charset="-128"/>
            </a:rPr>
            <a:t>千円）により増となっている。下水道事業については面整備時に発行した建設改良債の償還進捗による減はあったが、繰出金に係る予算計上方法の整理により資本的収支に計上される繰出金が増加したため、全体では増加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将来負担の分子構造は、将来負担額では地方債現在高の占める割合が高い状況となっている。充当可能財源は同程度に推移している状況である。</a:t>
          </a:r>
        </a:p>
        <a:p>
          <a:r>
            <a:rPr kumimoji="1" lang="ja-JP" altLang="en-US" sz="1200">
              <a:latin typeface="ＭＳ ゴシック" pitchFamily="49" charset="-128"/>
              <a:ea typeface="ＭＳ ゴシック" pitchFamily="49" charset="-128"/>
            </a:rPr>
            <a:t>　将来負担額については、一般会計等に係る地方債の現在高が対前年度比で</a:t>
          </a:r>
          <a:r>
            <a:rPr kumimoji="1" lang="en-US" altLang="ja-JP" sz="1200">
              <a:latin typeface="ＭＳ ゴシック" pitchFamily="49" charset="-128"/>
              <a:ea typeface="ＭＳ ゴシック" pitchFamily="49" charset="-128"/>
            </a:rPr>
            <a:t>995</a:t>
          </a:r>
          <a:r>
            <a:rPr kumimoji="1" lang="ja-JP" altLang="en-US" sz="1200">
              <a:latin typeface="ＭＳ ゴシック" pitchFamily="49" charset="-128"/>
              <a:ea typeface="ＭＳ ゴシック" pitchFamily="49" charset="-128"/>
            </a:rPr>
            <a:t>百万円の大幅減となっている。これは</a:t>
          </a:r>
          <a:r>
            <a:rPr kumimoji="1" lang="en-US" altLang="ja-JP" sz="1200">
              <a:latin typeface="ＭＳ ゴシック" pitchFamily="49" charset="-128"/>
              <a:ea typeface="ＭＳ ゴシック" pitchFamily="49" charset="-128"/>
            </a:rPr>
            <a:t>R4</a:t>
          </a:r>
          <a:r>
            <a:rPr kumimoji="1" lang="ja-JP" altLang="en-US" sz="1200">
              <a:latin typeface="ＭＳ ゴシック" pitchFamily="49" charset="-128"/>
              <a:ea typeface="ＭＳ ゴシック" pitchFamily="49" charset="-128"/>
            </a:rPr>
            <a:t>年度も引き続き実施した大型繰上償還が要因である。今後は、これまでの大型事業のための地方債発行や、</a:t>
          </a:r>
          <a:r>
            <a:rPr kumimoji="1" lang="en-US" altLang="ja-JP" sz="1200">
              <a:latin typeface="ＭＳ ゴシック" pitchFamily="49" charset="-128"/>
              <a:ea typeface="ＭＳ ゴシック" pitchFamily="49" charset="-128"/>
            </a:rPr>
            <a:t>R6</a:t>
          </a:r>
          <a:r>
            <a:rPr kumimoji="1" lang="ja-JP" altLang="en-US" sz="1200">
              <a:latin typeface="ＭＳ ゴシック" pitchFamily="49" charset="-128"/>
              <a:ea typeface="ＭＳ ゴシック" pitchFamily="49" charset="-128"/>
            </a:rPr>
            <a:t>能登半島地震災害復旧事業等により、一般会計地方債残高の大幅増が見込まれる。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公営企業債全体では、定時償還並びに繰入割合の低下に伴い実質残高は減少している。</a:t>
          </a:r>
        </a:p>
        <a:p>
          <a:endParaRPr kumimoji="1" lang="ja-JP" altLang="en-US"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百万円）等を事業実施に基づき取り崩しており、基金全体としては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年度に施設整備に係るその他の特定目的基金を整理統合し、新たに公共施設等総合管理基金設置し積み立てた。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今後しばらくは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能登半島地震災害復旧事業や復興にかかる事業が見込まれることから、歳計剰余金は財政調整基金や減債基金、公共施設等総合管理基金に積み立てる。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・公共施設等総合管理基金：公共施設等の総合的かつ計画的な管理及び処分並びに社旗情勢や人口動態に応じた適正配置の推進を図る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・合併振興基金：合併に伴う地域の振興及び住民の一体感の醸成のための事業資金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・ふるさと振興基金：地域の魅力向上を図り、人口減少対策の総合的な推進を図る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・公共施設等総合管理基金：土地建物売払相当額を積立てを行った（後年度の公共施設等の管理や処分等のために積立）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・合併振興基金：予防接種事業や遊休施設解体、町道維持管理事業等の財源として取崩しを実施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・ふるさと振興基金：創業・継承支援事業等の財源として取崩しを実施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今後しばらくは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能登半島地震災害復旧事業や復興にかかる事業が見込まれることから、歳計剰余金は財政調整基金や減債基金のほか、公共施設等総合管理基金に積み立てる。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能登半島地震の影響により、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は大きく取り崩す予定であるが、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億を目安に残高の確保に努める。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年度は、歳計剰余金及び基金利子により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百万円を大型の繰上償還のための原資として取り崩したため、残高としては前年度比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能登半島地震災害復旧事業により公債費は大幅に増加することが見込まれる。公債費負担の適正化のために一定額を確保しつつ計画的な運用を図る。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15,636
15,495
273.27
16,008,596
15,694,800
298,856
8,960,279
20,014,018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となり、前年度と比較し</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ポイント増加した。</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年度は施設の更新がなく、減価償却が進んだことが要因である。令和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年度に発効した公共施設個別施設計画に基づき、施設の集約化や複合化、民間譲渡さらに遊休施設の除却を進めていくことで本比率の改善を図りたい。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しかしながら、財政力指数（</a:t>
          </a:r>
          <a:r>
            <a:rPr kumimoji="1" lang="en-US" altLang="ja-JP" sz="1100">
              <a:latin typeface="ＭＳ Ｐゴシック" panose="020B0600070205080204" pitchFamily="50" charset="-128"/>
              <a:ea typeface="ＭＳ Ｐゴシック" panose="020B0600070205080204" pitchFamily="50" charset="-128"/>
            </a:rPr>
            <a:t>0.20</a:t>
          </a:r>
          <a:r>
            <a:rPr kumimoji="1" lang="ja-JP" altLang="en-US" sz="1100">
              <a:latin typeface="ＭＳ Ｐゴシック" panose="020B0600070205080204" pitchFamily="50" charset="-128"/>
              <a:ea typeface="ＭＳ Ｐゴシック" panose="020B0600070205080204" pitchFamily="50" charset="-128"/>
            </a:rPr>
            <a:t>）が低く自主財源に乏しい状況においては、インフラ・施設の更新投資額は限られており、本比率の劇的な改善は見込めない。将来のまちづくりのため真に必要な投資を行うなかで、比率の漸減に繋げ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31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84032</xdr:rowOff>
    </xdr:from>
    <xdr:to>
      <xdr:col>23</xdr:col>
      <xdr:colOff>85725</xdr:colOff>
      <xdr:row>32</xdr:row>
      <xdr:rowOff>134408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4195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84032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8798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30057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25559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147108</xdr:rowOff>
    </xdr:from>
    <xdr:to>
      <xdr:col>7</xdr:col>
      <xdr:colOff>187325</xdr:colOff>
      <xdr:row>32</xdr:row>
      <xdr:rowOff>77258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169122</xdr:rowOff>
    </xdr:from>
    <xdr:to>
      <xdr:col>11</xdr:col>
      <xdr:colOff>136525</xdr:colOff>
      <xdr:row>32</xdr:row>
      <xdr:rowOff>26458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625559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68385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661.7%</a:t>
          </a:r>
          <a:r>
            <a:rPr kumimoji="1" lang="ja-JP" altLang="en-US" sz="1100">
              <a:latin typeface="ＭＳ Ｐゴシック" panose="020B0600070205080204" pitchFamily="50" charset="-128"/>
              <a:ea typeface="ＭＳ Ｐゴシック" panose="020B0600070205080204" pitchFamily="50" charset="-128"/>
            </a:rPr>
            <a:t>となり、前年度と比較し</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減少した。</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年度に実施した繰上償還（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3497</a:t>
          </a:r>
          <a:r>
            <a:rPr kumimoji="1" lang="ja-JP" altLang="en-US" sz="1100">
              <a:latin typeface="ＭＳ Ｐゴシック" panose="020B0600070205080204" pitchFamily="50" charset="-128"/>
              <a:ea typeface="ＭＳ Ｐゴシック" panose="020B0600070205080204" pitchFamily="50" charset="-128"/>
            </a:rPr>
            <a:t>万円）による将来負担額の減が主な要因である。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億円を超える繰上償還を実施してきているが、同時に大型事業（庁舎建設・有線放送整備等）も行っており、類似団体と比較すると債務償還比率は高い状況が続いている。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今後は投資の平準化はもちろんのこと、物件費や維持管理費といった経常経費充当財源の減少にも努めていく。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144590</xdr:rowOff>
    </xdr:from>
    <xdr:to>
      <xdr:col>76</xdr:col>
      <xdr:colOff>73025</xdr:colOff>
      <xdr:row>32</xdr:row>
      <xdr:rowOff>74740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123017</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168030</xdr:rowOff>
    </xdr:from>
    <xdr:to>
      <xdr:col>72</xdr:col>
      <xdr:colOff>123825</xdr:colOff>
      <xdr:row>32</xdr:row>
      <xdr:rowOff>98180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23940</xdr:rowOff>
    </xdr:from>
    <xdr:to>
      <xdr:col>76</xdr:col>
      <xdr:colOff>22225</xdr:colOff>
      <xdr:row>32</xdr:row>
      <xdr:rowOff>47380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281865"/>
          <a:ext cx="7112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49049</xdr:rowOff>
    </xdr:from>
    <xdr:to>
      <xdr:col>68</xdr:col>
      <xdr:colOff>123825</xdr:colOff>
      <xdr:row>33</xdr:row>
      <xdr:rowOff>150650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478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47380</xdr:rowOff>
    </xdr:from>
    <xdr:to>
      <xdr:col>72</xdr:col>
      <xdr:colOff>73025</xdr:colOff>
      <xdr:row>33</xdr:row>
      <xdr:rowOff>99849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305305"/>
          <a:ext cx="762000" cy="2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6060</xdr:rowOff>
    </xdr:from>
    <xdr:to>
      <xdr:col>64</xdr:col>
      <xdr:colOff>123825</xdr:colOff>
      <xdr:row>34</xdr:row>
      <xdr:rowOff>107660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6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99849</xdr:rowOff>
    </xdr:from>
    <xdr:to>
      <xdr:col>68</xdr:col>
      <xdr:colOff>73025</xdr:colOff>
      <xdr:row>34</xdr:row>
      <xdr:rowOff>56860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529224"/>
          <a:ext cx="7620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40413</xdr:rowOff>
    </xdr:from>
    <xdr:to>
      <xdr:col>60</xdr:col>
      <xdr:colOff>123825</xdr:colOff>
      <xdr:row>33</xdr:row>
      <xdr:rowOff>142013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4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91213</xdr:rowOff>
    </xdr:from>
    <xdr:to>
      <xdr:col>64</xdr:col>
      <xdr:colOff>73025</xdr:colOff>
      <xdr:row>34</xdr:row>
      <xdr:rowOff>56860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520588"/>
          <a:ext cx="762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89307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141776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98787</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69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133140</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5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15,636
15,495
273.27
16,008,596
15,694,800
298,856
8,960,279
20,014,018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131445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12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760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1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18050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704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13774</xdr:rowOff>
    </xdr:from>
    <xdr:to>
      <xdr:col>55</xdr:col>
      <xdr:colOff>50800</xdr:colOff>
      <xdr:row>41</xdr:row>
      <xdr:rowOff>115374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144601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3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15608</xdr:rowOff>
    </xdr:from>
    <xdr:to>
      <xdr:col>50</xdr:col>
      <xdr:colOff>165100</xdr:colOff>
      <xdr:row>41</xdr:row>
      <xdr:rowOff>117208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64574</xdr:rowOff>
    </xdr:from>
    <xdr:to>
      <xdr:col>55</xdr:col>
      <xdr:colOff>0</xdr:colOff>
      <xdr:row>41</xdr:row>
      <xdr:rowOff>66408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094024"/>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17482</xdr:rowOff>
    </xdr:from>
    <xdr:to>
      <xdr:col>46</xdr:col>
      <xdr:colOff>38100</xdr:colOff>
      <xdr:row>41</xdr:row>
      <xdr:rowOff>119082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66408</xdr:rowOff>
    </xdr:from>
    <xdr:to>
      <xdr:col>50</xdr:col>
      <xdr:colOff>114300</xdr:colOff>
      <xdr:row>41</xdr:row>
      <xdr:rowOff>68282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09585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19300</xdr:rowOff>
    </xdr:from>
    <xdr:to>
      <xdr:col>41</xdr:col>
      <xdr:colOff>101600</xdr:colOff>
      <xdr:row>41</xdr:row>
      <xdr:rowOff>120900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68282</xdr:rowOff>
    </xdr:from>
    <xdr:to>
      <xdr:col>45</xdr:col>
      <xdr:colOff>177800</xdr:colOff>
      <xdr:row>41</xdr:row>
      <xdr:rowOff>70100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09773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20863</xdr:rowOff>
    </xdr:from>
    <xdr:to>
      <xdr:col>36</xdr:col>
      <xdr:colOff>165100</xdr:colOff>
      <xdr:row>41</xdr:row>
      <xdr:rowOff>122463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70100</xdr:rowOff>
    </xdr:from>
    <xdr:to>
      <xdr:col>41</xdr:col>
      <xdr:colOff>50800</xdr:colOff>
      <xdr:row>41</xdr:row>
      <xdr:rowOff>71663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09955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132955</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71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130084</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134032</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132579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133735</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8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135609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8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137427</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82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138990</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8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158132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156845</xdr:rowOff>
    </xdr:from>
    <xdr:to>
      <xdr:col>20</xdr:col>
      <xdr:colOff>38100</xdr:colOff>
      <xdr:row>61</xdr:row>
      <xdr:rowOff>86995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36195</xdr:rowOff>
    </xdr:from>
    <xdr:to>
      <xdr:col>24</xdr:col>
      <xdr:colOff>63500</xdr:colOff>
      <xdr:row>61</xdr:row>
      <xdr:rowOff>59055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4946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xdr:rowOff>
    </xdr:from>
    <xdr:to>
      <xdr:col>15</xdr:col>
      <xdr:colOff>101600</xdr:colOff>
      <xdr:row>61</xdr:row>
      <xdr:rowOff>109855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59055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2908300" y="10494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59055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490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32385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477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78122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100982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74312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60977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143506</xdr:rowOff>
    </xdr:from>
    <xdr:to>
      <xdr:col>55</xdr:col>
      <xdr:colOff>50800</xdr:colOff>
      <xdr:row>63</xdr:row>
      <xdr:rowOff>73656</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7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166383</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6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148193</xdr:rowOff>
    </xdr:from>
    <xdr:to>
      <xdr:col>50</xdr:col>
      <xdr:colOff>165100</xdr:colOff>
      <xdr:row>63</xdr:row>
      <xdr:rowOff>78343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7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22856</xdr:rowOff>
    </xdr:from>
    <xdr:to>
      <xdr:col>55</xdr:col>
      <xdr:colOff>0</xdr:colOff>
      <xdr:row>63</xdr:row>
      <xdr:rowOff>27543</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824206"/>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156867</xdr:rowOff>
    </xdr:from>
    <xdr:to>
      <xdr:col>46</xdr:col>
      <xdr:colOff>38100</xdr:colOff>
      <xdr:row>63</xdr:row>
      <xdr:rowOff>87017</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7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27543</xdr:rowOff>
    </xdr:from>
    <xdr:to>
      <xdr:col>50</xdr:col>
      <xdr:colOff>114300</xdr:colOff>
      <xdr:row>63</xdr:row>
      <xdr:rowOff>36217</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828893"/>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160324</xdr:rowOff>
    </xdr:from>
    <xdr:to>
      <xdr:col>41</xdr:col>
      <xdr:colOff>101600</xdr:colOff>
      <xdr:row>63</xdr:row>
      <xdr:rowOff>90474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7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36217</xdr:rowOff>
    </xdr:from>
    <xdr:to>
      <xdr:col>45</xdr:col>
      <xdr:colOff>177800</xdr:colOff>
      <xdr:row>63</xdr:row>
      <xdr:rowOff>39674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837567"/>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163200</xdr:rowOff>
    </xdr:from>
    <xdr:to>
      <xdr:col>36</xdr:col>
      <xdr:colOff>165100</xdr:colOff>
      <xdr:row>63</xdr:row>
      <xdr:rowOff>93350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7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39674</xdr:rowOff>
    </xdr:from>
    <xdr:to>
      <xdr:col>41</xdr:col>
      <xdr:colOff>50800</xdr:colOff>
      <xdr:row>63</xdr:row>
      <xdr:rowOff>42550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841024"/>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94870</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5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103544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56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107001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5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109877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56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154957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11430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196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137161</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1693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110489</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1446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85725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1217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54738</xdr:rowOff>
    </xdr:from>
    <xdr:to>
      <xdr:col>55</xdr:col>
      <xdr:colOff>50800</xdr:colOff>
      <xdr:row>85</xdr:row>
      <xdr:rowOff>156338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77615</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4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61269</xdr:rowOff>
    </xdr:from>
    <xdr:to>
      <xdr:col>50</xdr:col>
      <xdr:colOff>165100</xdr:colOff>
      <xdr:row>85</xdr:row>
      <xdr:rowOff>162869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6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105538</xdr:rowOff>
    </xdr:from>
    <xdr:to>
      <xdr:col>55</xdr:col>
      <xdr:colOff>0</xdr:colOff>
      <xdr:row>85</xdr:row>
      <xdr:rowOff>112069</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67878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69759</xdr:rowOff>
    </xdr:from>
    <xdr:to>
      <xdr:col>46</xdr:col>
      <xdr:colOff>38100</xdr:colOff>
      <xdr:row>85</xdr:row>
      <xdr:rowOff>171359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6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112069</xdr:rowOff>
    </xdr:from>
    <xdr:to>
      <xdr:col>50</xdr:col>
      <xdr:colOff>114300</xdr:colOff>
      <xdr:row>85</xdr:row>
      <xdr:rowOff>120559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685319"/>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120559</xdr:rowOff>
    </xdr:from>
    <xdr:to>
      <xdr:col>45</xdr:col>
      <xdr:colOff>177800</xdr:colOff>
      <xdr:row>85</xdr:row>
      <xdr:rowOff>127907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69380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84945</xdr:rowOff>
    </xdr:from>
    <xdr:to>
      <xdr:col>36</xdr:col>
      <xdr:colOff>165100</xdr:colOff>
      <xdr:row>86</xdr:row>
      <xdr:rowOff>15095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6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135745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70115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7946</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40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16436</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4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6222</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7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22316</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090571"/>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151147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815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118473</xdr:rowOff>
    </xdr:from>
    <xdr:to>
      <xdr:col>20</xdr:col>
      <xdr:colOff>38100</xdr:colOff>
      <xdr:row>107</xdr:row>
      <xdr:rowOff>48623</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82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84182</xdr:rowOff>
    </xdr:from>
    <xdr:to>
      <xdr:col>15</xdr:col>
      <xdr:colOff>101600</xdr:colOff>
      <xdr:row>107</xdr:row>
      <xdr:rowOff>14332</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142966</xdr:rowOff>
    </xdr:from>
    <xdr:to>
      <xdr:col>24</xdr:col>
      <xdr:colOff>114300</xdr:colOff>
      <xdr:row>109</xdr:row>
      <xdr:rowOff>73116</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57893</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857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146231</xdr:rowOff>
    </xdr:from>
    <xdr:to>
      <xdr:col>20</xdr:col>
      <xdr:colOff>38100</xdr:colOff>
      <xdr:row>109</xdr:row>
      <xdr:rowOff>76381</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22316</xdr:rowOff>
    </xdr:from>
    <xdr:to>
      <xdr:col>24</xdr:col>
      <xdr:colOff>63500</xdr:colOff>
      <xdr:row>109</xdr:row>
      <xdr:rowOff>25581</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3797300" y="187103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152763</xdr:rowOff>
    </xdr:from>
    <xdr:to>
      <xdr:col>15</xdr:col>
      <xdr:colOff>101600</xdr:colOff>
      <xdr:row>109</xdr:row>
      <xdr:rowOff>82913</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25581</xdr:rowOff>
    </xdr:from>
    <xdr:to>
      <xdr:col>19</xdr:col>
      <xdr:colOff>177800</xdr:colOff>
      <xdr:row>109</xdr:row>
      <xdr:rowOff>32113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2908300" y="18713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152763</xdr:rowOff>
    </xdr:from>
    <xdr:to>
      <xdr:col>10</xdr:col>
      <xdr:colOff>165100</xdr:colOff>
      <xdr:row>109</xdr:row>
      <xdr:rowOff>82913</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32113</xdr:rowOff>
    </xdr:from>
    <xdr:to>
      <xdr:col>15</xdr:col>
      <xdr:colOff>50800</xdr:colOff>
      <xdr:row>109</xdr:row>
      <xdr:rowOff>32113</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019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152763</xdr:rowOff>
    </xdr:from>
    <xdr:to>
      <xdr:col>6</xdr:col>
      <xdr:colOff>38100</xdr:colOff>
      <xdr:row>109</xdr:row>
      <xdr:rowOff>82913</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32113</xdr:rowOff>
    </xdr:from>
    <xdr:to>
      <xdr:col>10</xdr:col>
      <xdr:colOff>114300</xdr:colOff>
      <xdr:row>109</xdr:row>
      <xdr:rowOff>32113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30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65150</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806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30859</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803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79846</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67508</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74040</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74040</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74040</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92588</xdr:rowOff>
    </xdr:from>
    <xdr:to>
      <xdr:col>54</xdr:col>
      <xdr:colOff>189865</xdr:colOff>
      <xdr:row>108</xdr:row>
      <xdr:rowOff>75278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0476865" y="17409038"/>
          <a:ext cx="0" cy="118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79105</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10515600" y="185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75278</xdr:rowOff>
    </xdr:from>
    <xdr:to>
      <xdr:col>55</xdr:col>
      <xdr:colOff>88900</xdr:colOff>
      <xdr:row>108</xdr:row>
      <xdr:rowOff>75278</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85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39265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10515600" y="17184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92588</xdr:rowOff>
    </xdr:from>
    <xdr:to>
      <xdr:col>55</xdr:col>
      <xdr:colOff>88900</xdr:colOff>
      <xdr:row>101</xdr:row>
      <xdr:rowOff>92588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740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160022</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10515600" y="1833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10145</xdr:rowOff>
    </xdr:from>
    <xdr:to>
      <xdr:col>55</xdr:col>
      <xdr:colOff>50800</xdr:colOff>
      <xdr:row>107</xdr:row>
      <xdr:rowOff>111745</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0426700" y="183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162733</xdr:rowOff>
    </xdr:from>
    <xdr:to>
      <xdr:col>50</xdr:col>
      <xdr:colOff>165100</xdr:colOff>
      <xdr:row>107</xdr:row>
      <xdr:rowOff>92883</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9588500" y="1833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136976</xdr:rowOff>
    </xdr:from>
    <xdr:to>
      <xdr:col>46</xdr:col>
      <xdr:colOff>38100</xdr:colOff>
      <xdr:row>107</xdr:row>
      <xdr:rowOff>67126</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8699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124958</xdr:rowOff>
    </xdr:from>
    <xdr:to>
      <xdr:col>55</xdr:col>
      <xdr:colOff>50800</xdr:colOff>
      <xdr:row>106</xdr:row>
      <xdr:rowOff>55108</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0426700" y="181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147835</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10515600" y="1797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137447</xdr:rowOff>
    </xdr:from>
    <xdr:to>
      <xdr:col>50</xdr:col>
      <xdr:colOff>165100</xdr:colOff>
      <xdr:row>106</xdr:row>
      <xdr:rowOff>67597</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588500" y="181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4308</xdr:rowOff>
    </xdr:from>
    <xdr:to>
      <xdr:col>55</xdr:col>
      <xdr:colOff>0</xdr:colOff>
      <xdr:row>106</xdr:row>
      <xdr:rowOff>16797</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9639300" y="18178008"/>
          <a:ext cx="8382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149706</xdr:rowOff>
    </xdr:from>
    <xdr:to>
      <xdr:col>46</xdr:col>
      <xdr:colOff>38100</xdr:colOff>
      <xdr:row>106</xdr:row>
      <xdr:rowOff>79856</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699500" y="181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16797</xdr:rowOff>
    </xdr:from>
    <xdr:to>
      <xdr:col>50</xdr:col>
      <xdr:colOff>114300</xdr:colOff>
      <xdr:row>106</xdr:row>
      <xdr:rowOff>29056</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750300" y="18190497"/>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160186</xdr:rowOff>
    </xdr:from>
    <xdr:to>
      <xdr:col>41</xdr:col>
      <xdr:colOff>101600</xdr:colOff>
      <xdr:row>106</xdr:row>
      <xdr:rowOff>90336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7810500" y="181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29056</xdr:rowOff>
    </xdr:from>
    <xdr:to>
      <xdr:col>45</xdr:col>
      <xdr:colOff>177800</xdr:colOff>
      <xdr:row>106</xdr:row>
      <xdr:rowOff>39536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7861300" y="18202756"/>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169458</xdr:rowOff>
    </xdr:from>
    <xdr:to>
      <xdr:col>36</xdr:col>
      <xdr:colOff>165100</xdr:colOff>
      <xdr:row>106</xdr:row>
      <xdr:rowOff>99608</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921500" y="181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39536</xdr:rowOff>
    </xdr:from>
    <xdr:to>
      <xdr:col>41</xdr:col>
      <xdr:colOff>50800</xdr:colOff>
      <xdr:row>106</xdr:row>
      <xdr:rowOff>48808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6972300" y="18213236"/>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84010</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27095" y="1842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58253</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50795" y="1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97229</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61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143766</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2795" y="184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84124</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27095" y="1791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96383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792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106863</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79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116135</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79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E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97246</xdr:rowOff>
    </xdr:from>
    <xdr:to>
      <xdr:col>85</xdr:col>
      <xdr:colOff>177800</xdr:colOff>
      <xdr:row>41</xdr:row>
      <xdr:rowOff>27396</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75673</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xdr:rowOff>
    </xdr:from>
    <xdr:to>
      <xdr:col>81</xdr:col>
      <xdr:colOff>101600</xdr:colOff>
      <xdr:row>40</xdr:row>
      <xdr:rowOff>102507</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5430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51707</xdr:rowOff>
    </xdr:from>
    <xdr:to>
      <xdr:col>85</xdr:col>
      <xdr:colOff>127000</xdr:colOff>
      <xdr:row>40</xdr:row>
      <xdr:rowOff>148046</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5481300" y="6909707"/>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160927</xdr:rowOff>
    </xdr:from>
    <xdr:to>
      <xdr:col>76</xdr:col>
      <xdr:colOff>165100</xdr:colOff>
      <xdr:row>40</xdr:row>
      <xdr:rowOff>91077</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541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40277</xdr:rowOff>
    </xdr:from>
    <xdr:to>
      <xdr:col>81</xdr:col>
      <xdr:colOff>50800</xdr:colOff>
      <xdr:row>40</xdr:row>
      <xdr:rowOff>51707</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592300" y="68982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40277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3703300" y="684765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28666</xdr:rowOff>
    </xdr:from>
    <xdr:to>
      <xdr:col>67</xdr:col>
      <xdr:colOff>101600</xdr:colOff>
      <xdr:row>39</xdr:row>
      <xdr:rowOff>130266</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76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161109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814300" y="676601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93634</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82204</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E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E00-00003F02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E00-00004102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E00-000043020000}"/>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E00-00004F020000}"/>
            </a:ext>
          </a:extLst>
        </xdr:cNvPr>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39</xdr:row>
      <xdr:rowOff>110490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1323300" y="66141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64588</xdr:rowOff>
    </xdr:from>
    <xdr:to>
      <xdr:col>107</xdr:col>
      <xdr:colOff>101600</xdr:colOff>
      <xdr:row>38</xdr:row>
      <xdr:rowOff>166188</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115388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66141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84183</xdr:rowOff>
    </xdr:from>
    <xdr:to>
      <xdr:col>102</xdr:col>
      <xdr:colOff>165100</xdr:colOff>
      <xdr:row>39</xdr:row>
      <xdr:rowOff>14333</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94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115388</xdr:rowOff>
    </xdr:from>
    <xdr:to>
      <xdr:col>107</xdr:col>
      <xdr:colOff>50800</xdr:colOff>
      <xdr:row>38</xdr:row>
      <xdr:rowOff>134983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9545300" y="6630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134983</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656300" y="656844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11266</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30860</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39641</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112014</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1020699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91440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57150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1016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45720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14300" y="1014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133367</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87647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E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E00-0000AF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E00-0000B1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E00-0000B3020000}"/>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104191</xdr:rowOff>
    </xdr:from>
    <xdr:to>
      <xdr:col>116</xdr:col>
      <xdr:colOff>114300</xdr:colOff>
      <xdr:row>59</xdr:row>
      <xdr:rowOff>34341</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2110700" y="10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127068</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E00-0000BF020000}"/>
            </a:ext>
          </a:extLst>
        </xdr:cNvPr>
        <xdr:cNvSpPr txBox="1"/>
      </xdr:nvSpPr>
      <xdr:spPr>
        <a:xfrm>
          <a:off x="22199600" y="989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141681</xdr:rowOff>
    </xdr:from>
    <xdr:to>
      <xdr:col>112</xdr:col>
      <xdr:colOff>38100</xdr:colOff>
      <xdr:row>59</xdr:row>
      <xdr:rowOff>71831</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1272500" y="100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154991</xdr:rowOff>
    </xdr:from>
    <xdr:to>
      <xdr:col>116</xdr:col>
      <xdr:colOff>63500</xdr:colOff>
      <xdr:row>59</xdr:row>
      <xdr:rowOff>21031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1323300" y="10099091"/>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3607</xdr:rowOff>
    </xdr:from>
    <xdr:to>
      <xdr:col>107</xdr:col>
      <xdr:colOff>101600</xdr:colOff>
      <xdr:row>59</xdr:row>
      <xdr:rowOff>105207</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0383500" y="101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21031</xdr:rowOff>
    </xdr:from>
    <xdr:to>
      <xdr:col>111</xdr:col>
      <xdr:colOff>177800</xdr:colOff>
      <xdr:row>59</xdr:row>
      <xdr:rowOff>54407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0434300" y="1013658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38812</xdr:rowOff>
    </xdr:from>
    <xdr:to>
      <xdr:col>102</xdr:col>
      <xdr:colOff>165100</xdr:colOff>
      <xdr:row>59</xdr:row>
      <xdr:rowOff>140412</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01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54407</xdr:rowOff>
    </xdr:from>
    <xdr:to>
      <xdr:col>107</xdr:col>
      <xdr:colOff>50800</xdr:colOff>
      <xdr:row>59</xdr:row>
      <xdr:rowOff>89612</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19545300" y="10169957"/>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90932</xdr:rowOff>
    </xdr:from>
    <xdr:to>
      <xdr:col>98</xdr:col>
      <xdr:colOff>38100</xdr:colOff>
      <xdr:row>60</xdr:row>
      <xdr:rowOff>21082</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605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89612</xdr:rowOff>
    </xdr:from>
    <xdr:to>
      <xdr:col>102</xdr:col>
      <xdr:colOff>114300</xdr:colOff>
      <xdr:row>59</xdr:row>
      <xdr:rowOff>141732</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8656300" y="10205162"/>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712" name="n_1aveValue【学校施設】&#10;一人当たり面積">
          <a:extLst>
            <a:ext uri="{FF2B5EF4-FFF2-40B4-BE49-F238E27FC236}">
              <a16:creationId xmlns:a16="http://schemas.microsoft.com/office/drawing/2014/main" id="{00000000-0008-0000-0E00-0000C8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713" name="n_2aveValue【学校施設】&#10;一人当たり面積">
          <a:extLst>
            <a:ext uri="{FF2B5EF4-FFF2-40B4-BE49-F238E27FC236}">
              <a16:creationId xmlns:a16="http://schemas.microsoft.com/office/drawing/2014/main" id="{00000000-0008-0000-0E00-0000C9020000}"/>
            </a:ext>
          </a:extLst>
        </xdr:cNvPr>
        <xdr:cNvSpPr txBox="1"/>
      </xdr:nvSpPr>
      <xdr:spPr>
        <a:xfrm>
          <a:off x="20199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714" name="n_3aveValue【学校施設】&#10;一人当たり面積">
          <a:extLst>
            <a:ext uri="{FF2B5EF4-FFF2-40B4-BE49-F238E27FC236}">
              <a16:creationId xmlns:a16="http://schemas.microsoft.com/office/drawing/2014/main" id="{00000000-0008-0000-0E00-0000CA020000}"/>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715" name="n_4aveValue【学校施設】&#10;一人当たり面積">
          <a:extLst>
            <a:ext uri="{FF2B5EF4-FFF2-40B4-BE49-F238E27FC236}">
              <a16:creationId xmlns:a16="http://schemas.microsoft.com/office/drawing/2014/main" id="{00000000-0008-0000-0E00-0000CB020000}"/>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88358</xdr:rowOff>
    </xdr:from>
    <xdr:ext cx="469744" cy="259045"/>
    <xdr:sp macro="" textlink="">
      <xdr:nvSpPr>
        <xdr:cNvPr id="716" name="n_1mainValue【学校施設】&#10;一人当たり面積">
          <a:extLst>
            <a:ext uri="{FF2B5EF4-FFF2-40B4-BE49-F238E27FC236}">
              <a16:creationId xmlns:a16="http://schemas.microsoft.com/office/drawing/2014/main" id="{00000000-0008-0000-0E00-0000CC020000}"/>
            </a:ext>
          </a:extLst>
        </xdr:cNvPr>
        <xdr:cNvSpPr txBox="1"/>
      </xdr:nvSpPr>
      <xdr:spPr>
        <a:xfrm>
          <a:off x="21075727" y="98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121734</xdr:rowOff>
    </xdr:from>
    <xdr:ext cx="469744" cy="259045"/>
    <xdr:sp macro="" textlink="">
      <xdr:nvSpPr>
        <xdr:cNvPr id="717" name="n_2mainValue【学校施設】&#10;一人当たり面積">
          <a:extLst>
            <a:ext uri="{FF2B5EF4-FFF2-40B4-BE49-F238E27FC236}">
              <a16:creationId xmlns:a16="http://schemas.microsoft.com/office/drawing/2014/main" id="{00000000-0008-0000-0E00-0000CD020000}"/>
            </a:ext>
          </a:extLst>
        </xdr:cNvPr>
        <xdr:cNvSpPr txBox="1"/>
      </xdr:nvSpPr>
      <xdr:spPr>
        <a:xfrm>
          <a:off x="20199427" y="98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156939</xdr:rowOff>
    </xdr:from>
    <xdr:ext cx="469744" cy="259045"/>
    <xdr:sp macro="" textlink="">
      <xdr:nvSpPr>
        <xdr:cNvPr id="718" name="n_3mainValue【学校施設】&#10;一人当たり面積">
          <a:extLst>
            <a:ext uri="{FF2B5EF4-FFF2-40B4-BE49-F238E27FC236}">
              <a16:creationId xmlns:a16="http://schemas.microsoft.com/office/drawing/2014/main" id="{00000000-0008-0000-0E00-0000CE020000}"/>
            </a:ext>
          </a:extLst>
        </xdr:cNvPr>
        <xdr:cNvSpPr txBox="1"/>
      </xdr:nvSpPr>
      <xdr:spPr>
        <a:xfrm>
          <a:off x="19310427" y="992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37609</xdr:rowOff>
    </xdr:from>
    <xdr:ext cx="469744" cy="259045"/>
    <xdr:sp macro="" textlink="">
      <xdr:nvSpPr>
        <xdr:cNvPr id="719" name="n_4mainValue【学校施設】&#10;一人当たり面積">
          <a:extLst>
            <a:ext uri="{FF2B5EF4-FFF2-40B4-BE49-F238E27FC236}">
              <a16:creationId xmlns:a16="http://schemas.microsoft.com/office/drawing/2014/main" id="{00000000-0008-0000-0E00-0000CF020000}"/>
            </a:ext>
          </a:extLst>
        </xdr:cNvPr>
        <xdr:cNvSpPr txBox="1"/>
      </xdr:nvSpPr>
      <xdr:spPr>
        <a:xfrm>
          <a:off x="184214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E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a:extLst>
            <a:ext uri="{FF2B5EF4-FFF2-40B4-BE49-F238E27FC236}">
              <a16:creationId xmlns:a16="http://schemas.microsoft.com/office/drawing/2014/main" id="{00000000-0008-0000-0E00-0000E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E00-0000EB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E00-0000ED020000}"/>
            </a:ext>
          </a:extLst>
        </xdr:cNvPr>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6268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131463</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E00-0000F9020000}"/>
            </a:ext>
          </a:extLst>
        </xdr:cNvPr>
        <xdr:cNvSpPr txBox="1"/>
      </xdr:nvSpPr>
      <xdr:spPr>
        <a:xfrm>
          <a:off x="16357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32386</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5481300" y="142494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83</xdr:row>
      <xdr:rowOff>19050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592300" y="14209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150495</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3703300" y="141770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84455</xdr:rowOff>
    </xdr:from>
    <xdr:to>
      <xdr:col>67</xdr:col>
      <xdr:colOff>101600</xdr:colOff>
      <xdr:row>83</xdr:row>
      <xdr:rowOff>14605</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2763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135255</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2814300" y="141770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E00-00000203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E00-000003030000}"/>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E00-000004030000}"/>
            </a:ext>
          </a:extLst>
        </xdr:cNvPr>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E00-000005030000}"/>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00000000-0008-0000-0E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0" name="【児童館】&#10;一人当たり面積最小値テキスト">
          <a:extLst>
            <a:ext uri="{FF2B5EF4-FFF2-40B4-BE49-F238E27FC236}">
              <a16:creationId xmlns:a16="http://schemas.microsoft.com/office/drawing/2014/main" id="{00000000-0008-0000-0E00-000020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802" name="【児童館】&#10;一人当たり面積最大値テキスト">
          <a:extLst>
            <a:ext uri="{FF2B5EF4-FFF2-40B4-BE49-F238E27FC236}">
              <a16:creationId xmlns:a16="http://schemas.microsoft.com/office/drawing/2014/main" id="{00000000-0008-0000-0E00-000022030000}"/>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52595</xdr:rowOff>
    </xdr:from>
    <xdr:ext cx="469744" cy="259045"/>
    <xdr:sp macro="" textlink="">
      <xdr:nvSpPr>
        <xdr:cNvPr id="804" name="【児童館】&#10;一人当たり面積平均値テキスト">
          <a:extLst>
            <a:ext uri="{FF2B5EF4-FFF2-40B4-BE49-F238E27FC236}">
              <a16:creationId xmlns:a16="http://schemas.microsoft.com/office/drawing/2014/main" id="{00000000-0008-0000-0E00-000024030000}"/>
            </a:ext>
          </a:extLst>
        </xdr:cNvPr>
        <xdr:cNvSpPr txBox="1"/>
      </xdr:nvSpPr>
      <xdr:spPr>
        <a:xfrm>
          <a:off x="221996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15" name="楕円 814">
          <a:extLst>
            <a:ext uri="{FF2B5EF4-FFF2-40B4-BE49-F238E27FC236}">
              <a16:creationId xmlns:a16="http://schemas.microsoft.com/office/drawing/2014/main" id="{00000000-0008-0000-0E00-00002F030000}"/>
            </a:ext>
          </a:extLst>
        </xdr:cNvPr>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16" name="【児童館】&#10;一人当たり面積該当値テキスト">
          <a:extLst>
            <a:ext uri="{FF2B5EF4-FFF2-40B4-BE49-F238E27FC236}">
              <a16:creationId xmlns:a16="http://schemas.microsoft.com/office/drawing/2014/main" id="{00000000-0008-0000-0E00-000030030000}"/>
            </a:ext>
          </a:extLst>
        </xdr:cNvPr>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127254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1323300" y="143438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136398</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0434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150113</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19545300" y="143667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150113</xdr:rowOff>
    </xdr:from>
    <xdr:to>
      <xdr:col>102</xdr:col>
      <xdr:colOff>114300</xdr:colOff>
      <xdr:row>83</xdr:row>
      <xdr:rowOff>159258</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18656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825" name="n_1aveValue【児童館】&#10;一人当たり面積">
          <a:extLst>
            <a:ext uri="{FF2B5EF4-FFF2-40B4-BE49-F238E27FC236}">
              <a16:creationId xmlns:a16="http://schemas.microsoft.com/office/drawing/2014/main" id="{00000000-0008-0000-0E00-00003903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26" name="n_2aveValue【児童館】&#10;一人当たり面積">
          <a:extLst>
            <a:ext uri="{FF2B5EF4-FFF2-40B4-BE49-F238E27FC236}">
              <a16:creationId xmlns:a16="http://schemas.microsoft.com/office/drawing/2014/main" id="{00000000-0008-0000-0E00-00003A030000}"/>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827" name="n_3aveValue【児童館】&#10;一人当たり面積">
          <a:extLst>
            <a:ext uri="{FF2B5EF4-FFF2-40B4-BE49-F238E27FC236}">
              <a16:creationId xmlns:a16="http://schemas.microsoft.com/office/drawing/2014/main" id="{00000000-0008-0000-0E00-00003B030000}"/>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8" name="n_4aveValue【児童館】&#10;一人当たり面積">
          <a:extLst>
            <a:ext uri="{FF2B5EF4-FFF2-40B4-BE49-F238E27FC236}">
              <a16:creationId xmlns:a16="http://schemas.microsoft.com/office/drawing/2014/main" id="{00000000-0008-0000-0E00-00003C03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29" name="n_1mainValue【児童館】&#10;一人当たり面積">
          <a:extLst>
            <a:ext uri="{FF2B5EF4-FFF2-40B4-BE49-F238E27FC236}">
              <a16:creationId xmlns:a16="http://schemas.microsoft.com/office/drawing/2014/main" id="{00000000-0008-0000-0E00-00003D030000}"/>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830" name="n_2mainValue【児童館】&#10;一人当たり面積">
          <a:extLst>
            <a:ext uri="{FF2B5EF4-FFF2-40B4-BE49-F238E27FC236}">
              <a16:creationId xmlns:a16="http://schemas.microsoft.com/office/drawing/2014/main" id="{00000000-0008-0000-0E00-00003E030000}"/>
            </a:ext>
          </a:extLst>
        </xdr:cNvPr>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45990</xdr:rowOff>
    </xdr:from>
    <xdr:ext cx="469744" cy="259045"/>
    <xdr:sp macro="" textlink="">
      <xdr:nvSpPr>
        <xdr:cNvPr id="831" name="n_3mainValue【児童館】&#10;一人当たり面積">
          <a:extLst>
            <a:ext uri="{FF2B5EF4-FFF2-40B4-BE49-F238E27FC236}">
              <a16:creationId xmlns:a16="http://schemas.microsoft.com/office/drawing/2014/main" id="{00000000-0008-0000-0E00-00003F030000}"/>
            </a:ext>
          </a:extLst>
        </xdr:cNvPr>
        <xdr:cNvSpPr txBox="1"/>
      </xdr:nvSpPr>
      <xdr:spPr>
        <a:xfrm>
          <a:off x="19310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32" name="n_4mainValue【児童館】&#10;一人当たり面積">
          <a:extLst>
            <a:ext uri="{FF2B5EF4-FFF2-40B4-BE49-F238E27FC236}">
              <a16:creationId xmlns:a16="http://schemas.microsoft.com/office/drawing/2014/main" id="{00000000-0008-0000-0E00-00004003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00000000-0008-0000-0E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6" name="【公民館】&#10;有形固定資産減価償却率最小値テキスト">
          <a:extLst>
            <a:ext uri="{FF2B5EF4-FFF2-40B4-BE49-F238E27FC236}">
              <a16:creationId xmlns:a16="http://schemas.microsoft.com/office/drawing/2014/main" id="{00000000-0008-0000-0E00-000058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858" name="【公民館】&#10;有形固定資産減価償却率最大値テキスト">
          <a:extLst>
            <a:ext uri="{FF2B5EF4-FFF2-40B4-BE49-F238E27FC236}">
              <a16:creationId xmlns:a16="http://schemas.microsoft.com/office/drawing/2014/main" id="{00000000-0008-0000-0E00-00005A03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860" name="【公民館】&#10;有形固定資産減価償却率平均値テキスト">
          <a:extLst>
            <a:ext uri="{FF2B5EF4-FFF2-40B4-BE49-F238E27FC236}">
              <a16:creationId xmlns:a16="http://schemas.microsoft.com/office/drawing/2014/main" id="{00000000-0008-0000-0E00-00005C030000}"/>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861" name="フローチャート: 判断 860">
          <a:extLst>
            <a:ext uri="{FF2B5EF4-FFF2-40B4-BE49-F238E27FC236}">
              <a16:creationId xmlns:a16="http://schemas.microsoft.com/office/drawing/2014/main" id="{00000000-0008-0000-0E00-00005D03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52832</xdr:rowOff>
    </xdr:from>
    <xdr:to>
      <xdr:col>85</xdr:col>
      <xdr:colOff>177800</xdr:colOff>
      <xdr:row>101</xdr:row>
      <xdr:rowOff>154432</xdr:rowOff>
    </xdr:to>
    <xdr:sp macro="" textlink="">
      <xdr:nvSpPr>
        <xdr:cNvPr id="871" name="楕円 870">
          <a:extLst>
            <a:ext uri="{FF2B5EF4-FFF2-40B4-BE49-F238E27FC236}">
              <a16:creationId xmlns:a16="http://schemas.microsoft.com/office/drawing/2014/main" id="{00000000-0008-0000-0E00-000067030000}"/>
            </a:ext>
          </a:extLst>
        </xdr:cNvPr>
        <xdr:cNvSpPr/>
      </xdr:nvSpPr>
      <xdr:spPr>
        <a:xfrm>
          <a:off x="162687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139209</xdr:rowOff>
    </xdr:from>
    <xdr:ext cx="405111" cy="259045"/>
    <xdr:sp macro="" textlink="">
      <xdr:nvSpPr>
        <xdr:cNvPr id="872" name="【公民館】&#10;有形固定資産減価償却率該当値テキスト">
          <a:extLst>
            <a:ext uri="{FF2B5EF4-FFF2-40B4-BE49-F238E27FC236}">
              <a16:creationId xmlns:a16="http://schemas.microsoft.com/office/drawing/2014/main" id="{00000000-0008-0000-0E00-000068030000}"/>
            </a:ext>
          </a:extLst>
        </xdr:cNvPr>
        <xdr:cNvSpPr txBox="1"/>
      </xdr:nvSpPr>
      <xdr:spPr>
        <a:xfrm>
          <a:off x="16357600" y="1728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169418</xdr:rowOff>
    </xdr:from>
    <xdr:to>
      <xdr:col>81</xdr:col>
      <xdr:colOff>101600</xdr:colOff>
      <xdr:row>101</xdr:row>
      <xdr:rowOff>99568</xdr:rowOff>
    </xdr:to>
    <xdr:sp macro="" textlink="">
      <xdr:nvSpPr>
        <xdr:cNvPr id="873" name="楕円 872">
          <a:extLst>
            <a:ext uri="{FF2B5EF4-FFF2-40B4-BE49-F238E27FC236}">
              <a16:creationId xmlns:a16="http://schemas.microsoft.com/office/drawing/2014/main" id="{00000000-0008-0000-0E00-000069030000}"/>
            </a:ext>
          </a:extLst>
        </xdr:cNvPr>
        <xdr:cNvSpPr/>
      </xdr:nvSpPr>
      <xdr:spPr>
        <a:xfrm>
          <a:off x="154305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48768</xdr:rowOff>
    </xdr:from>
    <xdr:to>
      <xdr:col>85</xdr:col>
      <xdr:colOff>127000</xdr:colOff>
      <xdr:row>101</xdr:row>
      <xdr:rowOff>103632</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a:off x="15481300" y="1736521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96265</xdr:rowOff>
    </xdr:from>
    <xdr:to>
      <xdr:col>76</xdr:col>
      <xdr:colOff>165100</xdr:colOff>
      <xdr:row>101</xdr:row>
      <xdr:rowOff>26415</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4541500" y="172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147065</xdr:rowOff>
    </xdr:from>
    <xdr:to>
      <xdr:col>81</xdr:col>
      <xdr:colOff>50800</xdr:colOff>
      <xdr:row>101</xdr:row>
      <xdr:rowOff>48768</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14592300" y="1729206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151130</xdr:rowOff>
    </xdr:from>
    <xdr:to>
      <xdr:col>72</xdr:col>
      <xdr:colOff>38100</xdr:colOff>
      <xdr:row>101</xdr:row>
      <xdr:rowOff>81280</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3652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147065</xdr:rowOff>
    </xdr:from>
    <xdr:to>
      <xdr:col>76</xdr:col>
      <xdr:colOff>114300</xdr:colOff>
      <xdr:row>101</xdr:row>
      <xdr:rowOff>30480</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flipV="1">
          <a:off x="13703300" y="1729206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50546</xdr:rowOff>
    </xdr:from>
    <xdr:to>
      <xdr:col>67</xdr:col>
      <xdr:colOff>101600</xdr:colOff>
      <xdr:row>101</xdr:row>
      <xdr:rowOff>152146</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2763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30480</xdr:rowOff>
    </xdr:from>
    <xdr:to>
      <xdr:col>71</xdr:col>
      <xdr:colOff>177800</xdr:colOff>
      <xdr:row>101</xdr:row>
      <xdr:rowOff>101346</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flipV="1">
          <a:off x="12814300" y="173469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881" name="n_1aveValue【公民館】&#10;有形固定資産減価償却率">
          <a:extLst>
            <a:ext uri="{FF2B5EF4-FFF2-40B4-BE49-F238E27FC236}">
              <a16:creationId xmlns:a16="http://schemas.microsoft.com/office/drawing/2014/main" id="{00000000-0008-0000-0E00-000071030000}"/>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2" name="n_2aveValue【公民館】&#10;有形固定資産減価償却率">
          <a:extLst>
            <a:ext uri="{FF2B5EF4-FFF2-40B4-BE49-F238E27FC236}">
              <a16:creationId xmlns:a16="http://schemas.microsoft.com/office/drawing/2014/main" id="{00000000-0008-0000-0E00-00007203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883" name="n_3aveValue【公民館】&#10;有形固定資産減価償却率">
          <a:extLst>
            <a:ext uri="{FF2B5EF4-FFF2-40B4-BE49-F238E27FC236}">
              <a16:creationId xmlns:a16="http://schemas.microsoft.com/office/drawing/2014/main" id="{00000000-0008-0000-0E00-00007303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884" name="n_4aveValue【公民館】&#10;有形固定資産減価償却率">
          <a:extLst>
            <a:ext uri="{FF2B5EF4-FFF2-40B4-BE49-F238E27FC236}">
              <a16:creationId xmlns:a16="http://schemas.microsoft.com/office/drawing/2014/main" id="{00000000-0008-0000-0E00-000074030000}"/>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116095</xdr:rowOff>
    </xdr:from>
    <xdr:ext cx="405111" cy="259045"/>
    <xdr:sp macro="" textlink="">
      <xdr:nvSpPr>
        <xdr:cNvPr id="885" name="n_1mainValue【公民館】&#10;有形固定資産減価償却率">
          <a:extLst>
            <a:ext uri="{FF2B5EF4-FFF2-40B4-BE49-F238E27FC236}">
              <a16:creationId xmlns:a16="http://schemas.microsoft.com/office/drawing/2014/main" id="{00000000-0008-0000-0E00-000075030000}"/>
            </a:ext>
          </a:extLst>
        </xdr:cNvPr>
        <xdr:cNvSpPr txBox="1"/>
      </xdr:nvSpPr>
      <xdr:spPr>
        <a:xfrm>
          <a:off x="152660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42942</xdr:rowOff>
    </xdr:from>
    <xdr:ext cx="405111" cy="259045"/>
    <xdr:sp macro="" textlink="">
      <xdr:nvSpPr>
        <xdr:cNvPr id="886" name="n_2mainValue【公民館】&#10;有形固定資産減価償却率">
          <a:extLst>
            <a:ext uri="{FF2B5EF4-FFF2-40B4-BE49-F238E27FC236}">
              <a16:creationId xmlns:a16="http://schemas.microsoft.com/office/drawing/2014/main" id="{00000000-0008-0000-0E00-000076030000}"/>
            </a:ext>
          </a:extLst>
        </xdr:cNvPr>
        <xdr:cNvSpPr txBox="1"/>
      </xdr:nvSpPr>
      <xdr:spPr>
        <a:xfrm>
          <a:off x="14389744" y="170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97807</xdr:rowOff>
    </xdr:from>
    <xdr:ext cx="405111" cy="259045"/>
    <xdr:sp macro="" textlink="">
      <xdr:nvSpPr>
        <xdr:cNvPr id="887" name="n_3mainValue【公民館】&#10;有形固定資産減価償却率">
          <a:extLst>
            <a:ext uri="{FF2B5EF4-FFF2-40B4-BE49-F238E27FC236}">
              <a16:creationId xmlns:a16="http://schemas.microsoft.com/office/drawing/2014/main" id="{00000000-0008-0000-0E00-000077030000}"/>
            </a:ext>
          </a:extLst>
        </xdr:cNvPr>
        <xdr:cNvSpPr txBox="1"/>
      </xdr:nvSpPr>
      <xdr:spPr>
        <a:xfrm>
          <a:off x="13500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168673</xdr:rowOff>
    </xdr:from>
    <xdr:ext cx="405111" cy="259045"/>
    <xdr:sp macro="" textlink="">
      <xdr:nvSpPr>
        <xdr:cNvPr id="888" name="n_4mainValue【公民館】&#10;有形固定資産減価償却率">
          <a:extLst>
            <a:ext uri="{FF2B5EF4-FFF2-40B4-BE49-F238E27FC236}">
              <a16:creationId xmlns:a16="http://schemas.microsoft.com/office/drawing/2014/main" id="{00000000-0008-0000-0E00-000078030000}"/>
            </a:ext>
          </a:extLst>
        </xdr:cNvPr>
        <xdr:cNvSpPr txBox="1"/>
      </xdr:nvSpPr>
      <xdr:spPr>
        <a:xfrm>
          <a:off x="126117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E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E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E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E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E00-000093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E00-00009503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E00-000097030000}"/>
            </a:ext>
          </a:extLst>
        </xdr:cNvPr>
        <xdr:cNvSpPr txBox="1"/>
      </xdr:nvSpPr>
      <xdr:spPr>
        <a:xfrm>
          <a:off x="22199600" y="1831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120106</xdr:rowOff>
    </xdr:from>
    <xdr:to>
      <xdr:col>116</xdr:col>
      <xdr:colOff>114300</xdr:colOff>
      <xdr:row>102</xdr:row>
      <xdr:rowOff>50256</xdr:rowOff>
    </xdr:to>
    <xdr:sp macro="" textlink="">
      <xdr:nvSpPr>
        <xdr:cNvPr id="930" name="楕円 929">
          <a:extLst>
            <a:ext uri="{FF2B5EF4-FFF2-40B4-BE49-F238E27FC236}">
              <a16:creationId xmlns:a16="http://schemas.microsoft.com/office/drawing/2014/main" id="{00000000-0008-0000-0E00-0000A2030000}"/>
            </a:ext>
          </a:extLst>
        </xdr:cNvPr>
        <xdr:cNvSpPr/>
      </xdr:nvSpPr>
      <xdr:spPr>
        <a:xfrm>
          <a:off x="221107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142983</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E00-0000A3030000}"/>
            </a:ext>
          </a:extLst>
        </xdr:cNvPr>
        <xdr:cNvSpPr txBox="1"/>
      </xdr:nvSpPr>
      <xdr:spPr>
        <a:xfrm>
          <a:off x="22199600" y="172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118473</xdr:rowOff>
    </xdr:from>
    <xdr:to>
      <xdr:col>112</xdr:col>
      <xdr:colOff>38100</xdr:colOff>
      <xdr:row>102</xdr:row>
      <xdr:rowOff>48623</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127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169273</xdr:rowOff>
    </xdr:from>
    <xdr:to>
      <xdr:col>116</xdr:col>
      <xdr:colOff>63500</xdr:colOff>
      <xdr:row>101</xdr:row>
      <xdr:rowOff>170906</xdr:rowOff>
    </xdr:to>
    <xdr:cxnSp macro="">
      <xdr:nvCxnSpPr>
        <xdr:cNvPr id="933" name="直線コネクタ 932">
          <a:extLst>
            <a:ext uri="{FF2B5EF4-FFF2-40B4-BE49-F238E27FC236}">
              <a16:creationId xmlns:a16="http://schemas.microsoft.com/office/drawing/2014/main" id="{00000000-0008-0000-0E00-0000A5030000}"/>
            </a:ext>
          </a:extLst>
        </xdr:cNvPr>
        <xdr:cNvCxnSpPr/>
      </xdr:nvCxnSpPr>
      <xdr:spPr>
        <a:xfrm>
          <a:off x="21323300" y="174857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038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169273</xdr:rowOff>
    </xdr:from>
    <xdr:to>
      <xdr:col>111</xdr:col>
      <xdr:colOff>177800</xdr:colOff>
      <xdr:row>102</xdr:row>
      <xdr:rowOff>30480</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20434300" y="174857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30480</xdr:rowOff>
    </xdr:from>
    <xdr:to>
      <xdr:col>107</xdr:col>
      <xdr:colOff>50800</xdr:colOff>
      <xdr:row>102</xdr:row>
      <xdr:rowOff>167639</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19545300" y="17518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121738</xdr:rowOff>
    </xdr:from>
    <xdr:to>
      <xdr:col>98</xdr:col>
      <xdr:colOff>38100</xdr:colOff>
      <xdr:row>104</xdr:row>
      <xdr:rowOff>51888</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8605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104</xdr:row>
      <xdr:rowOff>1088</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8656300" y="17655539"/>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940" name="n_1aveValue【公民館】&#10;一人当たり面積">
          <a:extLst>
            <a:ext uri="{FF2B5EF4-FFF2-40B4-BE49-F238E27FC236}">
              <a16:creationId xmlns:a16="http://schemas.microsoft.com/office/drawing/2014/main" id="{00000000-0008-0000-0E00-0000AC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1" name="n_2aveValue【公民館】&#10;一人当たり面積">
          <a:extLst>
            <a:ext uri="{FF2B5EF4-FFF2-40B4-BE49-F238E27FC236}">
              <a16:creationId xmlns:a16="http://schemas.microsoft.com/office/drawing/2014/main" id="{00000000-0008-0000-0E00-0000AD03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942" name="n_3aveValue【公民館】&#10;一人当たり面積">
          <a:extLst>
            <a:ext uri="{FF2B5EF4-FFF2-40B4-BE49-F238E27FC236}">
              <a16:creationId xmlns:a16="http://schemas.microsoft.com/office/drawing/2014/main" id="{00000000-0008-0000-0E00-0000AE030000}"/>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43" name="n_4aveValue【公民館】&#10;一人当たり面積">
          <a:extLst>
            <a:ext uri="{FF2B5EF4-FFF2-40B4-BE49-F238E27FC236}">
              <a16:creationId xmlns:a16="http://schemas.microsoft.com/office/drawing/2014/main" id="{00000000-0008-0000-0E00-0000AF030000}"/>
            </a:ext>
          </a:extLst>
        </xdr:cNvPr>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65150</xdr:rowOff>
    </xdr:from>
    <xdr:ext cx="469744" cy="259045"/>
    <xdr:sp macro="" textlink="">
      <xdr:nvSpPr>
        <xdr:cNvPr id="944" name="n_1mainValue【公民館】&#10;一人当たり面積">
          <a:extLst>
            <a:ext uri="{FF2B5EF4-FFF2-40B4-BE49-F238E27FC236}">
              <a16:creationId xmlns:a16="http://schemas.microsoft.com/office/drawing/2014/main" id="{00000000-0008-0000-0E00-0000B0030000}"/>
            </a:ext>
          </a:extLst>
        </xdr:cNvPr>
        <xdr:cNvSpPr txBox="1"/>
      </xdr:nvSpPr>
      <xdr:spPr>
        <a:xfrm>
          <a:off x="210757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945" name="n_2mainValue【公民館】&#10;一人当たり面積">
          <a:extLst>
            <a:ext uri="{FF2B5EF4-FFF2-40B4-BE49-F238E27FC236}">
              <a16:creationId xmlns:a16="http://schemas.microsoft.com/office/drawing/2014/main" id="{00000000-0008-0000-0E00-0000B1030000}"/>
            </a:ext>
          </a:extLst>
        </xdr:cNvPr>
        <xdr:cNvSpPr txBox="1"/>
      </xdr:nvSpPr>
      <xdr:spPr>
        <a:xfrm>
          <a:off x="20199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946" name="n_3mainValue【公民館】&#10;一人当たり面積">
          <a:extLst>
            <a:ext uri="{FF2B5EF4-FFF2-40B4-BE49-F238E27FC236}">
              <a16:creationId xmlns:a16="http://schemas.microsoft.com/office/drawing/2014/main" id="{00000000-0008-0000-0E00-0000B2030000}"/>
            </a:ext>
          </a:extLst>
        </xdr:cNvPr>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68415</xdr:rowOff>
    </xdr:from>
    <xdr:ext cx="469744" cy="259045"/>
    <xdr:sp macro="" textlink="">
      <xdr:nvSpPr>
        <xdr:cNvPr id="947" name="n_4mainValue【公民館】&#10;一人当たり面積">
          <a:extLst>
            <a:ext uri="{FF2B5EF4-FFF2-40B4-BE49-F238E27FC236}">
              <a16:creationId xmlns:a16="http://schemas.microsoft.com/office/drawing/2014/main" id="{00000000-0008-0000-0E00-0000B3030000}"/>
            </a:ext>
          </a:extLst>
        </xdr:cNvPr>
        <xdr:cNvSpPr txBox="1"/>
      </xdr:nvSpPr>
      <xdr:spPr>
        <a:xfrm>
          <a:off x="18421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E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及び公民館以外の類型において有形固定資産減価償却率は類似断端を上回っている。港湾・漁港の有形固定資産減価償却率が極端に高い理由としては、固定資産台帳作成時に仮に資産取得年月日を漁港認定された昭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としているためである。修繕・改修を実施しているものもあるが、施設の老朽化が進んでいることに変わりはない。公営住宅及び公民館については近年建替事業を実施してきたため、類似団体と比較し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有形固定資産（償却資産）額は、認定こども園・幼稚園・保育所以外の類型で類似団体を上回っている。保育所については、統合保育所の建設にあたり一時的に仮園舎（リース物件）による運営をおこなっているため、仮園舎分は有形固定資産にあたらないことから両数値に影響を与えているものである。いずれにしても、当町においては一人当たり面積は過大と言える状況である。人口減少も進む中で一人当たり面積の大幅な縮減は見込めない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改訂した公共施設等総合管理計画及び同年に発効した公共施設個別施設計画に基づき、施設の統廃合や複合化、廃止を着実に進めていく必要がある。その際には、更なる人口減少を見据え、町として提供すべき機能（サービス）の精査と適正な規模による更新が重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15,636
15,495
273.27
16,008,596
15,694,800
298,856
8,960,279
20,014,018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63</xdr:row>
      <xdr:rowOff>11430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770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140970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727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97155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6832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53340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647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11447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23767</xdr:rowOff>
    </xdr:from>
    <xdr:to>
      <xdr:col>50</xdr:col>
      <xdr:colOff>165100</xdr:colOff>
      <xdr:row>61</xdr:row>
      <xdr:rowOff>125367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74567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515600"/>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37919</xdr:rowOff>
    </xdr:from>
    <xdr:to>
      <xdr:col>46</xdr:col>
      <xdr:colOff>38100</xdr:colOff>
      <xdr:row>61</xdr:row>
      <xdr:rowOff>139519</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4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74567</xdr:rowOff>
    </xdr:from>
    <xdr:to>
      <xdr:col>50</xdr:col>
      <xdr:colOff>114300</xdr:colOff>
      <xdr:row>61</xdr:row>
      <xdr:rowOff>88719</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53301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53159</xdr:rowOff>
    </xdr:from>
    <xdr:to>
      <xdr:col>41</xdr:col>
      <xdr:colOff>101600</xdr:colOff>
      <xdr:row>61</xdr:row>
      <xdr:rowOff>154759</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5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88719</xdr:rowOff>
    </xdr:from>
    <xdr:to>
      <xdr:col>45</xdr:col>
      <xdr:colOff>177800</xdr:colOff>
      <xdr:row>61</xdr:row>
      <xdr:rowOff>103959</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54716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37919</xdr:rowOff>
    </xdr:from>
    <xdr:to>
      <xdr:col>36</xdr:col>
      <xdr:colOff>165100</xdr:colOff>
      <xdr:row>61</xdr:row>
      <xdr:rowOff>139519</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4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88719</xdr:rowOff>
    </xdr:from>
    <xdr:to>
      <xdr:col>41</xdr:col>
      <xdr:colOff>50800</xdr:colOff>
      <xdr:row>61</xdr:row>
      <xdr:rowOff>103959</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972300" y="1054716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141894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156046</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7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171286</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156046</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27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F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F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F00-0000C200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F00-0000C4000000}"/>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4584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F00-0000D0000000}"/>
            </a:ext>
          </a:extLst>
        </xdr:cNvPr>
        <xdr:cNvSpPr txBox="1"/>
      </xdr:nvSpPr>
      <xdr:spPr>
        <a:xfrm>
          <a:off x="4673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114844</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3797300" y="144790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157118</xdr:rowOff>
    </xdr:from>
    <xdr:to>
      <xdr:col>15</xdr:col>
      <xdr:colOff>101600</xdr:colOff>
      <xdr:row>84</xdr:row>
      <xdr:rowOff>87268</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2857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36468</xdr:rowOff>
    </xdr:from>
    <xdr:to>
      <xdr:col>19</xdr:col>
      <xdr:colOff>177800</xdr:colOff>
      <xdr:row>84</xdr:row>
      <xdr:rowOff>77288</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2908300" y="144382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157118</xdr:rowOff>
    </xdr:from>
    <xdr:to>
      <xdr:col>10</xdr:col>
      <xdr:colOff>165100</xdr:colOff>
      <xdr:row>84</xdr:row>
      <xdr:rowOff>87268</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968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36468</xdr:rowOff>
    </xdr:from>
    <xdr:to>
      <xdr:col>15</xdr:col>
      <xdr:colOff>50800</xdr:colOff>
      <xdr:row>84</xdr:row>
      <xdr:rowOff>36468</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2019300" y="14438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158750</xdr:rowOff>
    </xdr:from>
    <xdr:to>
      <xdr:col>6</xdr:col>
      <xdr:colOff>38100</xdr:colOff>
      <xdr:row>85</xdr:row>
      <xdr:rowOff>88900</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107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36468</xdr:rowOff>
    </xdr:from>
    <xdr:to>
      <xdr:col>10</xdr:col>
      <xdr:colOff>114300</xdr:colOff>
      <xdr:row>85</xdr:row>
      <xdr:rowOff>38100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130300" y="14438268"/>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F00-0000D900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F00-0000DA000000}"/>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F00-0000DB000000}"/>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F00-0000DC000000}"/>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F00-0000DD000000}"/>
            </a:ext>
          </a:extLst>
        </xdr:cNvPr>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78395</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F00-0000DE000000}"/>
            </a:ext>
          </a:extLst>
        </xdr:cNvPr>
        <xdr:cNvSpPr txBox="1"/>
      </xdr:nvSpPr>
      <xdr:spPr>
        <a:xfrm>
          <a:off x="2705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78395</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F00-0000DF000000}"/>
            </a:ext>
          </a:extLst>
        </xdr:cNvPr>
        <xdr:cNvSpPr txBox="1"/>
      </xdr:nvSpPr>
      <xdr:spPr>
        <a:xfrm>
          <a:off x="1816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80027</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F00-0000E0000000}"/>
            </a:ext>
          </a:extLst>
        </xdr:cNvPr>
        <xdr:cNvSpPr txBox="1"/>
      </xdr:nvSpPr>
      <xdr:spPr>
        <a:xfrm>
          <a:off x="927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F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F00-0000F7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F00-0000F900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F00-0000FB000000}"/>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54881</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F00-000007010000}"/>
            </a:ext>
          </a:extLst>
        </xdr:cNvPr>
        <xdr:cNvSpPr txBox="1"/>
      </xdr:nvSpPr>
      <xdr:spPr>
        <a:xfrm>
          <a:off x="10515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127254</xdr:rowOff>
    </xdr:from>
    <xdr:to>
      <xdr:col>55</xdr:col>
      <xdr:colOff>0</xdr:colOff>
      <xdr:row>84</xdr:row>
      <xdr:rowOff>134113</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9639300" y="1452905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140970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8750300" y="145359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140970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861300" y="144947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85</xdr:row>
      <xdr:rowOff>72389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6972300" y="144947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272" name="n_1aveValue【福祉施設】&#10;一人当たり面積">
          <a:extLst>
            <a:ext uri="{FF2B5EF4-FFF2-40B4-BE49-F238E27FC236}">
              <a16:creationId xmlns:a16="http://schemas.microsoft.com/office/drawing/2014/main" id="{00000000-0008-0000-0F00-000010010000}"/>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73" name="n_2aveValue【福祉施設】&#10;一人当たり面積">
          <a:extLst>
            <a:ext uri="{FF2B5EF4-FFF2-40B4-BE49-F238E27FC236}">
              <a16:creationId xmlns:a16="http://schemas.microsoft.com/office/drawing/2014/main" id="{00000000-0008-0000-0F00-000011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274" name="n_3aveValue【福祉施設】&#10;一人当たり面積">
          <a:extLst>
            <a:ext uri="{FF2B5EF4-FFF2-40B4-BE49-F238E27FC236}">
              <a16:creationId xmlns:a16="http://schemas.microsoft.com/office/drawing/2014/main" id="{00000000-0008-0000-0F00-000012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275" name="n_4aveValue【福祉施設】&#10;一人当たり面積">
          <a:extLst>
            <a:ext uri="{FF2B5EF4-FFF2-40B4-BE49-F238E27FC236}">
              <a16:creationId xmlns:a16="http://schemas.microsoft.com/office/drawing/2014/main" id="{00000000-0008-0000-0F00-000013010000}"/>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4590</xdr:rowOff>
    </xdr:from>
    <xdr:ext cx="469744" cy="259045"/>
    <xdr:sp macro="" textlink="">
      <xdr:nvSpPr>
        <xdr:cNvPr id="276" name="n_1mainValue【福祉施設】&#10;一人当たり面積">
          <a:extLst>
            <a:ext uri="{FF2B5EF4-FFF2-40B4-BE49-F238E27FC236}">
              <a16:creationId xmlns:a16="http://schemas.microsoft.com/office/drawing/2014/main" id="{00000000-0008-0000-0F00-000014010000}"/>
            </a:ext>
          </a:extLst>
        </xdr:cNvPr>
        <xdr:cNvSpPr txBox="1"/>
      </xdr:nvSpPr>
      <xdr:spPr>
        <a:xfrm>
          <a:off x="9391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277" name="n_2mainValue【福祉施設】&#10;一人当たり面積">
          <a:extLst>
            <a:ext uri="{FF2B5EF4-FFF2-40B4-BE49-F238E27FC236}">
              <a16:creationId xmlns:a16="http://schemas.microsoft.com/office/drawing/2014/main" id="{00000000-0008-0000-0F00-000015010000}"/>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278" name="n_3mainValue【福祉施設】&#10;一人当たり面積">
          <a:extLst>
            <a:ext uri="{FF2B5EF4-FFF2-40B4-BE49-F238E27FC236}">
              <a16:creationId xmlns:a16="http://schemas.microsoft.com/office/drawing/2014/main" id="{00000000-0008-0000-0F00-000016010000}"/>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279" name="n_4mainValue【福祉施設】&#10;一人当たり面積">
          <a:extLst>
            <a:ext uri="{FF2B5EF4-FFF2-40B4-BE49-F238E27FC236}">
              <a16:creationId xmlns:a16="http://schemas.microsoft.com/office/drawing/2014/main" id="{00000000-0008-0000-0F00-000017010000}"/>
            </a:ext>
          </a:extLst>
        </xdr:cNvPr>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F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00000000-0008-0000-0F00-00004201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0000000-0008-0000-0F00-000044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154050</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F00-000046010000}"/>
            </a:ext>
          </a:extLst>
        </xdr:cNvPr>
        <xdr:cNvSpPr txBox="1"/>
      </xdr:nvSpPr>
      <xdr:spPr>
        <a:xfrm>
          <a:off x="16357600" y="666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F00-000052010000}"/>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39</xdr:row>
      <xdr:rowOff>23949</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5481300" y="6486797"/>
          <a:ext cx="8382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4541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148046</xdr:rowOff>
    </xdr:from>
    <xdr:to>
      <xdr:col>81</xdr:col>
      <xdr:colOff>50800</xdr:colOff>
      <xdr:row>39</xdr:row>
      <xdr:rowOff>23949</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4592300" y="66631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3652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108857</xdr:rowOff>
    </xdr:from>
    <xdr:to>
      <xdr:col>76</xdr:col>
      <xdr:colOff>114300</xdr:colOff>
      <xdr:row>38</xdr:row>
      <xdr:rowOff>148046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3703300" y="6623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276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69669</xdr:rowOff>
    </xdr:from>
    <xdr:to>
      <xdr:col>71</xdr:col>
      <xdr:colOff>177800</xdr:colOff>
      <xdr:row>38</xdr:row>
      <xdr:rowOff>108857</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814300" y="658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91276</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5266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00000000-0008-0000-0F00-00007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00000000-0008-0000-0F00-00007D01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00000000-0008-0000-0F00-00007F01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00000000-0008-0000-0F00-000081010000}"/>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47303</xdr:rowOff>
    </xdr:from>
    <xdr:to>
      <xdr:col>116</xdr:col>
      <xdr:colOff>114300</xdr:colOff>
      <xdr:row>36</xdr:row>
      <xdr:rowOff>148903</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2110700" y="62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70180</xdr:rowOff>
    </xdr:from>
    <xdr:ext cx="599010" cy="259045"/>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0F00-00008D010000}"/>
            </a:ext>
          </a:extLst>
        </xdr:cNvPr>
        <xdr:cNvSpPr txBox="1"/>
      </xdr:nvSpPr>
      <xdr:spPr>
        <a:xfrm>
          <a:off x="22199600" y="60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163621</xdr:rowOff>
    </xdr:from>
    <xdr:to>
      <xdr:col>112</xdr:col>
      <xdr:colOff>38100</xdr:colOff>
      <xdr:row>38</xdr:row>
      <xdr:rowOff>93771</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1272500" y="65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98103</xdr:rowOff>
    </xdr:from>
    <xdr:to>
      <xdr:col>116</xdr:col>
      <xdr:colOff>63500</xdr:colOff>
      <xdr:row>38</xdr:row>
      <xdr:rowOff>42971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21323300" y="6270303"/>
          <a:ext cx="838200" cy="2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12671</xdr:rowOff>
    </xdr:from>
    <xdr:to>
      <xdr:col>107</xdr:col>
      <xdr:colOff>101600</xdr:colOff>
      <xdr:row>38</xdr:row>
      <xdr:rowOff>114271</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20383500" y="65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42971</xdr:rowOff>
    </xdr:from>
    <xdr:to>
      <xdr:col>111</xdr:col>
      <xdr:colOff>177800</xdr:colOff>
      <xdr:row>38</xdr:row>
      <xdr:rowOff>63471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20434300" y="6558071"/>
          <a:ext cx="889000" cy="2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33721</xdr:rowOff>
    </xdr:from>
    <xdr:to>
      <xdr:col>102</xdr:col>
      <xdr:colOff>165100</xdr:colOff>
      <xdr:row>38</xdr:row>
      <xdr:rowOff>135321</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9494500" y="65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63471</xdr:rowOff>
    </xdr:from>
    <xdr:to>
      <xdr:col>107</xdr:col>
      <xdr:colOff>50800</xdr:colOff>
      <xdr:row>38</xdr:row>
      <xdr:rowOff>84521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9545300" y="657857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46033</xdr:rowOff>
    </xdr:from>
    <xdr:to>
      <xdr:col>98</xdr:col>
      <xdr:colOff>38100</xdr:colOff>
      <xdr:row>38</xdr:row>
      <xdr:rowOff>147633</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8605500" y="65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84521</xdr:rowOff>
    </xdr:from>
    <xdr:to>
      <xdr:col>102</xdr:col>
      <xdr:colOff>114300</xdr:colOff>
      <xdr:row>38</xdr:row>
      <xdr:rowOff>96833</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18656300" y="6599621"/>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78560</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0134795" y="69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9245795" y="69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110433</xdr:rowOff>
    </xdr:from>
    <xdr:ext cx="599010" cy="259045"/>
    <xdr:sp macro="" textlink="">
      <xdr:nvSpPr>
        <xdr:cNvPr id="409" name="n_4ave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8356795" y="69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110298</xdr:rowOff>
    </xdr:from>
    <xdr:ext cx="599010" cy="259045"/>
    <xdr:sp macro="" textlink="">
      <xdr:nvSpPr>
        <xdr:cNvPr id="410" name="n_1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21011095" y="628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130797</xdr:rowOff>
    </xdr:from>
    <xdr:ext cx="599010" cy="259045"/>
    <xdr:sp macro="" textlink="">
      <xdr:nvSpPr>
        <xdr:cNvPr id="411" name="n_2main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20134795" y="63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151848</xdr:rowOff>
    </xdr:from>
    <xdr:ext cx="599010" cy="259045"/>
    <xdr:sp macro="" textlink="">
      <xdr:nvSpPr>
        <xdr:cNvPr id="412" name="n_3main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19245795" y="632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164160</xdr:rowOff>
    </xdr:from>
    <xdr:ext cx="599010" cy="259045"/>
    <xdr:sp macro="" textlink="">
      <xdr:nvSpPr>
        <xdr:cNvPr id="413" name="n_4mainValue【一般廃棄物処理施設】&#10;一人当たり有形固定資産（償却資産）額">
          <a:extLst>
            <a:ext uri="{FF2B5EF4-FFF2-40B4-BE49-F238E27FC236}">
              <a16:creationId xmlns:a16="http://schemas.microsoft.com/office/drawing/2014/main" id="{00000000-0008-0000-0F00-00009D010000}"/>
            </a:ext>
          </a:extLst>
        </xdr:cNvPr>
        <xdr:cNvSpPr txBox="1"/>
      </xdr:nvSpPr>
      <xdr:spPr>
        <a:xfrm>
          <a:off x="18356795" y="633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00000000-0008-0000-0F00-0000C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00000000-0008-0000-0F00-0000C7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00000000-0008-0000-0F00-0000C901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00000000-0008-0000-0F00-0000CB01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00000000-0008-0000-0F00-0000D7010000}"/>
            </a:ext>
          </a:extLst>
        </xdr:cNvPr>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xdr:rowOff>
    </xdr:from>
    <xdr:to>
      <xdr:col>81</xdr:col>
      <xdr:colOff>101600</xdr:colOff>
      <xdr:row>79</xdr:row>
      <xdr:rowOff>109855</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5430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59055</xdr:rowOff>
    </xdr:from>
    <xdr:to>
      <xdr:col>85</xdr:col>
      <xdr:colOff>127000</xdr:colOff>
      <xdr:row>79</xdr:row>
      <xdr:rowOff>118111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5481300" y="1360360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128270</xdr:rowOff>
    </xdr:from>
    <xdr:to>
      <xdr:col>76</xdr:col>
      <xdr:colOff>165100</xdr:colOff>
      <xdr:row>79</xdr:row>
      <xdr:rowOff>58420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4541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7620</xdr:rowOff>
    </xdr:from>
    <xdr:to>
      <xdr:col>81</xdr:col>
      <xdr:colOff>50800</xdr:colOff>
      <xdr:row>79</xdr:row>
      <xdr:rowOff>59055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4592300" y="13552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73025</xdr:rowOff>
    </xdr:from>
    <xdr:to>
      <xdr:col>72</xdr:col>
      <xdr:colOff>38100</xdr:colOff>
      <xdr:row>79</xdr:row>
      <xdr:rowOff>3175</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3652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123825</xdr:rowOff>
    </xdr:from>
    <xdr:to>
      <xdr:col>76</xdr:col>
      <xdr:colOff>114300</xdr:colOff>
      <xdr:row>79</xdr:row>
      <xdr:rowOff>7620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3703300" y="13496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23495</xdr:rowOff>
    </xdr:from>
    <xdr:to>
      <xdr:col>67</xdr:col>
      <xdr:colOff>101600</xdr:colOff>
      <xdr:row>78</xdr:row>
      <xdr:rowOff>125095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2763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74295</xdr:rowOff>
    </xdr:from>
    <xdr:to>
      <xdr:col>71</xdr:col>
      <xdr:colOff>177800</xdr:colOff>
      <xdr:row>78</xdr:row>
      <xdr:rowOff>123825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814300" y="134473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480" name="n_1aveValue【消防施設】&#10;有形固定資産減価償却率">
          <a:extLst>
            <a:ext uri="{FF2B5EF4-FFF2-40B4-BE49-F238E27FC236}">
              <a16:creationId xmlns:a16="http://schemas.microsoft.com/office/drawing/2014/main" id="{00000000-0008-0000-0F00-0000E0010000}"/>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481" name="n_2aveValue【消防施設】&#10;有形固定資産減価償却率">
          <a:extLst>
            <a:ext uri="{FF2B5EF4-FFF2-40B4-BE49-F238E27FC236}">
              <a16:creationId xmlns:a16="http://schemas.microsoft.com/office/drawing/2014/main" id="{00000000-0008-0000-0F00-0000E1010000}"/>
            </a:ext>
          </a:extLst>
        </xdr:cNvPr>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482" name="n_3aveValue【消防施設】&#10;有形固定資産減価償却率">
          <a:extLst>
            <a:ext uri="{FF2B5EF4-FFF2-40B4-BE49-F238E27FC236}">
              <a16:creationId xmlns:a16="http://schemas.microsoft.com/office/drawing/2014/main" id="{00000000-0008-0000-0F00-0000E2010000}"/>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483" name="n_4aveValue【消防施設】&#10;有形固定資産減価償却率">
          <a:extLst>
            <a:ext uri="{FF2B5EF4-FFF2-40B4-BE49-F238E27FC236}">
              <a16:creationId xmlns:a16="http://schemas.microsoft.com/office/drawing/2014/main" id="{00000000-0008-0000-0F00-0000E3010000}"/>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126382</xdr:rowOff>
    </xdr:from>
    <xdr:ext cx="405111" cy="259045"/>
    <xdr:sp macro="" textlink="">
      <xdr:nvSpPr>
        <xdr:cNvPr id="484" name="n_1mainValue【消防施設】&#10;有形固定資産減価償却率">
          <a:extLst>
            <a:ext uri="{FF2B5EF4-FFF2-40B4-BE49-F238E27FC236}">
              <a16:creationId xmlns:a16="http://schemas.microsoft.com/office/drawing/2014/main" id="{00000000-0008-0000-0F00-0000E4010000}"/>
            </a:ext>
          </a:extLst>
        </xdr:cNvPr>
        <xdr:cNvSpPr txBox="1"/>
      </xdr:nvSpPr>
      <xdr:spPr>
        <a:xfrm>
          <a:off x="152660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74947</xdr:rowOff>
    </xdr:from>
    <xdr:ext cx="405111" cy="259045"/>
    <xdr:sp macro="" textlink="">
      <xdr:nvSpPr>
        <xdr:cNvPr id="485" name="n_2mainValue【消防施設】&#10;有形固定資産減価償却率">
          <a:extLst>
            <a:ext uri="{FF2B5EF4-FFF2-40B4-BE49-F238E27FC236}">
              <a16:creationId xmlns:a16="http://schemas.microsoft.com/office/drawing/2014/main" id="{00000000-0008-0000-0F00-0000E5010000}"/>
            </a:ext>
          </a:extLst>
        </xdr:cNvPr>
        <xdr:cNvSpPr txBox="1"/>
      </xdr:nvSpPr>
      <xdr:spPr>
        <a:xfrm>
          <a:off x="143897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19702</xdr:rowOff>
    </xdr:from>
    <xdr:ext cx="405111" cy="259045"/>
    <xdr:sp macro="" textlink="">
      <xdr:nvSpPr>
        <xdr:cNvPr id="486" name="n_3mainValue【消防施設】&#10;有形固定資産減価償却率">
          <a:extLst>
            <a:ext uri="{FF2B5EF4-FFF2-40B4-BE49-F238E27FC236}">
              <a16:creationId xmlns:a16="http://schemas.microsoft.com/office/drawing/2014/main" id="{00000000-0008-0000-0F00-0000E6010000}"/>
            </a:ext>
          </a:extLst>
        </xdr:cNvPr>
        <xdr:cNvSpPr txBox="1"/>
      </xdr:nvSpPr>
      <xdr:spPr>
        <a:xfrm>
          <a:off x="13500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141622</xdr:rowOff>
    </xdr:from>
    <xdr:ext cx="405111" cy="259045"/>
    <xdr:sp macro="" textlink="">
      <xdr:nvSpPr>
        <xdr:cNvPr id="487" name="n_4mainValue【消防施設】&#10;有形固定資産減価償却率">
          <a:extLst>
            <a:ext uri="{FF2B5EF4-FFF2-40B4-BE49-F238E27FC236}">
              <a16:creationId xmlns:a16="http://schemas.microsoft.com/office/drawing/2014/main" id="{00000000-0008-0000-0F00-0000E7010000}"/>
            </a:ext>
          </a:extLst>
        </xdr:cNvPr>
        <xdr:cNvSpPr txBox="1"/>
      </xdr:nvSpPr>
      <xdr:spPr>
        <a:xfrm>
          <a:off x="126117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00000000-0008-0000-0F00-0000F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10" name="【消防施設】&#10;一人当たり面積最小値テキスト">
          <a:extLst>
            <a:ext uri="{FF2B5EF4-FFF2-40B4-BE49-F238E27FC236}">
              <a16:creationId xmlns:a16="http://schemas.microsoft.com/office/drawing/2014/main" id="{00000000-0008-0000-0F00-0000FE01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12" name="【消防施設】&#10;一人当たり面積最大値テキスト">
          <a:extLst>
            <a:ext uri="{FF2B5EF4-FFF2-40B4-BE49-F238E27FC236}">
              <a16:creationId xmlns:a16="http://schemas.microsoft.com/office/drawing/2014/main" id="{00000000-0008-0000-0F00-000000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514" name="【消防施設】&#10;一人当たり面積平均値テキスト">
          <a:extLst>
            <a:ext uri="{FF2B5EF4-FFF2-40B4-BE49-F238E27FC236}">
              <a16:creationId xmlns:a16="http://schemas.microsoft.com/office/drawing/2014/main" id="{00000000-0008-0000-0F00-000002020000}"/>
            </a:ext>
          </a:extLst>
        </xdr:cNvPr>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170180</xdr:rowOff>
    </xdr:from>
    <xdr:to>
      <xdr:col>116</xdr:col>
      <xdr:colOff>114300</xdr:colOff>
      <xdr:row>80</xdr:row>
      <xdr:rowOff>100330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22110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21607</xdr:rowOff>
    </xdr:from>
    <xdr:ext cx="469744" cy="259045"/>
    <xdr:sp macro="" textlink="">
      <xdr:nvSpPr>
        <xdr:cNvPr id="526" name="【消防施設】&#10;一人当たり面積該当値テキスト">
          <a:extLst>
            <a:ext uri="{FF2B5EF4-FFF2-40B4-BE49-F238E27FC236}">
              <a16:creationId xmlns:a16="http://schemas.microsoft.com/office/drawing/2014/main" id="{00000000-0008-0000-0F00-00000E020000}"/>
            </a:ext>
          </a:extLst>
        </xdr:cNvPr>
        <xdr:cNvSpPr txBox="1"/>
      </xdr:nvSpPr>
      <xdr:spPr>
        <a:xfrm>
          <a:off x="22199600"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26163</xdr:rowOff>
    </xdr:from>
    <xdr:to>
      <xdr:col>112</xdr:col>
      <xdr:colOff>38100</xdr:colOff>
      <xdr:row>80</xdr:row>
      <xdr:rowOff>127763</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212725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49530</xdr:rowOff>
    </xdr:from>
    <xdr:to>
      <xdr:col>116</xdr:col>
      <xdr:colOff>63500</xdr:colOff>
      <xdr:row>80</xdr:row>
      <xdr:rowOff>76963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21323300" y="1376553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44450</xdr:rowOff>
    </xdr:from>
    <xdr:to>
      <xdr:col>107</xdr:col>
      <xdr:colOff>101600</xdr:colOff>
      <xdr:row>80</xdr:row>
      <xdr:rowOff>146050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2038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76963</xdr:rowOff>
    </xdr:from>
    <xdr:to>
      <xdr:col>111</xdr:col>
      <xdr:colOff>177800</xdr:colOff>
      <xdr:row>80</xdr:row>
      <xdr:rowOff>95250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0434300" y="1379296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71882</xdr:rowOff>
    </xdr:from>
    <xdr:to>
      <xdr:col>102</xdr:col>
      <xdr:colOff>165100</xdr:colOff>
      <xdr:row>81</xdr:row>
      <xdr:rowOff>2032</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9494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95250</xdr:rowOff>
    </xdr:from>
    <xdr:to>
      <xdr:col>107</xdr:col>
      <xdr:colOff>50800</xdr:colOff>
      <xdr:row>80</xdr:row>
      <xdr:rowOff>122682</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9545300" y="138112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94742</xdr:rowOff>
    </xdr:from>
    <xdr:to>
      <xdr:col>98</xdr:col>
      <xdr:colOff>38100</xdr:colOff>
      <xdr:row>81</xdr:row>
      <xdr:rowOff>24892</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8605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122682</xdr:rowOff>
    </xdr:from>
    <xdr:to>
      <xdr:col>102</xdr:col>
      <xdr:colOff>114300</xdr:colOff>
      <xdr:row>80</xdr:row>
      <xdr:rowOff>145542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8656300" y="138386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535" name="n_1aveValue【消防施設】&#10;一人当たり面積">
          <a:extLst>
            <a:ext uri="{FF2B5EF4-FFF2-40B4-BE49-F238E27FC236}">
              <a16:creationId xmlns:a16="http://schemas.microsoft.com/office/drawing/2014/main" id="{00000000-0008-0000-0F00-000017020000}"/>
            </a:ext>
          </a:extLst>
        </xdr:cNvPr>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536" name="n_2aveValue【消防施設】&#10;一人当たり面積">
          <a:extLst>
            <a:ext uri="{FF2B5EF4-FFF2-40B4-BE49-F238E27FC236}">
              <a16:creationId xmlns:a16="http://schemas.microsoft.com/office/drawing/2014/main" id="{00000000-0008-0000-0F00-000018020000}"/>
            </a:ext>
          </a:extLst>
        </xdr:cNvPr>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537" name="n_3aveValue【消防施設】&#10;一人当たり面積">
          <a:extLst>
            <a:ext uri="{FF2B5EF4-FFF2-40B4-BE49-F238E27FC236}">
              <a16:creationId xmlns:a16="http://schemas.microsoft.com/office/drawing/2014/main" id="{00000000-0008-0000-0F00-000019020000}"/>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538" name="n_4aveValue【消防施設】&#10;一人当たり面積">
          <a:extLst>
            <a:ext uri="{FF2B5EF4-FFF2-40B4-BE49-F238E27FC236}">
              <a16:creationId xmlns:a16="http://schemas.microsoft.com/office/drawing/2014/main" id="{00000000-0008-0000-0F00-00001A02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144290</xdr:rowOff>
    </xdr:from>
    <xdr:ext cx="469744" cy="259045"/>
    <xdr:sp macro="" textlink="">
      <xdr:nvSpPr>
        <xdr:cNvPr id="539" name="n_1mainValue【消防施設】&#10;一人当たり面積">
          <a:extLst>
            <a:ext uri="{FF2B5EF4-FFF2-40B4-BE49-F238E27FC236}">
              <a16:creationId xmlns:a16="http://schemas.microsoft.com/office/drawing/2014/main" id="{00000000-0008-0000-0F00-00001B020000}"/>
            </a:ext>
          </a:extLst>
        </xdr:cNvPr>
        <xdr:cNvSpPr txBox="1"/>
      </xdr:nvSpPr>
      <xdr:spPr>
        <a:xfrm>
          <a:off x="2107572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162577</xdr:rowOff>
    </xdr:from>
    <xdr:ext cx="469744" cy="259045"/>
    <xdr:sp macro="" textlink="">
      <xdr:nvSpPr>
        <xdr:cNvPr id="540" name="n_2mainValue【消防施設】&#10;一人当たり面積">
          <a:extLst>
            <a:ext uri="{FF2B5EF4-FFF2-40B4-BE49-F238E27FC236}">
              <a16:creationId xmlns:a16="http://schemas.microsoft.com/office/drawing/2014/main" id="{00000000-0008-0000-0F00-00001C020000}"/>
            </a:ext>
          </a:extLst>
        </xdr:cNvPr>
        <xdr:cNvSpPr txBox="1"/>
      </xdr:nvSpPr>
      <xdr:spPr>
        <a:xfrm>
          <a:off x="20199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18559</xdr:rowOff>
    </xdr:from>
    <xdr:ext cx="469744" cy="259045"/>
    <xdr:sp macro="" textlink="">
      <xdr:nvSpPr>
        <xdr:cNvPr id="541" name="n_3mainValue【消防施設】&#10;一人当たり面積">
          <a:extLst>
            <a:ext uri="{FF2B5EF4-FFF2-40B4-BE49-F238E27FC236}">
              <a16:creationId xmlns:a16="http://schemas.microsoft.com/office/drawing/2014/main" id="{00000000-0008-0000-0F00-00001D020000}"/>
            </a:ext>
          </a:extLst>
        </xdr:cNvPr>
        <xdr:cNvSpPr txBox="1"/>
      </xdr:nvSpPr>
      <xdr:spPr>
        <a:xfrm>
          <a:off x="19310427"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41419</xdr:rowOff>
    </xdr:from>
    <xdr:ext cx="469744" cy="259045"/>
    <xdr:sp macro="" textlink="">
      <xdr:nvSpPr>
        <xdr:cNvPr id="542" name="n_4mainValue【消防施設】&#10;一人当たり面積">
          <a:extLst>
            <a:ext uri="{FF2B5EF4-FFF2-40B4-BE49-F238E27FC236}">
              <a16:creationId xmlns:a16="http://schemas.microsoft.com/office/drawing/2014/main" id="{00000000-0008-0000-0F00-00001E020000}"/>
            </a:ext>
          </a:extLst>
        </xdr:cNvPr>
        <xdr:cNvSpPr txBox="1"/>
      </xdr:nvSpPr>
      <xdr:spPr>
        <a:xfrm>
          <a:off x="184214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00000000-0008-0000-0F00-00003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a:extLst>
            <a:ext uri="{FF2B5EF4-FFF2-40B4-BE49-F238E27FC236}">
              <a16:creationId xmlns:a16="http://schemas.microsoft.com/office/drawing/2014/main" id="{00000000-0008-0000-0F00-00003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571" name="【庁舎】&#10;有形固定資産減価償却率最大値テキスト">
          <a:extLst>
            <a:ext uri="{FF2B5EF4-FFF2-40B4-BE49-F238E27FC236}">
              <a16:creationId xmlns:a16="http://schemas.microsoft.com/office/drawing/2014/main" id="{00000000-0008-0000-0F00-00003B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573" name="【庁舎】&#10;有形固定資産減価償却率平均値テキスト">
          <a:extLst>
            <a:ext uri="{FF2B5EF4-FFF2-40B4-BE49-F238E27FC236}">
              <a16:creationId xmlns:a16="http://schemas.microsoft.com/office/drawing/2014/main" id="{00000000-0008-0000-0F00-00003D020000}"/>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110308</xdr:rowOff>
    </xdr:from>
    <xdr:to>
      <xdr:col>85</xdr:col>
      <xdr:colOff>177800</xdr:colOff>
      <xdr:row>101</xdr:row>
      <xdr:rowOff>40458</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62687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133185</xdr:rowOff>
    </xdr:from>
    <xdr:ext cx="405111" cy="259045"/>
    <xdr:sp macro="" textlink="">
      <xdr:nvSpPr>
        <xdr:cNvPr id="585" name="【庁舎】&#10;有形固定資産減価償却率該当値テキスト">
          <a:extLst>
            <a:ext uri="{FF2B5EF4-FFF2-40B4-BE49-F238E27FC236}">
              <a16:creationId xmlns:a16="http://schemas.microsoft.com/office/drawing/2014/main" id="{00000000-0008-0000-0F00-000049020000}"/>
            </a:ext>
          </a:extLst>
        </xdr:cNvPr>
        <xdr:cNvSpPr txBox="1"/>
      </xdr:nvSpPr>
      <xdr:spPr>
        <a:xfrm>
          <a:off x="16357600" y="1710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53158</xdr:rowOff>
    </xdr:from>
    <xdr:to>
      <xdr:col>81</xdr:col>
      <xdr:colOff>101600</xdr:colOff>
      <xdr:row>100</xdr:row>
      <xdr:rowOff>154758</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5430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103958</xdr:rowOff>
    </xdr:from>
    <xdr:to>
      <xdr:col>85</xdr:col>
      <xdr:colOff>127000</xdr:colOff>
      <xdr:row>100</xdr:row>
      <xdr:rowOff>161108</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5481300" y="1724895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169092</xdr:rowOff>
    </xdr:from>
    <xdr:to>
      <xdr:col>76</xdr:col>
      <xdr:colOff>165100</xdr:colOff>
      <xdr:row>100</xdr:row>
      <xdr:rowOff>99242</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4541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48442</xdr:rowOff>
    </xdr:from>
    <xdr:to>
      <xdr:col>81</xdr:col>
      <xdr:colOff>50800</xdr:colOff>
      <xdr:row>100</xdr:row>
      <xdr:rowOff>103958</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4592300" y="1719344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120106</xdr:rowOff>
    </xdr:from>
    <xdr:to>
      <xdr:col>72</xdr:col>
      <xdr:colOff>38100</xdr:colOff>
      <xdr:row>100</xdr:row>
      <xdr:rowOff>50256</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3652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170906</xdr:rowOff>
    </xdr:from>
    <xdr:to>
      <xdr:col>76</xdr:col>
      <xdr:colOff>114300</xdr:colOff>
      <xdr:row>100</xdr:row>
      <xdr:rowOff>48442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3703300" y="1714445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118473</xdr:rowOff>
    </xdr:from>
    <xdr:to>
      <xdr:col>67</xdr:col>
      <xdr:colOff>101600</xdr:colOff>
      <xdr:row>108</xdr:row>
      <xdr:rowOff>48623</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276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170906</xdr:rowOff>
    </xdr:from>
    <xdr:to>
      <xdr:col>71</xdr:col>
      <xdr:colOff>177800</xdr:colOff>
      <xdr:row>107</xdr:row>
      <xdr:rowOff>169273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2814300" y="17144456"/>
          <a:ext cx="889000" cy="13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594" name="n_1aveValue【庁舎】&#10;有形固定資産減価償却率">
          <a:extLst>
            <a:ext uri="{FF2B5EF4-FFF2-40B4-BE49-F238E27FC236}">
              <a16:creationId xmlns:a16="http://schemas.microsoft.com/office/drawing/2014/main" id="{00000000-0008-0000-0F00-000052020000}"/>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595" name="n_2aveValue【庁舎】&#10;有形固定資産減価償却率">
          <a:extLst>
            <a:ext uri="{FF2B5EF4-FFF2-40B4-BE49-F238E27FC236}">
              <a16:creationId xmlns:a16="http://schemas.microsoft.com/office/drawing/2014/main" id="{00000000-0008-0000-0F00-00005302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596" name="n_3aveValue【庁舎】&#10;有形固定資産減価償却率">
          <a:extLst>
            <a:ext uri="{FF2B5EF4-FFF2-40B4-BE49-F238E27FC236}">
              <a16:creationId xmlns:a16="http://schemas.microsoft.com/office/drawing/2014/main" id="{00000000-0008-0000-0F00-000054020000}"/>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97" name="n_4aveValue【庁舎】&#10;有形固定資産減価償却率">
          <a:extLst>
            <a:ext uri="{FF2B5EF4-FFF2-40B4-BE49-F238E27FC236}">
              <a16:creationId xmlns:a16="http://schemas.microsoft.com/office/drawing/2014/main" id="{00000000-0008-0000-0F00-00005502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171285</xdr:rowOff>
    </xdr:from>
    <xdr:ext cx="340478" cy="259045"/>
    <xdr:sp macro="" textlink="">
      <xdr:nvSpPr>
        <xdr:cNvPr id="598" name="n_1mainValue【庁舎】&#10;有形固定資産減価償却率">
          <a:extLst>
            <a:ext uri="{FF2B5EF4-FFF2-40B4-BE49-F238E27FC236}">
              <a16:creationId xmlns:a16="http://schemas.microsoft.com/office/drawing/2014/main" id="{00000000-0008-0000-0F00-000056020000}"/>
            </a:ext>
          </a:extLst>
        </xdr:cNvPr>
        <xdr:cNvSpPr txBox="1"/>
      </xdr:nvSpPr>
      <xdr:spPr>
        <a:xfrm>
          <a:off x="15298361" y="1697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115769</xdr:rowOff>
    </xdr:from>
    <xdr:ext cx="340478" cy="259045"/>
    <xdr:sp macro="" textlink="">
      <xdr:nvSpPr>
        <xdr:cNvPr id="599" name="n_2mainValue【庁舎】&#10;有形固定資産減価償却率">
          <a:extLst>
            <a:ext uri="{FF2B5EF4-FFF2-40B4-BE49-F238E27FC236}">
              <a16:creationId xmlns:a16="http://schemas.microsoft.com/office/drawing/2014/main" id="{00000000-0008-0000-0F00-000057020000}"/>
            </a:ext>
          </a:extLst>
        </xdr:cNvPr>
        <xdr:cNvSpPr txBox="1"/>
      </xdr:nvSpPr>
      <xdr:spPr>
        <a:xfrm>
          <a:off x="144220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66783</xdr:rowOff>
    </xdr:from>
    <xdr:ext cx="340478" cy="259045"/>
    <xdr:sp macro="" textlink="">
      <xdr:nvSpPr>
        <xdr:cNvPr id="600" name="n_3mainValue【庁舎】&#10;有形固定資産減価償却率">
          <a:extLst>
            <a:ext uri="{FF2B5EF4-FFF2-40B4-BE49-F238E27FC236}">
              <a16:creationId xmlns:a16="http://schemas.microsoft.com/office/drawing/2014/main" id="{00000000-0008-0000-0F00-000058020000}"/>
            </a:ext>
          </a:extLst>
        </xdr:cNvPr>
        <xdr:cNvSpPr txBox="1"/>
      </xdr:nvSpPr>
      <xdr:spPr>
        <a:xfrm>
          <a:off x="13533061" y="1686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39750</xdr:rowOff>
    </xdr:from>
    <xdr:ext cx="405111" cy="259045"/>
    <xdr:sp macro="" textlink="">
      <xdr:nvSpPr>
        <xdr:cNvPr id="601" name="n_4mainValue【庁舎】&#10;有形固定資産減価償却率">
          <a:extLst>
            <a:ext uri="{FF2B5EF4-FFF2-40B4-BE49-F238E27FC236}">
              <a16:creationId xmlns:a16="http://schemas.microsoft.com/office/drawing/2014/main" id="{00000000-0008-0000-0F00-000059020000}"/>
            </a:ext>
          </a:extLst>
        </xdr:cNvPr>
        <xdr:cNvSpPr txBox="1"/>
      </xdr:nvSpPr>
      <xdr:spPr>
        <a:xfrm>
          <a:off x="126117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00000000-0008-0000-0F00-00007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28" name="【庁舎】&#10;一人当たり面積最小値テキスト">
          <a:extLst>
            <a:ext uri="{FF2B5EF4-FFF2-40B4-BE49-F238E27FC236}">
              <a16:creationId xmlns:a16="http://schemas.microsoft.com/office/drawing/2014/main" id="{00000000-0008-0000-0F00-000074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630" name="【庁舎】&#10;一人当たり面積最大値テキスト">
          <a:extLst>
            <a:ext uri="{FF2B5EF4-FFF2-40B4-BE49-F238E27FC236}">
              <a16:creationId xmlns:a16="http://schemas.microsoft.com/office/drawing/2014/main" id="{00000000-0008-0000-0F00-00007602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632" name="【庁舎】&#10;一人当たり面積平均値テキスト">
          <a:extLst>
            <a:ext uri="{FF2B5EF4-FFF2-40B4-BE49-F238E27FC236}">
              <a16:creationId xmlns:a16="http://schemas.microsoft.com/office/drawing/2014/main" id="{00000000-0008-0000-0F00-00007802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111942</xdr:rowOff>
    </xdr:from>
    <xdr:to>
      <xdr:col>116</xdr:col>
      <xdr:colOff>114300</xdr:colOff>
      <xdr:row>103</xdr:row>
      <xdr:rowOff>42092</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21107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134819</xdr:rowOff>
    </xdr:from>
    <xdr:ext cx="469744" cy="259045"/>
    <xdr:sp macro="" textlink="">
      <xdr:nvSpPr>
        <xdr:cNvPr id="644" name="【庁舎】&#10;一人当たり面積該当値テキスト">
          <a:extLst>
            <a:ext uri="{FF2B5EF4-FFF2-40B4-BE49-F238E27FC236}">
              <a16:creationId xmlns:a16="http://schemas.microsoft.com/office/drawing/2014/main" id="{00000000-0008-0000-0F00-000084020000}"/>
            </a:ext>
          </a:extLst>
        </xdr:cNvPr>
        <xdr:cNvSpPr txBox="1"/>
      </xdr:nvSpPr>
      <xdr:spPr>
        <a:xfrm>
          <a:off x="22199600" y="1745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142966</xdr:rowOff>
    </xdr:from>
    <xdr:to>
      <xdr:col>112</xdr:col>
      <xdr:colOff>38100</xdr:colOff>
      <xdr:row>103</xdr:row>
      <xdr:rowOff>73116</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1272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162742</xdr:rowOff>
    </xdr:from>
    <xdr:to>
      <xdr:col>116</xdr:col>
      <xdr:colOff>63500</xdr:colOff>
      <xdr:row>103</xdr:row>
      <xdr:rowOff>22316</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21323300" y="176506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169092</xdr:rowOff>
    </xdr:from>
    <xdr:to>
      <xdr:col>107</xdr:col>
      <xdr:colOff>101600</xdr:colOff>
      <xdr:row>103</xdr:row>
      <xdr:rowOff>99242</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0383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22316</xdr:rowOff>
    </xdr:from>
    <xdr:to>
      <xdr:col>111</xdr:col>
      <xdr:colOff>177800</xdr:colOff>
      <xdr:row>103</xdr:row>
      <xdr:rowOff>48442</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20434300" y="176816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79284</xdr:rowOff>
    </xdr:from>
    <xdr:to>
      <xdr:col>102</xdr:col>
      <xdr:colOff>165100</xdr:colOff>
      <xdr:row>104</xdr:row>
      <xdr:rowOff>9434</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9494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48442</xdr:rowOff>
    </xdr:from>
    <xdr:to>
      <xdr:col>107</xdr:col>
      <xdr:colOff>50800</xdr:colOff>
      <xdr:row>103</xdr:row>
      <xdr:rowOff>130084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9545300" y="1770779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8605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130084</xdr:rowOff>
    </xdr:from>
    <xdr:to>
      <xdr:col>102</xdr:col>
      <xdr:colOff>114300</xdr:colOff>
      <xdr:row>104</xdr:row>
      <xdr:rowOff>125186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8656300" y="17789434"/>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653" name="n_1aveValue【庁舎】&#10;一人当たり面積">
          <a:extLst>
            <a:ext uri="{FF2B5EF4-FFF2-40B4-BE49-F238E27FC236}">
              <a16:creationId xmlns:a16="http://schemas.microsoft.com/office/drawing/2014/main" id="{00000000-0008-0000-0F00-00008D02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654" name="n_2aveValue【庁舎】&#10;一人当たり面積">
          <a:extLst>
            <a:ext uri="{FF2B5EF4-FFF2-40B4-BE49-F238E27FC236}">
              <a16:creationId xmlns:a16="http://schemas.microsoft.com/office/drawing/2014/main" id="{00000000-0008-0000-0F00-00008E02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655" name="n_3aveValue【庁舎】&#10;一人当たり面積">
          <a:extLst>
            <a:ext uri="{FF2B5EF4-FFF2-40B4-BE49-F238E27FC236}">
              <a16:creationId xmlns:a16="http://schemas.microsoft.com/office/drawing/2014/main" id="{00000000-0008-0000-0F00-00008F02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656" name="n_4aveValue【庁舎】&#10;一人当たり面積">
          <a:extLst>
            <a:ext uri="{FF2B5EF4-FFF2-40B4-BE49-F238E27FC236}">
              <a16:creationId xmlns:a16="http://schemas.microsoft.com/office/drawing/2014/main" id="{00000000-0008-0000-0F00-00009002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89643</xdr:rowOff>
    </xdr:from>
    <xdr:ext cx="469744" cy="259045"/>
    <xdr:sp macro="" textlink="">
      <xdr:nvSpPr>
        <xdr:cNvPr id="657" name="n_1mainValue【庁舎】&#10;一人当たり面積">
          <a:extLst>
            <a:ext uri="{FF2B5EF4-FFF2-40B4-BE49-F238E27FC236}">
              <a16:creationId xmlns:a16="http://schemas.microsoft.com/office/drawing/2014/main" id="{00000000-0008-0000-0F00-000091020000}"/>
            </a:ext>
          </a:extLst>
        </xdr:cNvPr>
        <xdr:cNvSpPr txBox="1"/>
      </xdr:nvSpPr>
      <xdr:spPr>
        <a:xfrm>
          <a:off x="21075727" y="174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115769</xdr:rowOff>
    </xdr:from>
    <xdr:ext cx="469744" cy="259045"/>
    <xdr:sp macro="" textlink="">
      <xdr:nvSpPr>
        <xdr:cNvPr id="658" name="n_2mainValue【庁舎】&#10;一人当たり面積">
          <a:extLst>
            <a:ext uri="{FF2B5EF4-FFF2-40B4-BE49-F238E27FC236}">
              <a16:creationId xmlns:a16="http://schemas.microsoft.com/office/drawing/2014/main" id="{00000000-0008-0000-0F00-000092020000}"/>
            </a:ext>
          </a:extLst>
        </xdr:cNvPr>
        <xdr:cNvSpPr txBox="1"/>
      </xdr:nvSpPr>
      <xdr:spPr>
        <a:xfrm>
          <a:off x="20199427" y="17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25961</xdr:rowOff>
    </xdr:from>
    <xdr:ext cx="469744" cy="259045"/>
    <xdr:sp macro="" textlink="">
      <xdr:nvSpPr>
        <xdr:cNvPr id="659" name="n_3mainValue【庁舎】&#10;一人当たり面積">
          <a:extLst>
            <a:ext uri="{FF2B5EF4-FFF2-40B4-BE49-F238E27FC236}">
              <a16:creationId xmlns:a16="http://schemas.microsoft.com/office/drawing/2014/main" id="{00000000-0008-0000-0F00-000093020000}"/>
            </a:ext>
          </a:extLst>
        </xdr:cNvPr>
        <xdr:cNvSpPr txBox="1"/>
      </xdr:nvSpPr>
      <xdr:spPr>
        <a:xfrm>
          <a:off x="19310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660" name="n_4mainValue【庁舎】&#10;一人当たり面積">
          <a:extLst>
            <a:ext uri="{FF2B5EF4-FFF2-40B4-BE49-F238E27FC236}">
              <a16:creationId xmlns:a16="http://schemas.microsoft.com/office/drawing/2014/main" id="{00000000-0008-0000-0F00-000094020000}"/>
            </a:ext>
          </a:extLst>
        </xdr:cNvPr>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合併前町村の施設がそのまま残っているため、有形固定資産減価償却率及び一人当たり面積ともに類似団体平均を大きく上回っている。更新する場合は集約化が前提となるが、その規模や機能を精査する必要がある。一般廃棄物処理施設について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年度に新焼却処理施設を整備したため、有形固定資産減価償却率は減少した。しかし、現状の処理施設（</a:t>
          </a:r>
          <a:r>
            <a:rPr kumimoji="1" lang="en-US" altLang="ja-JP" sz="1300">
              <a:latin typeface="ＭＳ Ｐゴシック" panose="020B0600070205080204" pitchFamily="50" charset="-128"/>
              <a:ea typeface="ＭＳ Ｐゴシック" panose="020B0600070205080204" pitchFamily="50" charset="-128"/>
            </a:rPr>
            <a:t>RDF</a:t>
          </a:r>
          <a:r>
            <a:rPr kumimoji="1" lang="ja-JP" altLang="en-US" sz="1300">
              <a:latin typeface="ＭＳ Ｐゴシック" panose="020B0600070205080204" pitchFamily="50" charset="-128"/>
              <a:ea typeface="ＭＳ Ｐゴシック" panose="020B0600070205080204" pitchFamily="50" charset="-128"/>
            </a:rPr>
            <a:t>施設）も</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年度末時点では稼働（用途廃止前）していたことから、一人当たり面積は一時的に増加している。消防施設については、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本所及び分署の建替えを行ったことから、減価償却率は類似団体を大きく下回る。しかし、建替えの際に集約化を行っていないことや、旧消防庁舎を消防団詰所に転用していることから一人当たり面積は類似団体平均を大きく上回っている。庁舎（総合支所含む）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建替えを行ったため、減価償却率は大きく低下したが、各支所の数は総合支所として規模縮小した形で更新したことから、トータルの面積は減少したものの、一人当たり面積は類似団体平均を大きく上回った状態は継続している。</a:t>
          </a:r>
        </a:p>
        <a:p>
          <a:r>
            <a:rPr kumimoji="1" lang="ja-JP" altLang="en-US" sz="1300">
              <a:latin typeface="ＭＳ Ｐゴシック" panose="020B0600070205080204" pitchFamily="50" charset="-128"/>
              <a:ea typeface="ＭＳ Ｐゴシック" panose="020B0600070205080204" pitchFamily="50" charset="-128"/>
            </a:rPr>
            <a:t>人口減少が進む本町において、既存施設（＝資産）の保有状況は過大であると言えるため、今後の施設更新にあたっては規模縮小や、集約・複合化、廃止・除却が必要であり、かつ財政指標に留意をしながら投資の抑制、平準化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16008596</v>
      </c>
      <c r="BO4" s="384"/>
      <c r="BP4" s="384"/>
      <c r="BQ4" s="384"/>
      <c r="BR4" s="384"/>
      <c r="BS4" s="384"/>
      <c r="BT4" s="384"/>
      <c r="BU4" s="385"/>
      <c r="BV4" s="383">
        <v>16821985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3.3</v>
      </c>
      <c r="CU4" s="390"/>
      <c r="CV4" s="390"/>
      <c r="CW4" s="390"/>
      <c r="CX4" s="390"/>
      <c r="CY4" s="390"/>
      <c r="CZ4" s="390"/>
      <c r="DA4" s="391"/>
      <c r="DB4" s="389">
        <v>3.1</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15694800</v>
      </c>
      <c r="BO5" s="421"/>
      <c r="BP5" s="421"/>
      <c r="BQ5" s="421"/>
      <c r="BR5" s="421"/>
      <c r="BS5" s="421"/>
      <c r="BT5" s="421"/>
      <c r="BU5" s="422"/>
      <c r="BV5" s="420">
        <v>16497739</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86.6</v>
      </c>
      <c r="CU5" s="418"/>
      <c r="CV5" s="418"/>
      <c r="CW5" s="418"/>
      <c r="CX5" s="418"/>
      <c r="CY5" s="418"/>
      <c r="CZ5" s="418"/>
      <c r="DA5" s="419"/>
      <c r="DB5" s="417">
        <v>87.2</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313796</v>
      </c>
      <c r="BO6" s="421"/>
      <c r="BP6" s="421"/>
      <c r="BQ6" s="421"/>
      <c r="BR6" s="421"/>
      <c r="BS6" s="421"/>
      <c r="BT6" s="421"/>
      <c r="BU6" s="422"/>
      <c r="BV6" s="420">
        <v>324246</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86.6</v>
      </c>
      <c r="CU6" s="458"/>
      <c r="CV6" s="458"/>
      <c r="CW6" s="458"/>
      <c r="CX6" s="458"/>
      <c r="CY6" s="458"/>
      <c r="CZ6" s="458"/>
      <c r="DA6" s="459"/>
      <c r="DB6" s="457">
        <v>89.3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14940</v>
      </c>
      <c r="BO7" s="421"/>
      <c r="BP7" s="421"/>
      <c r="BQ7" s="421"/>
      <c r="BR7" s="421"/>
      <c r="BS7" s="421"/>
      <c r="BT7" s="421"/>
      <c r="BU7" s="422"/>
      <c r="BV7" s="420">
        <v>43444</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8960279</v>
      </c>
      <c r="CU7" s="421"/>
      <c r="CV7" s="421"/>
      <c r="CW7" s="421"/>
      <c r="CX7" s="421"/>
      <c r="CY7" s="421"/>
      <c r="CZ7" s="421"/>
      <c r="DA7" s="422"/>
      <c r="DB7" s="420">
        <v>9196922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298856</v>
      </c>
      <c r="BO8" s="421"/>
      <c r="BP8" s="421"/>
      <c r="BQ8" s="421"/>
      <c r="BR8" s="421"/>
      <c r="BS8" s="421"/>
      <c r="BT8" s="421"/>
      <c r="BU8" s="422"/>
      <c r="BV8" s="420">
        <v>280802</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0.2</v>
      </c>
      <c r="CU8" s="461"/>
      <c r="CV8" s="461"/>
      <c r="CW8" s="461"/>
      <c r="CX8" s="461"/>
      <c r="CY8" s="461"/>
      <c r="CZ8" s="461"/>
      <c r="DA8" s="462"/>
      <c r="DB8" s="460">
        <v>0.2</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15687</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18054</v>
      </c>
      <c r="BO9" s="421"/>
      <c r="BP9" s="421"/>
      <c r="BQ9" s="421"/>
      <c r="BR9" s="421"/>
      <c r="BS9" s="421"/>
      <c r="BT9" s="421"/>
      <c r="BU9" s="422"/>
      <c r="BV9" s="420">
        <v>-159710</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30</v>
      </c>
      <c r="CU9" s="418"/>
      <c r="CV9" s="418"/>
      <c r="CW9" s="418"/>
      <c r="CX9" s="418"/>
      <c r="CY9" s="418"/>
      <c r="CZ9" s="418"/>
      <c r="DA9" s="419"/>
      <c r="DB9" s="417">
        <v>32.200000000000003</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17568</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118</v>
      </c>
      <c r="AV10" s="453"/>
      <c r="AW10" s="453"/>
      <c r="AX10" s="453"/>
      <c r="AY10" s="454" t="s">
        <v>123</v>
      </c>
      <c r="AZ10" s="455"/>
      <c r="BA10" s="455"/>
      <c r="BB10" s="455"/>
      <c r="BC10" s="455"/>
      <c r="BD10" s="455"/>
      <c r="BE10" s="455"/>
      <c r="BF10" s="455"/>
      <c r="BG10" s="455"/>
      <c r="BH10" s="455"/>
      <c r="BI10" s="455"/>
      <c r="BJ10" s="455"/>
      <c r="BK10" s="455"/>
      <c r="BL10" s="455"/>
      <c r="BM10" s="456"/>
      <c r="BN10" s="420">
        <v>11152</v>
      </c>
      <c r="BO10" s="421"/>
      <c r="BP10" s="421"/>
      <c r="BQ10" s="421"/>
      <c r="BR10" s="421"/>
      <c r="BS10" s="421"/>
      <c r="BT10" s="421"/>
      <c r="BU10" s="422"/>
      <c r="BV10" s="420">
        <v>20678</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1323895</v>
      </c>
      <c r="BO11" s="421"/>
      <c r="BP11" s="421"/>
      <c r="BQ11" s="421"/>
      <c r="BR11" s="421"/>
      <c r="BS11" s="421"/>
      <c r="BT11" s="421"/>
      <c r="BU11" s="422"/>
      <c r="BV11" s="420">
        <v>1534972</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15636</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96</v>
      </c>
      <c r="AV12" s="453"/>
      <c r="AW12" s="453"/>
      <c r="AX12" s="453"/>
      <c r="AY12" s="454" t="s">
        <v>137</v>
      </c>
      <c r="AZ12" s="455"/>
      <c r="BA12" s="455"/>
      <c r="BB12" s="455"/>
      <c r="BC12" s="455"/>
      <c r="BD12" s="455"/>
      <c r="BE12" s="455"/>
      <c r="BF12" s="455"/>
      <c r="BG12" s="455"/>
      <c r="BH12" s="455"/>
      <c r="BI12" s="455"/>
      <c r="BJ12" s="455"/>
      <c r="BK12" s="455"/>
      <c r="BL12" s="455"/>
      <c r="BM12" s="456"/>
      <c r="BN12" s="420">
        <v>40858</v>
      </c>
      <c r="BO12" s="421"/>
      <c r="BP12" s="421"/>
      <c r="BQ12" s="421"/>
      <c r="BR12" s="421"/>
      <c r="BS12" s="421"/>
      <c r="BT12" s="421"/>
      <c r="BU12" s="422"/>
      <c r="BV12" s="420">
        <v>73728</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15495</v>
      </c>
      <c r="S13" s="505"/>
      <c r="T13" s="505"/>
      <c r="U13" s="505"/>
      <c r="V13" s="506"/>
      <c r="W13" s="436" t="s">
        <v>141</v>
      </c>
      <c r="X13" s="437"/>
      <c r="Y13" s="437"/>
      <c r="Z13" s="437"/>
      <c r="AA13" s="437"/>
      <c r="AB13" s="427"/>
      <c r="AC13" s="471">
        <v>967</v>
      </c>
      <c r="AD13" s="472"/>
      <c r="AE13" s="472"/>
      <c r="AF13" s="472"/>
      <c r="AG13" s="514"/>
      <c r="AH13" s="471">
        <v>1391</v>
      </c>
      <c r="AI13" s="472"/>
      <c r="AJ13" s="472"/>
      <c r="AK13" s="472"/>
      <c r="AL13" s="473"/>
      <c r="AM13" s="449" t="s">
        <v>142</v>
      </c>
      <c r="AN13" s="450"/>
      <c r="AO13" s="450"/>
      <c r="AP13" s="450"/>
      <c r="AQ13" s="450"/>
      <c r="AR13" s="450"/>
      <c r="AS13" s="450"/>
      <c r="AT13" s="451"/>
      <c r="AU13" s="452" t="s">
        <v>118</v>
      </c>
      <c r="AV13" s="453"/>
      <c r="AW13" s="453"/>
      <c r="AX13" s="453"/>
      <c r="AY13" s="454" t="s">
        <v>143</v>
      </c>
      <c r="AZ13" s="455"/>
      <c r="BA13" s="455"/>
      <c r="BB13" s="455"/>
      <c r="BC13" s="455"/>
      <c r="BD13" s="455"/>
      <c r="BE13" s="455"/>
      <c r="BF13" s="455"/>
      <c r="BG13" s="455"/>
      <c r="BH13" s="455"/>
      <c r="BI13" s="455"/>
      <c r="BJ13" s="455"/>
      <c r="BK13" s="455"/>
      <c r="BL13" s="455"/>
      <c r="BM13" s="456"/>
      <c r="BN13" s="420">
        <v>1312243</v>
      </c>
      <c r="BO13" s="421"/>
      <c r="BP13" s="421"/>
      <c r="BQ13" s="421"/>
      <c r="BR13" s="421"/>
      <c r="BS13" s="421"/>
      <c r="BT13" s="421"/>
      <c r="BU13" s="422"/>
      <c r="BV13" s="420">
        <v>1322212</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4.2</v>
      </c>
      <c r="CU13" s="418"/>
      <c r="CV13" s="418"/>
      <c r="CW13" s="418"/>
      <c r="CX13" s="418"/>
      <c r="CY13" s="418"/>
      <c r="CZ13" s="418"/>
      <c r="DA13" s="419"/>
      <c r="DB13" s="417">
        <v>5.5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16086</v>
      </c>
      <c r="S14" s="505"/>
      <c r="T14" s="505"/>
      <c r="U14" s="505"/>
      <c r="V14" s="506"/>
      <c r="W14" s="410"/>
      <c r="X14" s="411"/>
      <c r="Y14" s="411"/>
      <c r="Z14" s="411"/>
      <c r="AA14" s="411"/>
      <c r="AB14" s="400"/>
      <c r="AC14" s="507">
        <v>13.3</v>
      </c>
      <c r="AD14" s="508"/>
      <c r="AE14" s="508"/>
      <c r="AF14" s="508"/>
      <c r="AG14" s="509"/>
      <c r="AH14" s="507">
        <v>16.899999999999999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26.3</v>
      </c>
      <c r="CU14" s="519"/>
      <c r="CV14" s="519"/>
      <c r="CW14" s="519"/>
      <c r="CX14" s="519"/>
      <c r="CY14" s="519"/>
      <c r="CZ14" s="519"/>
      <c r="DA14" s="520"/>
      <c r="DB14" s="518">
        <v>44.9</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147</v>
      </c>
      <c r="N15" s="512"/>
      <c r="O15" s="512"/>
      <c r="P15" s="512"/>
      <c r="Q15" s="513"/>
      <c r="R15" s="504">
        <v>15960</v>
      </c>
      <c r="S15" s="505"/>
      <c r="T15" s="505"/>
      <c r="U15" s="505"/>
      <c r="V15" s="506"/>
      <c r="W15" s="436" t="s">
        <v>148</v>
      </c>
      <c r="X15" s="437"/>
      <c r="Y15" s="437"/>
      <c r="Z15" s="437"/>
      <c r="AA15" s="437"/>
      <c r="AB15" s="427"/>
      <c r="AC15" s="471">
        <v>1546</v>
      </c>
      <c r="AD15" s="472"/>
      <c r="AE15" s="472"/>
      <c r="AF15" s="472"/>
      <c r="AG15" s="514"/>
      <c r="AH15" s="471">
        <v>1843</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1654858</v>
      </c>
      <c r="BO15" s="384"/>
      <c r="BP15" s="384"/>
      <c r="BQ15" s="384"/>
      <c r="BR15" s="384"/>
      <c r="BS15" s="384"/>
      <c r="BT15" s="384"/>
      <c r="BU15" s="385"/>
      <c r="BV15" s="383">
        <v>1626943</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21.3</v>
      </c>
      <c r="AD16" s="508"/>
      <c r="AE16" s="508"/>
      <c r="AF16" s="508"/>
      <c r="AG16" s="509"/>
      <c r="AH16" s="507">
        <v>22.3</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8506543</v>
      </c>
      <c r="BO16" s="421"/>
      <c r="BP16" s="421"/>
      <c r="BQ16" s="421"/>
      <c r="BR16" s="421"/>
      <c r="BS16" s="421"/>
      <c r="BT16" s="421"/>
      <c r="BU16" s="422"/>
      <c r="BV16" s="420">
        <v>8530572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4749</v>
      </c>
      <c r="AD17" s="472"/>
      <c r="AE17" s="472"/>
      <c r="AF17" s="472"/>
      <c r="AG17" s="514"/>
      <c r="AH17" s="471">
        <v>5013</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2029181</v>
      </c>
      <c r="BO17" s="421"/>
      <c r="BP17" s="421"/>
      <c r="BQ17" s="421"/>
      <c r="BR17" s="421"/>
      <c r="BS17" s="421"/>
      <c r="BT17" s="421"/>
      <c r="BU17" s="422"/>
      <c r="BV17" s="420">
        <v>1987589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273.27</v>
      </c>
      <c r="M18" s="544"/>
      <c r="N18" s="544"/>
      <c r="O18" s="544"/>
      <c r="P18" s="544"/>
      <c r="Q18" s="544"/>
      <c r="R18" s="545"/>
      <c r="S18" s="545"/>
      <c r="T18" s="545"/>
      <c r="U18" s="545"/>
      <c r="V18" s="546"/>
      <c r="W18" s="438"/>
      <c r="X18" s="439"/>
      <c r="Y18" s="439"/>
      <c r="Z18" s="439"/>
      <c r="AA18" s="439"/>
      <c r="AB18" s="430"/>
      <c r="AC18" s="547">
        <v>65.400000000000006</v>
      </c>
      <c r="AD18" s="548"/>
      <c r="AE18" s="548"/>
      <c r="AF18" s="548"/>
      <c r="AG18" s="549"/>
      <c r="AH18" s="547">
        <v>60.8</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7843089</v>
      </c>
      <c r="BO18" s="421"/>
      <c r="BP18" s="421"/>
      <c r="BQ18" s="421"/>
      <c r="BR18" s="421"/>
      <c r="BS18" s="421"/>
      <c r="BT18" s="421"/>
      <c r="BU18" s="422"/>
      <c r="BV18" s="420">
        <v>8140727</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57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10846801</v>
      </c>
      <c r="BO19" s="421"/>
      <c r="BP19" s="421"/>
      <c r="BQ19" s="421"/>
      <c r="BR19" s="421"/>
      <c r="BS19" s="421"/>
      <c r="BT19" s="421"/>
      <c r="BU19" s="422"/>
      <c r="BV19" s="420">
        <v>11161616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6458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20014018</v>
      </c>
      <c r="BO22" s="384"/>
      <c r="BP22" s="384"/>
      <c r="BQ22" s="384"/>
      <c r="BR22" s="384"/>
      <c r="BS22" s="384"/>
      <c r="BT22" s="384"/>
      <c r="BU22" s="385"/>
      <c r="BV22" s="383">
        <v>21009399</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13154502</v>
      </c>
      <c r="BO23" s="421"/>
      <c r="BP23" s="421"/>
      <c r="BQ23" s="421"/>
      <c r="BR23" s="421"/>
      <c r="BS23" s="421"/>
      <c r="BT23" s="421"/>
      <c r="BU23" s="422"/>
      <c r="BV23" s="420">
        <v>12920095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8200</v>
      </c>
      <c r="R24" s="472"/>
      <c r="S24" s="472"/>
      <c r="T24" s="472"/>
      <c r="U24" s="472"/>
      <c r="V24" s="514"/>
      <c r="W24" s="566"/>
      <c r="X24" s="567"/>
      <c r="Y24" s="568"/>
      <c r="Z24" s="470" t="s">
        <v>173</v>
      </c>
      <c r="AA24" s="450"/>
      <c r="AB24" s="450"/>
      <c r="AC24" s="450"/>
      <c r="AD24" s="450"/>
      <c r="AE24" s="450"/>
      <c r="AF24" s="450"/>
      <c r="AG24" s="451"/>
      <c r="AH24" s="471">
        <v>223</v>
      </c>
      <c r="AI24" s="472"/>
      <c r="AJ24" s="472"/>
      <c r="AK24" s="472"/>
      <c r="AL24" s="514"/>
      <c r="AM24" s="471">
        <v>656066</v>
      </c>
      <c r="AN24" s="472"/>
      <c r="AO24" s="472"/>
      <c r="AP24" s="472"/>
      <c r="AQ24" s="472"/>
      <c r="AR24" s="514"/>
      <c r="AS24" s="471">
        <v>2942</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19048390</v>
      </c>
      <c r="BO24" s="421"/>
      <c r="BP24" s="421"/>
      <c r="BQ24" s="421"/>
      <c r="BR24" s="421"/>
      <c r="BS24" s="421"/>
      <c r="BT24" s="421"/>
      <c r="BU24" s="422"/>
      <c r="BV24" s="420">
        <v>19856820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1</v>
      </c>
      <c r="M25" s="472"/>
      <c r="N25" s="472"/>
      <c r="O25" s="472"/>
      <c r="P25" s="514"/>
      <c r="Q25" s="471">
        <v>6200</v>
      </c>
      <c r="R25" s="472"/>
      <c r="S25" s="472"/>
      <c r="T25" s="472"/>
      <c r="U25" s="472"/>
      <c r="V25" s="514"/>
      <c r="W25" s="566"/>
      <c r="X25" s="567"/>
      <c r="Y25" s="568"/>
      <c r="Z25" s="470" t="s">
        <v>176</v>
      </c>
      <c r="AA25" s="450"/>
      <c r="AB25" s="450"/>
      <c r="AC25" s="450"/>
      <c r="AD25" s="450"/>
      <c r="AE25" s="450"/>
      <c r="AF25" s="450"/>
      <c r="AG25" s="451"/>
      <c r="AH25" s="471" t="s">
        <v>131</v>
      </c>
      <c r="AI25" s="472"/>
      <c r="AJ25" s="472"/>
      <c r="AK25" s="472"/>
      <c r="AL25" s="514"/>
      <c r="AM25" s="471" t="s">
        <v>177</v>
      </c>
      <c r="AN25" s="472"/>
      <c r="AO25" s="472"/>
      <c r="AP25" s="472"/>
      <c r="AQ25" s="472"/>
      <c r="AR25" s="514"/>
      <c r="AS25" s="471" t="s">
        <v>178</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650769</v>
      </c>
      <c r="BO25" s="384"/>
      <c r="BP25" s="384"/>
      <c r="BQ25" s="384"/>
      <c r="BR25" s="384"/>
      <c r="BS25" s="384"/>
      <c r="BT25" s="384"/>
      <c r="BU25" s="385"/>
      <c r="BV25" s="383">
        <v>81070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5500</v>
      </c>
      <c r="R26" s="472"/>
      <c r="S26" s="472"/>
      <c r="T26" s="472"/>
      <c r="U26" s="472"/>
      <c r="V26" s="514"/>
      <c r="W26" s="566"/>
      <c r="X26" s="567"/>
      <c r="Y26" s="568"/>
      <c r="Z26" s="470" t="s">
        <v>181</v>
      </c>
      <c r="AA26" s="572"/>
      <c r="AB26" s="572"/>
      <c r="AC26" s="572"/>
      <c r="AD26" s="572"/>
      <c r="AE26" s="572"/>
      <c r="AF26" s="572"/>
      <c r="AG26" s="573"/>
      <c r="AH26" s="471">
        <v>21</v>
      </c>
      <c r="AI26" s="472"/>
      <c r="AJ26" s="472"/>
      <c r="AK26" s="472"/>
      <c r="AL26" s="514"/>
      <c r="AM26" s="471">
        <v>48573</v>
      </c>
      <c r="AN26" s="472"/>
      <c r="AO26" s="472"/>
      <c r="AP26" s="472"/>
      <c r="AQ26" s="472"/>
      <c r="AR26" s="514"/>
      <c r="AS26" s="471">
        <v>2313</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178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3100</v>
      </c>
      <c r="R27" s="472"/>
      <c r="S27" s="472"/>
      <c r="T27" s="472"/>
      <c r="U27" s="472"/>
      <c r="V27" s="514"/>
      <c r="W27" s="566"/>
      <c r="X27" s="567"/>
      <c r="Y27" s="568"/>
      <c r="Z27" s="470" t="s">
        <v>184</v>
      </c>
      <c r="AA27" s="450"/>
      <c r="AB27" s="450"/>
      <c r="AC27" s="450"/>
      <c r="AD27" s="450"/>
      <c r="AE27" s="450"/>
      <c r="AF27" s="450"/>
      <c r="AG27" s="451"/>
      <c r="AH27" s="471">
        <v>1</v>
      </c>
      <c r="AI27" s="472"/>
      <c r="AJ27" s="472"/>
      <c r="AK27" s="472"/>
      <c r="AL27" s="514"/>
      <c r="AM27" s="471" t="s">
        <v>185</v>
      </c>
      <c r="AN27" s="472"/>
      <c r="AO27" s="472"/>
      <c r="AP27" s="472"/>
      <c r="AQ27" s="472"/>
      <c r="AR27" s="514"/>
      <c r="AS27" s="471" t="s">
        <v>185</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v>100000</v>
      </c>
      <c r="BO27" s="540"/>
      <c r="BP27" s="540"/>
      <c r="BQ27" s="540"/>
      <c r="BR27" s="540"/>
      <c r="BS27" s="540"/>
      <c r="BT27" s="540"/>
      <c r="BU27" s="541"/>
      <c r="BV27" s="539">
        <v>100000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2800</v>
      </c>
      <c r="R28" s="472"/>
      <c r="S28" s="472"/>
      <c r="T28" s="472"/>
      <c r="U28" s="472"/>
      <c r="V28" s="514"/>
      <c r="W28" s="566"/>
      <c r="X28" s="567"/>
      <c r="Y28" s="568"/>
      <c r="Z28" s="470" t="s">
        <v>188</v>
      </c>
      <c r="AA28" s="450"/>
      <c r="AB28" s="450"/>
      <c r="AC28" s="450"/>
      <c r="AD28" s="450"/>
      <c r="AE28" s="450"/>
      <c r="AF28" s="450"/>
      <c r="AG28" s="451"/>
      <c r="AH28" s="471" t="s">
        <v>178</v>
      </c>
      <c r="AI28" s="472"/>
      <c r="AJ28" s="472"/>
      <c r="AK28" s="472"/>
      <c r="AL28" s="514"/>
      <c r="AM28" s="471" t="s">
        <v>178</v>
      </c>
      <c r="AN28" s="472"/>
      <c r="AO28" s="472"/>
      <c r="AP28" s="472"/>
      <c r="AQ28" s="472"/>
      <c r="AR28" s="514"/>
      <c r="AS28" s="471" t="s">
        <v>131</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1483064</v>
      </c>
      <c r="BO28" s="384"/>
      <c r="BP28" s="384"/>
      <c r="BQ28" s="384"/>
      <c r="BR28" s="384"/>
      <c r="BS28" s="384"/>
      <c r="BT28" s="384"/>
      <c r="BU28" s="385"/>
      <c r="BV28" s="383">
        <v>1512770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12</v>
      </c>
      <c r="M29" s="472"/>
      <c r="N29" s="472"/>
      <c r="O29" s="472"/>
      <c r="P29" s="514"/>
      <c r="Q29" s="471">
        <v>2600</v>
      </c>
      <c r="R29" s="472"/>
      <c r="S29" s="472"/>
      <c r="T29" s="472"/>
      <c r="U29" s="472"/>
      <c r="V29" s="514"/>
      <c r="W29" s="569"/>
      <c r="X29" s="570"/>
      <c r="Y29" s="571"/>
      <c r="Z29" s="470" t="s">
        <v>191</v>
      </c>
      <c r="AA29" s="450"/>
      <c r="AB29" s="450"/>
      <c r="AC29" s="450"/>
      <c r="AD29" s="450"/>
      <c r="AE29" s="450"/>
      <c r="AF29" s="450"/>
      <c r="AG29" s="451"/>
      <c r="AH29" s="471">
        <v>224</v>
      </c>
      <c r="AI29" s="472"/>
      <c r="AJ29" s="472"/>
      <c r="AK29" s="472"/>
      <c r="AL29" s="514"/>
      <c r="AM29" s="471">
        <v>658577</v>
      </c>
      <c r="AN29" s="472"/>
      <c r="AO29" s="472"/>
      <c r="AP29" s="472"/>
      <c r="AQ29" s="472"/>
      <c r="AR29" s="514"/>
      <c r="AS29" s="471">
        <v>2940</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270713</v>
      </c>
      <c r="BO29" s="421"/>
      <c r="BP29" s="421"/>
      <c r="BQ29" s="421"/>
      <c r="BR29" s="421"/>
      <c r="BS29" s="421"/>
      <c r="BT29" s="421"/>
      <c r="BU29" s="422"/>
      <c r="BV29" s="420">
        <v>100713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94.5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1221062</v>
      </c>
      <c r="BO30" s="540"/>
      <c r="BP30" s="540"/>
      <c r="BQ30" s="540"/>
      <c r="BR30" s="540"/>
      <c r="BS30" s="540"/>
      <c r="BT30" s="540"/>
      <c r="BU30" s="541"/>
      <c r="BV30" s="539">
        <v>1594914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202</v>
      </c>
      <c r="V33" s="444"/>
      <c r="W33" s="409" t="s">
        <v>203</v>
      </c>
      <c r="X33" s="409"/>
      <c r="Y33" s="409"/>
      <c r="Z33" s="409"/>
      <c r="AA33" s="409"/>
      <c r="AB33" s="409"/>
      <c r="AC33" s="409"/>
      <c r="AD33" s="409"/>
      <c r="AE33" s="409"/>
      <c r="AF33" s="409"/>
      <c r="AG33" s="409"/>
      <c r="AH33" s="409"/>
      <c r="AI33" s="409"/>
      <c r="AJ33" s="409"/>
      <c r="AK33" s="409"/>
      <c r="AL33" s="200"/>
      <c r="AM33" s="444" t="s">
        <v>202</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202</v>
      </c>
      <c r="CP33" s="444"/>
      <c r="CQ33" s="409" t="s">
        <v>207</v>
      </c>
      <c r="CR33" s="409"/>
      <c r="CS33" s="409"/>
      <c r="CT33" s="409"/>
      <c r="CU33" s="409"/>
      <c r="CV33" s="409"/>
      <c r="CW33" s="409"/>
      <c r="CX33" s="409"/>
      <c r="CY33" s="409"/>
      <c r="CZ33" s="409"/>
      <c r="DA33" s="409"/>
      <c r="DB33" s="409"/>
      <c r="DC33" s="409"/>
      <c r="DD33" s="409"/>
      <c r="DE33" s="409"/>
      <c r="DF33" s="200"/>
      <c r="DG33" s="609" t="s">
        <v>208</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能登町国民健康保険特別会計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能登町水道事業会計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石川県市町村消防団員等公務災害補償等組合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のとクリーンサービス</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能登町後期高齢者医療特別会計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能登町下水道事業会計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石川県市町村職員退職手当組合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能登町ふれあい公社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能登町介護保険特別会計</v>
      </c>
      <c r="X36" s="611"/>
      <c r="Y36" s="611"/>
      <c r="Z36" s="611"/>
      <c r="AA36" s="611"/>
      <c r="AB36" s="611"/>
      <c r="AC36" s="611"/>
      <c r="AD36" s="611"/>
      <c r="AE36" s="611"/>
      <c r="AF36" s="611"/>
      <c r="AG36" s="611"/>
      <c r="AH36" s="611"/>
      <c r="AI36" s="611"/>
      <c r="AJ36" s="611"/>
      <c r="AK36" s="611"/>
      <c r="AL36" s="175"/>
      <c r="AM36" s="610">
        <f t="shared" si="0"/>
        <v>7</v>
      </c>
      <c r="AN36" s="610"/>
      <c r="AO36" s="611" t="str">
        <f>IF('各会計、関係団体の財政状況及び健全化判断比率'!B33="","",'各会計、関係団体の財政状況及び健全化判断比率'!B33)</f>
        <v>能登町病院事業会計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石川県市町村消防賞じゅつ金組合</v>
      </c>
      <c r="BZ36" s="611"/>
      <c r="CA36" s="611"/>
      <c r="CB36" s="611"/>
      <c r="CC36" s="611"/>
      <c r="CD36" s="611"/>
      <c r="CE36" s="611"/>
      <c r="CF36" s="611"/>
      <c r="CG36" s="611"/>
      <c r="CH36" s="611"/>
      <c r="CI36" s="611"/>
      <c r="CJ36" s="611"/>
      <c r="CK36" s="611"/>
      <c r="CL36" s="611"/>
      <c r="CM36" s="611"/>
      <c r="CN36" s="175"/>
      <c r="CO36" s="610">
        <f t="shared" si="3"/>
        <v>19</v>
      </c>
      <c r="CP36" s="610"/>
      <c r="CQ36" s="611" t="str">
        <f>IF('各会計、関係団体の財政状況及び健全化判断比率'!BS9="","",'各会計、関係団体の財政状況及び健全化判断比率'!BS9)</f>
        <v>能登自動車学校</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石川県市町議会議員公務災害補償等組合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奥能登広域圏事務組合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のと鉄道運営助成基金事務組合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奥能登クリーン組合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石川県後期高齢者医療広域連合（一般会計）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16</v>
      </c>
      <c r="BX42" s="610"/>
      <c r="BY42" s="611" t="str">
        <f>IF('各会計、関係団体の財政状況及び健全化判断比率'!B76="","",'各会計、関係団体の財政状況及び健全化判断比率'!B76)</f>
        <v>石川県後期高齢者医療広域連合（後期高齢者医療特別会計）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oPFGW4JHJ2o+t8zduyNbw7WO/9tOC9S+LVJ2t+lcqausOVBkvEt8lompU+QMp5CziLVuKD9y+Np/b3VJSLS3pQ==" saltValue="NIQtOSJWhPbg4G/qBH9Y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election sqref="A1:EC49"/>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231</v>
      </c>
      <c r="C5" s="623"/>
      <c r="D5" s="623"/>
      <c r="E5" s="623"/>
      <c r="F5" s="623"/>
      <c r="G5" s="623"/>
      <c r="H5" s="623"/>
      <c r="I5" s="623"/>
      <c r="J5" s="623"/>
      <c r="K5" s="623"/>
      <c r="L5" s="623"/>
      <c r="M5" s="623"/>
      <c r="N5" s="623"/>
      <c r="O5" s="623"/>
      <c r="P5" s="623"/>
      <c r="Q5" s="624"/>
      <c r="R5" s="625">
        <v>1594129</v>
      </c>
      <c r="S5" s="626"/>
      <c r="T5" s="626"/>
      <c r="U5" s="626"/>
      <c r="V5" s="626"/>
      <c r="W5" s="626"/>
      <c r="X5" s="626"/>
      <c r="Y5" s="627"/>
      <c r="Z5" s="628">
        <v>10</v>
      </c>
      <c r="AA5" s="628"/>
      <c r="AB5" s="628"/>
      <c r="AC5" s="628"/>
      <c r="AD5" s="629">
        <v>1547246</v>
      </c>
      <c r="AE5" s="629"/>
      <c r="AF5" s="629"/>
      <c r="AG5" s="629"/>
      <c r="AH5" s="629"/>
      <c r="AI5" s="629"/>
      <c r="AJ5" s="629"/>
      <c r="AK5" s="629"/>
      <c r="AL5" s="630">
        <v>17.100000000000001</v>
      </c>
      <c r="AM5" s="631"/>
      <c r="AN5" s="631"/>
      <c r="AO5" s="632"/>
      <c r="AP5" s="622" t="s">
        <v>232</v>
      </c>
      <c r="AQ5" s="623"/>
      <c r="AR5" s="623"/>
      <c r="AS5" s="623"/>
      <c r="AT5" s="623"/>
      <c r="AU5" s="623"/>
      <c r="AV5" s="623"/>
      <c r="AW5" s="623"/>
      <c r="AX5" s="623"/>
      <c r="AY5" s="623"/>
      <c r="AZ5" s="623"/>
      <c r="BA5" s="623"/>
      <c r="BB5" s="623"/>
      <c r="BC5" s="623"/>
      <c r="BD5" s="623"/>
      <c r="BE5" s="623"/>
      <c r="BF5" s="624"/>
      <c r="BG5" s="636">
        <v>1536306</v>
      </c>
      <c r="BH5" s="637"/>
      <c r="BI5" s="637"/>
      <c r="BJ5" s="637"/>
      <c r="BK5" s="637"/>
      <c r="BL5" s="637"/>
      <c r="BM5" s="637"/>
      <c r="BN5" s="638"/>
      <c r="BO5" s="639">
        <v>96.4</v>
      </c>
      <c r="BP5" s="639"/>
      <c r="BQ5" s="639"/>
      <c r="BR5" s="639"/>
      <c r="BS5" s="640">
        <v>108812</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2">
      <c r="B6" s="633" t="s">
        <v>236</v>
      </c>
      <c r="C6" s="634"/>
      <c r="D6" s="634"/>
      <c r="E6" s="634"/>
      <c r="F6" s="634"/>
      <c r="G6" s="634"/>
      <c r="H6" s="634"/>
      <c r="I6" s="634"/>
      <c r="J6" s="634"/>
      <c r="K6" s="634"/>
      <c r="L6" s="634"/>
      <c r="M6" s="634"/>
      <c r="N6" s="634"/>
      <c r="O6" s="634"/>
      <c r="P6" s="634"/>
      <c r="Q6" s="635"/>
      <c r="R6" s="636">
        <v>179127</v>
      </c>
      <c r="S6" s="637"/>
      <c r="T6" s="637"/>
      <c r="U6" s="637"/>
      <c r="V6" s="637"/>
      <c r="W6" s="637"/>
      <c r="X6" s="637"/>
      <c r="Y6" s="638"/>
      <c r="Z6" s="639">
        <v>1.1000000000000001</v>
      </c>
      <c r="AA6" s="639"/>
      <c r="AB6" s="639"/>
      <c r="AC6" s="639"/>
      <c r="AD6" s="640">
        <v>179127</v>
      </c>
      <c r="AE6" s="640"/>
      <c r="AF6" s="640"/>
      <c r="AG6" s="640"/>
      <c r="AH6" s="640"/>
      <c r="AI6" s="640"/>
      <c r="AJ6" s="640"/>
      <c r="AK6" s="640"/>
      <c r="AL6" s="641">
        <v>2</v>
      </c>
      <c r="AM6" s="642"/>
      <c r="AN6" s="642"/>
      <c r="AO6" s="643"/>
      <c r="AP6" s="633" t="s">
        <v>237</v>
      </c>
      <c r="AQ6" s="634"/>
      <c r="AR6" s="634"/>
      <c r="AS6" s="634"/>
      <c r="AT6" s="634"/>
      <c r="AU6" s="634"/>
      <c r="AV6" s="634"/>
      <c r="AW6" s="634"/>
      <c r="AX6" s="634"/>
      <c r="AY6" s="634"/>
      <c r="AZ6" s="634"/>
      <c r="BA6" s="634"/>
      <c r="BB6" s="634"/>
      <c r="BC6" s="634"/>
      <c r="BD6" s="634"/>
      <c r="BE6" s="634"/>
      <c r="BF6" s="635"/>
      <c r="BG6" s="636">
        <v>1536306</v>
      </c>
      <c r="BH6" s="637"/>
      <c r="BI6" s="637"/>
      <c r="BJ6" s="637"/>
      <c r="BK6" s="637"/>
      <c r="BL6" s="637"/>
      <c r="BM6" s="637"/>
      <c r="BN6" s="638"/>
      <c r="BO6" s="639">
        <v>96.4</v>
      </c>
      <c r="BP6" s="639"/>
      <c r="BQ6" s="639"/>
      <c r="BR6" s="639"/>
      <c r="BS6" s="640">
        <v>108812</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100529</v>
      </c>
      <c r="CS6" s="637"/>
      <c r="CT6" s="637"/>
      <c r="CU6" s="637"/>
      <c r="CV6" s="637"/>
      <c r="CW6" s="637"/>
      <c r="CX6" s="637"/>
      <c r="CY6" s="638"/>
      <c r="CZ6" s="630">
        <v>0.6</v>
      </c>
      <c r="DA6" s="631"/>
      <c r="DB6" s="631"/>
      <c r="DC6" s="647"/>
      <c r="DD6" s="645" t="s">
        <v>239</v>
      </c>
      <c r="DE6" s="637"/>
      <c r="DF6" s="637"/>
      <c r="DG6" s="637"/>
      <c r="DH6" s="637"/>
      <c r="DI6" s="637"/>
      <c r="DJ6" s="637"/>
      <c r="DK6" s="637"/>
      <c r="DL6" s="637"/>
      <c r="DM6" s="637"/>
      <c r="DN6" s="637"/>
      <c r="DO6" s="637"/>
      <c r="DP6" s="638"/>
      <c r="DQ6" s="645">
        <v>100193</v>
      </c>
      <c r="DR6" s="637"/>
      <c r="DS6" s="637"/>
      <c r="DT6" s="637"/>
      <c r="DU6" s="637"/>
      <c r="DV6" s="637"/>
      <c r="DW6" s="637"/>
      <c r="DX6" s="637"/>
      <c r="DY6" s="637"/>
      <c r="DZ6" s="637"/>
      <c r="EA6" s="637"/>
      <c r="EB6" s="637"/>
      <c r="EC6" s="646"/>
    </row>
    <row r="7" spans="2:143" ht="11.25" customHeight="1" x14ac:dyDescent="0.2">
      <c r="B7" s="633" t="s">
        <v>240</v>
      </c>
      <c r="C7" s="634"/>
      <c r="D7" s="634"/>
      <c r="E7" s="634"/>
      <c r="F7" s="634"/>
      <c r="G7" s="634"/>
      <c r="H7" s="634"/>
      <c r="I7" s="634"/>
      <c r="J7" s="634"/>
      <c r="K7" s="634"/>
      <c r="L7" s="634"/>
      <c r="M7" s="634"/>
      <c r="N7" s="634"/>
      <c r="O7" s="634"/>
      <c r="P7" s="634"/>
      <c r="Q7" s="635"/>
      <c r="R7" s="636">
        <v>615</v>
      </c>
      <c r="S7" s="637"/>
      <c r="T7" s="637"/>
      <c r="U7" s="637"/>
      <c r="V7" s="637"/>
      <c r="W7" s="637"/>
      <c r="X7" s="637"/>
      <c r="Y7" s="638"/>
      <c r="Z7" s="639">
        <v>0</v>
      </c>
      <c r="AA7" s="639"/>
      <c r="AB7" s="639"/>
      <c r="AC7" s="639"/>
      <c r="AD7" s="640">
        <v>615</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624198</v>
      </c>
      <c r="BH7" s="637"/>
      <c r="BI7" s="637"/>
      <c r="BJ7" s="637"/>
      <c r="BK7" s="637"/>
      <c r="BL7" s="637"/>
      <c r="BM7" s="637"/>
      <c r="BN7" s="638"/>
      <c r="BO7" s="639">
        <v>39.200000000000003</v>
      </c>
      <c r="BP7" s="639"/>
      <c r="BQ7" s="639"/>
      <c r="BR7" s="639"/>
      <c r="BS7" s="640">
        <v>18724</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1871945</v>
      </c>
      <c r="CS7" s="637"/>
      <c r="CT7" s="637"/>
      <c r="CU7" s="637"/>
      <c r="CV7" s="637"/>
      <c r="CW7" s="637"/>
      <c r="CX7" s="637"/>
      <c r="CY7" s="638"/>
      <c r="CZ7" s="639">
        <v>11.9</v>
      </c>
      <c r="DA7" s="639"/>
      <c r="DB7" s="639"/>
      <c r="DC7" s="639"/>
      <c r="DD7" s="645">
        <v>94791</v>
      </c>
      <c r="DE7" s="637"/>
      <c r="DF7" s="637"/>
      <c r="DG7" s="637"/>
      <c r="DH7" s="637"/>
      <c r="DI7" s="637"/>
      <c r="DJ7" s="637"/>
      <c r="DK7" s="637"/>
      <c r="DL7" s="637"/>
      <c r="DM7" s="637"/>
      <c r="DN7" s="637"/>
      <c r="DO7" s="637"/>
      <c r="DP7" s="638"/>
      <c r="DQ7" s="645">
        <v>1441050</v>
      </c>
      <c r="DR7" s="637"/>
      <c r="DS7" s="637"/>
      <c r="DT7" s="637"/>
      <c r="DU7" s="637"/>
      <c r="DV7" s="637"/>
      <c r="DW7" s="637"/>
      <c r="DX7" s="637"/>
      <c r="DY7" s="637"/>
      <c r="DZ7" s="637"/>
      <c r="EA7" s="637"/>
      <c r="EB7" s="637"/>
      <c r="EC7" s="646"/>
    </row>
    <row r="8" spans="2:143" ht="11.25" customHeight="1" x14ac:dyDescent="0.2">
      <c r="B8" s="633" t="s">
        <v>243</v>
      </c>
      <c r="C8" s="634"/>
      <c r="D8" s="634"/>
      <c r="E8" s="634"/>
      <c r="F8" s="634"/>
      <c r="G8" s="634"/>
      <c r="H8" s="634"/>
      <c r="I8" s="634"/>
      <c r="J8" s="634"/>
      <c r="K8" s="634"/>
      <c r="L8" s="634"/>
      <c r="M8" s="634"/>
      <c r="N8" s="634"/>
      <c r="O8" s="634"/>
      <c r="P8" s="634"/>
      <c r="Q8" s="635"/>
      <c r="R8" s="636">
        <v>7071</v>
      </c>
      <c r="S8" s="637"/>
      <c r="T8" s="637"/>
      <c r="U8" s="637"/>
      <c r="V8" s="637"/>
      <c r="W8" s="637"/>
      <c r="X8" s="637"/>
      <c r="Y8" s="638"/>
      <c r="Z8" s="639">
        <v>0</v>
      </c>
      <c r="AA8" s="639"/>
      <c r="AB8" s="639"/>
      <c r="AC8" s="639"/>
      <c r="AD8" s="640">
        <v>7071</v>
      </c>
      <c r="AE8" s="640"/>
      <c r="AF8" s="640"/>
      <c r="AG8" s="640"/>
      <c r="AH8" s="640"/>
      <c r="AI8" s="640"/>
      <c r="AJ8" s="640"/>
      <c r="AK8" s="640"/>
      <c r="AL8" s="641">
        <v>0.1</v>
      </c>
      <c r="AM8" s="642"/>
      <c r="AN8" s="642"/>
      <c r="AO8" s="643"/>
      <c r="AP8" s="633" t="s">
        <v>244</v>
      </c>
      <c r="AQ8" s="634"/>
      <c r="AR8" s="634"/>
      <c r="AS8" s="634"/>
      <c r="AT8" s="634"/>
      <c r="AU8" s="634"/>
      <c r="AV8" s="634"/>
      <c r="AW8" s="634"/>
      <c r="AX8" s="634"/>
      <c r="AY8" s="634"/>
      <c r="AZ8" s="634"/>
      <c r="BA8" s="634"/>
      <c r="BB8" s="634"/>
      <c r="BC8" s="634"/>
      <c r="BD8" s="634"/>
      <c r="BE8" s="634"/>
      <c r="BF8" s="635"/>
      <c r="BG8" s="636">
        <v>26599</v>
      </c>
      <c r="BH8" s="637"/>
      <c r="BI8" s="637"/>
      <c r="BJ8" s="637"/>
      <c r="BK8" s="637"/>
      <c r="BL8" s="637"/>
      <c r="BM8" s="637"/>
      <c r="BN8" s="638"/>
      <c r="BO8" s="639">
        <v>1.7</v>
      </c>
      <c r="BP8" s="639"/>
      <c r="BQ8" s="639"/>
      <c r="BR8" s="639"/>
      <c r="BS8" s="640" t="s">
        <v>131</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3083124</v>
      </c>
      <c r="CS8" s="637"/>
      <c r="CT8" s="637"/>
      <c r="CU8" s="637"/>
      <c r="CV8" s="637"/>
      <c r="CW8" s="637"/>
      <c r="CX8" s="637"/>
      <c r="CY8" s="638"/>
      <c r="CZ8" s="639">
        <v>19.600000000000001</v>
      </c>
      <c r="DA8" s="639"/>
      <c r="DB8" s="639"/>
      <c r="DC8" s="639"/>
      <c r="DD8" s="645">
        <v>188639</v>
      </c>
      <c r="DE8" s="637"/>
      <c r="DF8" s="637"/>
      <c r="DG8" s="637"/>
      <c r="DH8" s="637"/>
      <c r="DI8" s="637"/>
      <c r="DJ8" s="637"/>
      <c r="DK8" s="637"/>
      <c r="DL8" s="637"/>
      <c r="DM8" s="637"/>
      <c r="DN8" s="637"/>
      <c r="DO8" s="637"/>
      <c r="DP8" s="638"/>
      <c r="DQ8" s="645">
        <v>1672011</v>
      </c>
      <c r="DR8" s="637"/>
      <c r="DS8" s="637"/>
      <c r="DT8" s="637"/>
      <c r="DU8" s="637"/>
      <c r="DV8" s="637"/>
      <c r="DW8" s="637"/>
      <c r="DX8" s="637"/>
      <c r="DY8" s="637"/>
      <c r="DZ8" s="637"/>
      <c r="EA8" s="637"/>
      <c r="EB8" s="637"/>
      <c r="EC8" s="646"/>
    </row>
    <row r="9" spans="2:143" ht="11.25" customHeight="1" x14ac:dyDescent="0.2">
      <c r="B9" s="633" t="s">
        <v>246</v>
      </c>
      <c r="C9" s="634"/>
      <c r="D9" s="634"/>
      <c r="E9" s="634"/>
      <c r="F9" s="634"/>
      <c r="G9" s="634"/>
      <c r="H9" s="634"/>
      <c r="I9" s="634"/>
      <c r="J9" s="634"/>
      <c r="K9" s="634"/>
      <c r="L9" s="634"/>
      <c r="M9" s="634"/>
      <c r="N9" s="634"/>
      <c r="O9" s="634"/>
      <c r="P9" s="634"/>
      <c r="Q9" s="635"/>
      <c r="R9" s="636">
        <v>6607</v>
      </c>
      <c r="S9" s="637"/>
      <c r="T9" s="637"/>
      <c r="U9" s="637"/>
      <c r="V9" s="637"/>
      <c r="W9" s="637"/>
      <c r="X9" s="637"/>
      <c r="Y9" s="638"/>
      <c r="Z9" s="639">
        <v>0</v>
      </c>
      <c r="AA9" s="639"/>
      <c r="AB9" s="639"/>
      <c r="AC9" s="639"/>
      <c r="AD9" s="640">
        <v>6607</v>
      </c>
      <c r="AE9" s="640"/>
      <c r="AF9" s="640"/>
      <c r="AG9" s="640"/>
      <c r="AH9" s="640"/>
      <c r="AI9" s="640"/>
      <c r="AJ9" s="640"/>
      <c r="AK9" s="640"/>
      <c r="AL9" s="641">
        <v>0.1</v>
      </c>
      <c r="AM9" s="642"/>
      <c r="AN9" s="642"/>
      <c r="AO9" s="643"/>
      <c r="AP9" s="633" t="s">
        <v>247</v>
      </c>
      <c r="AQ9" s="634"/>
      <c r="AR9" s="634"/>
      <c r="AS9" s="634"/>
      <c r="AT9" s="634"/>
      <c r="AU9" s="634"/>
      <c r="AV9" s="634"/>
      <c r="AW9" s="634"/>
      <c r="AX9" s="634"/>
      <c r="AY9" s="634"/>
      <c r="AZ9" s="634"/>
      <c r="BA9" s="634"/>
      <c r="BB9" s="634"/>
      <c r="BC9" s="634"/>
      <c r="BD9" s="634"/>
      <c r="BE9" s="634"/>
      <c r="BF9" s="635"/>
      <c r="BG9" s="636">
        <v>531783</v>
      </c>
      <c r="BH9" s="637"/>
      <c r="BI9" s="637"/>
      <c r="BJ9" s="637"/>
      <c r="BK9" s="637"/>
      <c r="BL9" s="637"/>
      <c r="BM9" s="637"/>
      <c r="BN9" s="638"/>
      <c r="BO9" s="639">
        <v>33.4</v>
      </c>
      <c r="BP9" s="639"/>
      <c r="BQ9" s="639"/>
      <c r="BR9" s="639"/>
      <c r="BS9" s="640" t="s">
        <v>131</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2336431</v>
      </c>
      <c r="CS9" s="637"/>
      <c r="CT9" s="637"/>
      <c r="CU9" s="637"/>
      <c r="CV9" s="637"/>
      <c r="CW9" s="637"/>
      <c r="CX9" s="637"/>
      <c r="CY9" s="638"/>
      <c r="CZ9" s="639">
        <v>14.9</v>
      </c>
      <c r="DA9" s="639"/>
      <c r="DB9" s="639"/>
      <c r="DC9" s="639"/>
      <c r="DD9" s="645">
        <v>4792</v>
      </c>
      <c r="DE9" s="637"/>
      <c r="DF9" s="637"/>
      <c r="DG9" s="637"/>
      <c r="DH9" s="637"/>
      <c r="DI9" s="637"/>
      <c r="DJ9" s="637"/>
      <c r="DK9" s="637"/>
      <c r="DL9" s="637"/>
      <c r="DM9" s="637"/>
      <c r="DN9" s="637"/>
      <c r="DO9" s="637"/>
      <c r="DP9" s="638"/>
      <c r="DQ9" s="645">
        <v>1010773</v>
      </c>
      <c r="DR9" s="637"/>
      <c r="DS9" s="637"/>
      <c r="DT9" s="637"/>
      <c r="DU9" s="637"/>
      <c r="DV9" s="637"/>
      <c r="DW9" s="637"/>
      <c r="DX9" s="637"/>
      <c r="DY9" s="637"/>
      <c r="DZ9" s="637"/>
      <c r="EA9" s="637"/>
      <c r="EB9" s="637"/>
      <c r="EC9" s="646"/>
    </row>
    <row r="10" spans="2:143" ht="11.25" customHeight="1" x14ac:dyDescent="0.2">
      <c r="B10" s="633" t="s">
        <v>249</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131</v>
      </c>
      <c r="AA10" s="639"/>
      <c r="AB10" s="639"/>
      <c r="AC10" s="639"/>
      <c r="AD10" s="640" t="s">
        <v>131</v>
      </c>
      <c r="AE10" s="640"/>
      <c r="AF10" s="640"/>
      <c r="AG10" s="640"/>
      <c r="AH10" s="640"/>
      <c r="AI10" s="640"/>
      <c r="AJ10" s="640"/>
      <c r="AK10" s="640"/>
      <c r="AL10" s="641" t="s">
        <v>131</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44164</v>
      </c>
      <c r="BH10" s="637"/>
      <c r="BI10" s="637"/>
      <c r="BJ10" s="637"/>
      <c r="BK10" s="637"/>
      <c r="BL10" s="637"/>
      <c r="BM10" s="637"/>
      <c r="BN10" s="638"/>
      <c r="BO10" s="639">
        <v>2.8</v>
      </c>
      <c r="BP10" s="639"/>
      <c r="BQ10" s="639"/>
      <c r="BR10" s="639"/>
      <c r="BS10" s="640">
        <v>12545</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v>29072</v>
      </c>
      <c r="CS10" s="637"/>
      <c r="CT10" s="637"/>
      <c r="CU10" s="637"/>
      <c r="CV10" s="637"/>
      <c r="CW10" s="637"/>
      <c r="CX10" s="637"/>
      <c r="CY10" s="638"/>
      <c r="CZ10" s="639">
        <v>0.2</v>
      </c>
      <c r="DA10" s="639"/>
      <c r="DB10" s="639"/>
      <c r="DC10" s="639"/>
      <c r="DD10" s="645" t="s">
        <v>131</v>
      </c>
      <c r="DE10" s="637"/>
      <c r="DF10" s="637"/>
      <c r="DG10" s="637"/>
      <c r="DH10" s="637"/>
      <c r="DI10" s="637"/>
      <c r="DJ10" s="637"/>
      <c r="DK10" s="637"/>
      <c r="DL10" s="637"/>
      <c r="DM10" s="637"/>
      <c r="DN10" s="637"/>
      <c r="DO10" s="637"/>
      <c r="DP10" s="638"/>
      <c r="DQ10" s="645">
        <v>16398</v>
      </c>
      <c r="DR10" s="637"/>
      <c r="DS10" s="637"/>
      <c r="DT10" s="637"/>
      <c r="DU10" s="637"/>
      <c r="DV10" s="637"/>
      <c r="DW10" s="637"/>
      <c r="DX10" s="637"/>
      <c r="DY10" s="637"/>
      <c r="DZ10" s="637"/>
      <c r="EA10" s="637"/>
      <c r="EB10" s="637"/>
      <c r="EC10" s="646"/>
    </row>
    <row r="11" spans="2:143" ht="11.25" customHeight="1" x14ac:dyDescent="0.2">
      <c r="B11" s="633" t="s">
        <v>252</v>
      </c>
      <c r="C11" s="634"/>
      <c r="D11" s="634"/>
      <c r="E11" s="634"/>
      <c r="F11" s="634"/>
      <c r="G11" s="634"/>
      <c r="H11" s="634"/>
      <c r="I11" s="634"/>
      <c r="J11" s="634"/>
      <c r="K11" s="634"/>
      <c r="L11" s="634"/>
      <c r="M11" s="634"/>
      <c r="N11" s="634"/>
      <c r="O11" s="634"/>
      <c r="P11" s="634"/>
      <c r="Q11" s="635"/>
      <c r="R11" s="636">
        <v>399744</v>
      </c>
      <c r="S11" s="637"/>
      <c r="T11" s="637"/>
      <c r="U11" s="637"/>
      <c r="V11" s="637"/>
      <c r="W11" s="637"/>
      <c r="X11" s="637"/>
      <c r="Y11" s="638"/>
      <c r="Z11" s="641">
        <v>2.5</v>
      </c>
      <c r="AA11" s="642"/>
      <c r="AB11" s="642"/>
      <c r="AC11" s="648"/>
      <c r="AD11" s="645">
        <v>399744</v>
      </c>
      <c r="AE11" s="637"/>
      <c r="AF11" s="637"/>
      <c r="AG11" s="637"/>
      <c r="AH11" s="637"/>
      <c r="AI11" s="637"/>
      <c r="AJ11" s="637"/>
      <c r="AK11" s="638"/>
      <c r="AL11" s="641">
        <v>4.4000000000000004</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21652</v>
      </c>
      <c r="BH11" s="637"/>
      <c r="BI11" s="637"/>
      <c r="BJ11" s="637"/>
      <c r="BK11" s="637"/>
      <c r="BL11" s="637"/>
      <c r="BM11" s="637"/>
      <c r="BN11" s="638"/>
      <c r="BO11" s="639">
        <v>1.4</v>
      </c>
      <c r="BP11" s="639"/>
      <c r="BQ11" s="639"/>
      <c r="BR11" s="639"/>
      <c r="BS11" s="640">
        <v>6179</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1049433</v>
      </c>
      <c r="CS11" s="637"/>
      <c r="CT11" s="637"/>
      <c r="CU11" s="637"/>
      <c r="CV11" s="637"/>
      <c r="CW11" s="637"/>
      <c r="CX11" s="637"/>
      <c r="CY11" s="638"/>
      <c r="CZ11" s="639">
        <v>6.7</v>
      </c>
      <c r="DA11" s="639"/>
      <c r="DB11" s="639"/>
      <c r="DC11" s="639"/>
      <c r="DD11" s="645">
        <v>223169</v>
      </c>
      <c r="DE11" s="637"/>
      <c r="DF11" s="637"/>
      <c r="DG11" s="637"/>
      <c r="DH11" s="637"/>
      <c r="DI11" s="637"/>
      <c r="DJ11" s="637"/>
      <c r="DK11" s="637"/>
      <c r="DL11" s="637"/>
      <c r="DM11" s="637"/>
      <c r="DN11" s="637"/>
      <c r="DO11" s="637"/>
      <c r="DP11" s="638"/>
      <c r="DQ11" s="645">
        <v>560853</v>
      </c>
      <c r="DR11" s="637"/>
      <c r="DS11" s="637"/>
      <c r="DT11" s="637"/>
      <c r="DU11" s="637"/>
      <c r="DV11" s="637"/>
      <c r="DW11" s="637"/>
      <c r="DX11" s="637"/>
      <c r="DY11" s="637"/>
      <c r="DZ11" s="637"/>
      <c r="EA11" s="637"/>
      <c r="EB11" s="637"/>
      <c r="EC11" s="646"/>
    </row>
    <row r="12" spans="2:143" ht="11.25" customHeight="1" x14ac:dyDescent="0.2">
      <c r="B12" s="633" t="s">
        <v>255</v>
      </c>
      <c r="C12" s="634"/>
      <c r="D12" s="634"/>
      <c r="E12" s="634"/>
      <c r="F12" s="634"/>
      <c r="G12" s="634"/>
      <c r="H12" s="634"/>
      <c r="I12" s="634"/>
      <c r="J12" s="634"/>
      <c r="K12" s="634"/>
      <c r="L12" s="634"/>
      <c r="M12" s="634"/>
      <c r="N12" s="634"/>
      <c r="O12" s="634"/>
      <c r="P12" s="634"/>
      <c r="Q12" s="635"/>
      <c r="R12" s="636" t="s">
        <v>131</v>
      </c>
      <c r="S12" s="637"/>
      <c r="T12" s="637"/>
      <c r="U12" s="637"/>
      <c r="V12" s="637"/>
      <c r="W12" s="637"/>
      <c r="X12" s="637"/>
      <c r="Y12" s="638"/>
      <c r="Z12" s="639" t="s">
        <v>239</v>
      </c>
      <c r="AA12" s="639"/>
      <c r="AB12" s="639"/>
      <c r="AC12" s="639"/>
      <c r="AD12" s="640" t="s">
        <v>131</v>
      </c>
      <c r="AE12" s="640"/>
      <c r="AF12" s="640"/>
      <c r="AG12" s="640"/>
      <c r="AH12" s="640"/>
      <c r="AI12" s="640"/>
      <c r="AJ12" s="640"/>
      <c r="AK12" s="640"/>
      <c r="AL12" s="641" t="s">
        <v>131</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733378</v>
      </c>
      <c r="BH12" s="637"/>
      <c r="BI12" s="637"/>
      <c r="BJ12" s="637"/>
      <c r="BK12" s="637"/>
      <c r="BL12" s="637"/>
      <c r="BM12" s="637"/>
      <c r="BN12" s="638"/>
      <c r="BO12" s="639">
        <v>46</v>
      </c>
      <c r="BP12" s="639"/>
      <c r="BQ12" s="639"/>
      <c r="BR12" s="639"/>
      <c r="BS12" s="640">
        <v>90088</v>
      </c>
      <c r="BT12" s="640"/>
      <c r="BU12" s="640"/>
      <c r="BV12" s="640"/>
      <c r="BW12" s="640"/>
      <c r="BX12" s="640"/>
      <c r="BY12" s="640"/>
      <c r="BZ12" s="640"/>
      <c r="CA12" s="640"/>
      <c r="CB12" s="644"/>
      <c r="CD12" s="633" t="s">
        <v>257</v>
      </c>
      <c r="CE12" s="634"/>
      <c r="CF12" s="634"/>
      <c r="CG12" s="634"/>
      <c r="CH12" s="634"/>
      <c r="CI12" s="634"/>
      <c r="CJ12" s="634"/>
      <c r="CK12" s="634"/>
      <c r="CL12" s="634"/>
      <c r="CM12" s="634"/>
      <c r="CN12" s="634"/>
      <c r="CO12" s="634"/>
      <c r="CP12" s="634"/>
      <c r="CQ12" s="635"/>
      <c r="CR12" s="636">
        <v>548410</v>
      </c>
      <c r="CS12" s="637"/>
      <c r="CT12" s="637"/>
      <c r="CU12" s="637"/>
      <c r="CV12" s="637"/>
      <c r="CW12" s="637"/>
      <c r="CX12" s="637"/>
      <c r="CY12" s="638"/>
      <c r="CZ12" s="639">
        <v>3.5</v>
      </c>
      <c r="DA12" s="639"/>
      <c r="DB12" s="639"/>
      <c r="DC12" s="639"/>
      <c r="DD12" s="645">
        <v>78149</v>
      </c>
      <c r="DE12" s="637"/>
      <c r="DF12" s="637"/>
      <c r="DG12" s="637"/>
      <c r="DH12" s="637"/>
      <c r="DI12" s="637"/>
      <c r="DJ12" s="637"/>
      <c r="DK12" s="637"/>
      <c r="DL12" s="637"/>
      <c r="DM12" s="637"/>
      <c r="DN12" s="637"/>
      <c r="DO12" s="637"/>
      <c r="DP12" s="638"/>
      <c r="DQ12" s="645">
        <v>347249</v>
      </c>
      <c r="DR12" s="637"/>
      <c r="DS12" s="637"/>
      <c r="DT12" s="637"/>
      <c r="DU12" s="637"/>
      <c r="DV12" s="637"/>
      <c r="DW12" s="637"/>
      <c r="DX12" s="637"/>
      <c r="DY12" s="637"/>
      <c r="DZ12" s="637"/>
      <c r="EA12" s="637"/>
      <c r="EB12" s="637"/>
      <c r="EC12" s="646"/>
    </row>
    <row r="13" spans="2:143" ht="11.25" customHeight="1" x14ac:dyDescent="0.2">
      <c r="B13" s="633" t="s">
        <v>258</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131</v>
      </c>
      <c r="AA13" s="639"/>
      <c r="AB13" s="639"/>
      <c r="AC13" s="639"/>
      <c r="AD13" s="640" t="s">
        <v>131</v>
      </c>
      <c r="AE13" s="640"/>
      <c r="AF13" s="640"/>
      <c r="AG13" s="640"/>
      <c r="AH13" s="640"/>
      <c r="AI13" s="640"/>
      <c r="AJ13" s="640"/>
      <c r="AK13" s="640"/>
      <c r="AL13" s="641" t="s">
        <v>131</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728413</v>
      </c>
      <c r="BH13" s="637"/>
      <c r="BI13" s="637"/>
      <c r="BJ13" s="637"/>
      <c r="BK13" s="637"/>
      <c r="BL13" s="637"/>
      <c r="BM13" s="637"/>
      <c r="BN13" s="638"/>
      <c r="BO13" s="639">
        <v>45.7</v>
      </c>
      <c r="BP13" s="639"/>
      <c r="BQ13" s="639"/>
      <c r="BR13" s="639"/>
      <c r="BS13" s="640">
        <v>90088</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1415823</v>
      </c>
      <c r="CS13" s="637"/>
      <c r="CT13" s="637"/>
      <c r="CU13" s="637"/>
      <c r="CV13" s="637"/>
      <c r="CW13" s="637"/>
      <c r="CX13" s="637"/>
      <c r="CY13" s="638"/>
      <c r="CZ13" s="639">
        <v>9</v>
      </c>
      <c r="DA13" s="639"/>
      <c r="DB13" s="639"/>
      <c r="DC13" s="639"/>
      <c r="DD13" s="645">
        <v>646631</v>
      </c>
      <c r="DE13" s="637"/>
      <c r="DF13" s="637"/>
      <c r="DG13" s="637"/>
      <c r="DH13" s="637"/>
      <c r="DI13" s="637"/>
      <c r="DJ13" s="637"/>
      <c r="DK13" s="637"/>
      <c r="DL13" s="637"/>
      <c r="DM13" s="637"/>
      <c r="DN13" s="637"/>
      <c r="DO13" s="637"/>
      <c r="DP13" s="638"/>
      <c r="DQ13" s="645">
        <v>654946</v>
      </c>
      <c r="DR13" s="637"/>
      <c r="DS13" s="637"/>
      <c r="DT13" s="637"/>
      <c r="DU13" s="637"/>
      <c r="DV13" s="637"/>
      <c r="DW13" s="637"/>
      <c r="DX13" s="637"/>
      <c r="DY13" s="637"/>
      <c r="DZ13" s="637"/>
      <c r="EA13" s="637"/>
      <c r="EB13" s="637"/>
      <c r="EC13" s="646"/>
    </row>
    <row r="14" spans="2:143" ht="11.25" customHeight="1" x14ac:dyDescent="0.2">
      <c r="B14" s="633" t="s">
        <v>261</v>
      </c>
      <c r="C14" s="634"/>
      <c r="D14" s="634"/>
      <c r="E14" s="634"/>
      <c r="F14" s="634"/>
      <c r="G14" s="634"/>
      <c r="H14" s="634"/>
      <c r="I14" s="634"/>
      <c r="J14" s="634"/>
      <c r="K14" s="634"/>
      <c r="L14" s="634"/>
      <c r="M14" s="634"/>
      <c r="N14" s="634"/>
      <c r="O14" s="634"/>
      <c r="P14" s="634"/>
      <c r="Q14" s="635"/>
      <c r="R14" s="636" t="s">
        <v>131</v>
      </c>
      <c r="S14" s="637"/>
      <c r="T14" s="637"/>
      <c r="U14" s="637"/>
      <c r="V14" s="637"/>
      <c r="W14" s="637"/>
      <c r="X14" s="637"/>
      <c r="Y14" s="638"/>
      <c r="Z14" s="639" t="s">
        <v>131</v>
      </c>
      <c r="AA14" s="639"/>
      <c r="AB14" s="639"/>
      <c r="AC14" s="639"/>
      <c r="AD14" s="640" t="s">
        <v>239</v>
      </c>
      <c r="AE14" s="640"/>
      <c r="AF14" s="640"/>
      <c r="AG14" s="640"/>
      <c r="AH14" s="640"/>
      <c r="AI14" s="640"/>
      <c r="AJ14" s="640"/>
      <c r="AK14" s="640"/>
      <c r="AL14" s="641" t="s">
        <v>131</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60754</v>
      </c>
      <c r="BH14" s="637"/>
      <c r="BI14" s="637"/>
      <c r="BJ14" s="637"/>
      <c r="BK14" s="637"/>
      <c r="BL14" s="637"/>
      <c r="BM14" s="637"/>
      <c r="BN14" s="638"/>
      <c r="BO14" s="639">
        <v>3.8</v>
      </c>
      <c r="BP14" s="639"/>
      <c r="BQ14" s="639"/>
      <c r="BR14" s="639"/>
      <c r="BS14" s="640" t="s">
        <v>239</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752911</v>
      </c>
      <c r="CS14" s="637"/>
      <c r="CT14" s="637"/>
      <c r="CU14" s="637"/>
      <c r="CV14" s="637"/>
      <c r="CW14" s="637"/>
      <c r="CX14" s="637"/>
      <c r="CY14" s="638"/>
      <c r="CZ14" s="639">
        <v>4.8</v>
      </c>
      <c r="DA14" s="639"/>
      <c r="DB14" s="639"/>
      <c r="DC14" s="639"/>
      <c r="DD14" s="645">
        <v>212888</v>
      </c>
      <c r="DE14" s="637"/>
      <c r="DF14" s="637"/>
      <c r="DG14" s="637"/>
      <c r="DH14" s="637"/>
      <c r="DI14" s="637"/>
      <c r="DJ14" s="637"/>
      <c r="DK14" s="637"/>
      <c r="DL14" s="637"/>
      <c r="DM14" s="637"/>
      <c r="DN14" s="637"/>
      <c r="DO14" s="637"/>
      <c r="DP14" s="638"/>
      <c r="DQ14" s="645">
        <v>525375</v>
      </c>
      <c r="DR14" s="637"/>
      <c r="DS14" s="637"/>
      <c r="DT14" s="637"/>
      <c r="DU14" s="637"/>
      <c r="DV14" s="637"/>
      <c r="DW14" s="637"/>
      <c r="DX14" s="637"/>
      <c r="DY14" s="637"/>
      <c r="DZ14" s="637"/>
      <c r="EA14" s="637"/>
      <c r="EB14" s="637"/>
      <c r="EC14" s="646"/>
    </row>
    <row r="15" spans="2:143" ht="11.25" customHeight="1" x14ac:dyDescent="0.2">
      <c r="B15" s="633" t="s">
        <v>264</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131</v>
      </c>
      <c r="AA15" s="639"/>
      <c r="AB15" s="639"/>
      <c r="AC15" s="639"/>
      <c r="AD15" s="640" t="s">
        <v>131</v>
      </c>
      <c r="AE15" s="640"/>
      <c r="AF15" s="640"/>
      <c r="AG15" s="640"/>
      <c r="AH15" s="640"/>
      <c r="AI15" s="640"/>
      <c r="AJ15" s="640"/>
      <c r="AK15" s="640"/>
      <c r="AL15" s="641" t="s">
        <v>131</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117976</v>
      </c>
      <c r="BH15" s="637"/>
      <c r="BI15" s="637"/>
      <c r="BJ15" s="637"/>
      <c r="BK15" s="637"/>
      <c r="BL15" s="637"/>
      <c r="BM15" s="637"/>
      <c r="BN15" s="638"/>
      <c r="BO15" s="639">
        <v>7.4</v>
      </c>
      <c r="BP15" s="639"/>
      <c r="BQ15" s="639"/>
      <c r="BR15" s="639"/>
      <c r="BS15" s="640" t="s">
        <v>131</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1183571</v>
      </c>
      <c r="CS15" s="637"/>
      <c r="CT15" s="637"/>
      <c r="CU15" s="637"/>
      <c r="CV15" s="637"/>
      <c r="CW15" s="637"/>
      <c r="CX15" s="637"/>
      <c r="CY15" s="638"/>
      <c r="CZ15" s="639">
        <v>7.5</v>
      </c>
      <c r="DA15" s="639"/>
      <c r="DB15" s="639"/>
      <c r="DC15" s="639"/>
      <c r="DD15" s="645">
        <v>257862</v>
      </c>
      <c r="DE15" s="637"/>
      <c r="DF15" s="637"/>
      <c r="DG15" s="637"/>
      <c r="DH15" s="637"/>
      <c r="DI15" s="637"/>
      <c r="DJ15" s="637"/>
      <c r="DK15" s="637"/>
      <c r="DL15" s="637"/>
      <c r="DM15" s="637"/>
      <c r="DN15" s="637"/>
      <c r="DO15" s="637"/>
      <c r="DP15" s="638"/>
      <c r="DQ15" s="645">
        <v>948944</v>
      </c>
      <c r="DR15" s="637"/>
      <c r="DS15" s="637"/>
      <c r="DT15" s="637"/>
      <c r="DU15" s="637"/>
      <c r="DV15" s="637"/>
      <c r="DW15" s="637"/>
      <c r="DX15" s="637"/>
      <c r="DY15" s="637"/>
      <c r="DZ15" s="637"/>
      <c r="EA15" s="637"/>
      <c r="EB15" s="637"/>
      <c r="EC15" s="646"/>
    </row>
    <row r="16" spans="2:143" ht="11.25" customHeight="1" x14ac:dyDescent="0.2">
      <c r="B16" s="633" t="s">
        <v>267</v>
      </c>
      <c r="C16" s="634"/>
      <c r="D16" s="634"/>
      <c r="E16" s="634"/>
      <c r="F16" s="634"/>
      <c r="G16" s="634"/>
      <c r="H16" s="634"/>
      <c r="I16" s="634"/>
      <c r="J16" s="634"/>
      <c r="K16" s="634"/>
      <c r="L16" s="634"/>
      <c r="M16" s="634"/>
      <c r="N16" s="634"/>
      <c r="O16" s="634"/>
      <c r="P16" s="634"/>
      <c r="Q16" s="635"/>
      <c r="R16" s="636">
        <v>20657</v>
      </c>
      <c r="S16" s="637"/>
      <c r="T16" s="637"/>
      <c r="U16" s="637"/>
      <c r="V16" s="637"/>
      <c r="W16" s="637"/>
      <c r="X16" s="637"/>
      <c r="Y16" s="638"/>
      <c r="Z16" s="639">
        <v>0.1</v>
      </c>
      <c r="AA16" s="639"/>
      <c r="AB16" s="639"/>
      <c r="AC16" s="639"/>
      <c r="AD16" s="640">
        <v>20657</v>
      </c>
      <c r="AE16" s="640"/>
      <c r="AF16" s="640"/>
      <c r="AG16" s="640"/>
      <c r="AH16" s="640"/>
      <c r="AI16" s="640"/>
      <c r="AJ16" s="640"/>
      <c r="AK16" s="640"/>
      <c r="AL16" s="641">
        <v>0.2</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239</v>
      </c>
      <c r="BH16" s="637"/>
      <c r="BI16" s="637"/>
      <c r="BJ16" s="637"/>
      <c r="BK16" s="637"/>
      <c r="BL16" s="637"/>
      <c r="BM16" s="637"/>
      <c r="BN16" s="638"/>
      <c r="BO16" s="639" t="s">
        <v>239</v>
      </c>
      <c r="BP16" s="639"/>
      <c r="BQ16" s="639"/>
      <c r="BR16" s="639"/>
      <c r="BS16" s="640" t="s">
        <v>239</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v>22204</v>
      </c>
      <c r="CS16" s="637"/>
      <c r="CT16" s="637"/>
      <c r="CU16" s="637"/>
      <c r="CV16" s="637"/>
      <c r="CW16" s="637"/>
      <c r="CX16" s="637"/>
      <c r="CY16" s="638"/>
      <c r="CZ16" s="639">
        <v>0.1</v>
      </c>
      <c r="DA16" s="639"/>
      <c r="DB16" s="639"/>
      <c r="DC16" s="639"/>
      <c r="DD16" s="645" t="s">
        <v>131</v>
      </c>
      <c r="DE16" s="637"/>
      <c r="DF16" s="637"/>
      <c r="DG16" s="637"/>
      <c r="DH16" s="637"/>
      <c r="DI16" s="637"/>
      <c r="DJ16" s="637"/>
      <c r="DK16" s="637"/>
      <c r="DL16" s="637"/>
      <c r="DM16" s="637"/>
      <c r="DN16" s="637"/>
      <c r="DO16" s="637"/>
      <c r="DP16" s="638"/>
      <c r="DQ16" s="645">
        <v>5534</v>
      </c>
      <c r="DR16" s="637"/>
      <c r="DS16" s="637"/>
      <c r="DT16" s="637"/>
      <c r="DU16" s="637"/>
      <c r="DV16" s="637"/>
      <c r="DW16" s="637"/>
      <c r="DX16" s="637"/>
      <c r="DY16" s="637"/>
      <c r="DZ16" s="637"/>
      <c r="EA16" s="637"/>
      <c r="EB16" s="637"/>
      <c r="EC16" s="646"/>
    </row>
    <row r="17" spans="2:133" ht="11.25" customHeight="1" x14ac:dyDescent="0.2">
      <c r="B17" s="633" t="s">
        <v>270</v>
      </c>
      <c r="C17" s="634"/>
      <c r="D17" s="634"/>
      <c r="E17" s="634"/>
      <c r="F17" s="634"/>
      <c r="G17" s="634"/>
      <c r="H17" s="634"/>
      <c r="I17" s="634"/>
      <c r="J17" s="634"/>
      <c r="K17" s="634"/>
      <c r="L17" s="634"/>
      <c r="M17" s="634"/>
      <c r="N17" s="634"/>
      <c r="O17" s="634"/>
      <c r="P17" s="634"/>
      <c r="Q17" s="635"/>
      <c r="R17" s="636">
        <v>26752</v>
      </c>
      <c r="S17" s="637"/>
      <c r="T17" s="637"/>
      <c r="U17" s="637"/>
      <c r="V17" s="637"/>
      <c r="W17" s="637"/>
      <c r="X17" s="637"/>
      <c r="Y17" s="638"/>
      <c r="Z17" s="639">
        <v>0.2</v>
      </c>
      <c r="AA17" s="639"/>
      <c r="AB17" s="639"/>
      <c r="AC17" s="639"/>
      <c r="AD17" s="640">
        <v>26752</v>
      </c>
      <c r="AE17" s="640"/>
      <c r="AF17" s="640"/>
      <c r="AG17" s="640"/>
      <c r="AH17" s="640"/>
      <c r="AI17" s="640"/>
      <c r="AJ17" s="640"/>
      <c r="AK17" s="640"/>
      <c r="AL17" s="641">
        <v>0.3</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3301347</v>
      </c>
      <c r="CS17" s="637"/>
      <c r="CT17" s="637"/>
      <c r="CU17" s="637"/>
      <c r="CV17" s="637"/>
      <c r="CW17" s="637"/>
      <c r="CX17" s="637"/>
      <c r="CY17" s="638"/>
      <c r="CZ17" s="639">
        <v>21</v>
      </c>
      <c r="DA17" s="639"/>
      <c r="DB17" s="639"/>
      <c r="DC17" s="639"/>
      <c r="DD17" s="645" t="s">
        <v>131</v>
      </c>
      <c r="DE17" s="637"/>
      <c r="DF17" s="637"/>
      <c r="DG17" s="637"/>
      <c r="DH17" s="637"/>
      <c r="DI17" s="637"/>
      <c r="DJ17" s="637"/>
      <c r="DK17" s="637"/>
      <c r="DL17" s="637"/>
      <c r="DM17" s="637"/>
      <c r="DN17" s="637"/>
      <c r="DO17" s="637"/>
      <c r="DP17" s="638"/>
      <c r="DQ17" s="645">
        <v>3249679</v>
      </c>
      <c r="DR17" s="637"/>
      <c r="DS17" s="637"/>
      <c r="DT17" s="637"/>
      <c r="DU17" s="637"/>
      <c r="DV17" s="637"/>
      <c r="DW17" s="637"/>
      <c r="DX17" s="637"/>
      <c r="DY17" s="637"/>
      <c r="DZ17" s="637"/>
      <c r="EA17" s="637"/>
      <c r="EB17" s="637"/>
      <c r="EC17" s="646"/>
    </row>
    <row r="18" spans="2:133" ht="11.25" customHeight="1" x14ac:dyDescent="0.2">
      <c r="B18" s="633" t="s">
        <v>273</v>
      </c>
      <c r="C18" s="634"/>
      <c r="D18" s="634"/>
      <c r="E18" s="634"/>
      <c r="F18" s="634"/>
      <c r="G18" s="634"/>
      <c r="H18" s="634"/>
      <c r="I18" s="634"/>
      <c r="J18" s="634"/>
      <c r="K18" s="634"/>
      <c r="L18" s="634"/>
      <c r="M18" s="634"/>
      <c r="N18" s="634"/>
      <c r="O18" s="634"/>
      <c r="P18" s="634"/>
      <c r="Q18" s="635"/>
      <c r="R18" s="636">
        <v>4785</v>
      </c>
      <c r="S18" s="637"/>
      <c r="T18" s="637"/>
      <c r="U18" s="637"/>
      <c r="V18" s="637"/>
      <c r="W18" s="637"/>
      <c r="X18" s="637"/>
      <c r="Y18" s="638"/>
      <c r="Z18" s="639">
        <v>0</v>
      </c>
      <c r="AA18" s="639"/>
      <c r="AB18" s="639"/>
      <c r="AC18" s="639"/>
      <c r="AD18" s="640">
        <v>4785</v>
      </c>
      <c r="AE18" s="640"/>
      <c r="AF18" s="640"/>
      <c r="AG18" s="640"/>
      <c r="AH18" s="640"/>
      <c r="AI18" s="640"/>
      <c r="AJ18" s="640"/>
      <c r="AK18" s="640"/>
      <c r="AL18" s="641">
        <v>0.1</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239</v>
      </c>
      <c r="BP18" s="639"/>
      <c r="BQ18" s="639"/>
      <c r="BR18" s="639"/>
      <c r="BS18" s="640" t="s">
        <v>239</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239</v>
      </c>
      <c r="DA18" s="639"/>
      <c r="DB18" s="639"/>
      <c r="DC18" s="639"/>
      <c r="DD18" s="645" t="s">
        <v>131</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2">
      <c r="B19" s="633" t="s">
        <v>276</v>
      </c>
      <c r="C19" s="634"/>
      <c r="D19" s="634"/>
      <c r="E19" s="634"/>
      <c r="F19" s="634"/>
      <c r="G19" s="634"/>
      <c r="H19" s="634"/>
      <c r="I19" s="634"/>
      <c r="J19" s="634"/>
      <c r="K19" s="634"/>
      <c r="L19" s="634"/>
      <c r="M19" s="634"/>
      <c r="N19" s="634"/>
      <c r="O19" s="634"/>
      <c r="P19" s="634"/>
      <c r="Q19" s="635"/>
      <c r="R19" s="636">
        <v>4785</v>
      </c>
      <c r="S19" s="637"/>
      <c r="T19" s="637"/>
      <c r="U19" s="637"/>
      <c r="V19" s="637"/>
      <c r="W19" s="637"/>
      <c r="X19" s="637"/>
      <c r="Y19" s="638"/>
      <c r="Z19" s="639">
        <v>0</v>
      </c>
      <c r="AA19" s="639"/>
      <c r="AB19" s="639"/>
      <c r="AC19" s="639"/>
      <c r="AD19" s="640">
        <v>4785</v>
      </c>
      <c r="AE19" s="640"/>
      <c r="AF19" s="640"/>
      <c r="AG19" s="640"/>
      <c r="AH19" s="640"/>
      <c r="AI19" s="640"/>
      <c r="AJ19" s="640"/>
      <c r="AK19" s="640"/>
      <c r="AL19" s="641">
        <v>0.1</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57823</v>
      </c>
      <c r="BH19" s="637"/>
      <c r="BI19" s="637"/>
      <c r="BJ19" s="637"/>
      <c r="BK19" s="637"/>
      <c r="BL19" s="637"/>
      <c r="BM19" s="637"/>
      <c r="BN19" s="638"/>
      <c r="BO19" s="639">
        <v>3.6</v>
      </c>
      <c r="BP19" s="639"/>
      <c r="BQ19" s="639"/>
      <c r="BR19" s="639"/>
      <c r="BS19" s="640" t="s">
        <v>131</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131</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2">
      <c r="B20" s="649" t="s">
        <v>279</v>
      </c>
      <c r="C20" s="650"/>
      <c r="D20" s="650"/>
      <c r="E20" s="650"/>
      <c r="F20" s="650"/>
      <c r="G20" s="650"/>
      <c r="H20" s="650"/>
      <c r="I20" s="650"/>
      <c r="J20" s="650"/>
      <c r="K20" s="650"/>
      <c r="L20" s="650"/>
      <c r="M20" s="650"/>
      <c r="N20" s="650"/>
      <c r="O20" s="650"/>
      <c r="P20" s="650"/>
      <c r="Q20" s="651"/>
      <c r="R20" s="636" t="s">
        <v>131</v>
      </c>
      <c r="S20" s="637"/>
      <c r="T20" s="637"/>
      <c r="U20" s="637"/>
      <c r="V20" s="637"/>
      <c r="W20" s="637"/>
      <c r="X20" s="637"/>
      <c r="Y20" s="638"/>
      <c r="Z20" s="639" t="s">
        <v>131</v>
      </c>
      <c r="AA20" s="639"/>
      <c r="AB20" s="639"/>
      <c r="AC20" s="639"/>
      <c r="AD20" s="640" t="s">
        <v>131</v>
      </c>
      <c r="AE20" s="640"/>
      <c r="AF20" s="640"/>
      <c r="AG20" s="640"/>
      <c r="AH20" s="640"/>
      <c r="AI20" s="640"/>
      <c r="AJ20" s="640"/>
      <c r="AK20" s="640"/>
      <c r="AL20" s="641" t="s">
        <v>131</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57823</v>
      </c>
      <c r="BH20" s="637"/>
      <c r="BI20" s="637"/>
      <c r="BJ20" s="637"/>
      <c r="BK20" s="637"/>
      <c r="BL20" s="637"/>
      <c r="BM20" s="637"/>
      <c r="BN20" s="638"/>
      <c r="BO20" s="639">
        <v>3.6</v>
      </c>
      <c r="BP20" s="639"/>
      <c r="BQ20" s="639"/>
      <c r="BR20" s="639"/>
      <c r="BS20" s="640" t="s">
        <v>239</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15694800</v>
      </c>
      <c r="CS20" s="637"/>
      <c r="CT20" s="637"/>
      <c r="CU20" s="637"/>
      <c r="CV20" s="637"/>
      <c r="CW20" s="637"/>
      <c r="CX20" s="637"/>
      <c r="CY20" s="638"/>
      <c r="CZ20" s="639">
        <v>100</v>
      </c>
      <c r="DA20" s="639"/>
      <c r="DB20" s="639"/>
      <c r="DC20" s="639"/>
      <c r="DD20" s="645">
        <v>1706921</v>
      </c>
      <c r="DE20" s="637"/>
      <c r="DF20" s="637"/>
      <c r="DG20" s="637"/>
      <c r="DH20" s="637"/>
      <c r="DI20" s="637"/>
      <c r="DJ20" s="637"/>
      <c r="DK20" s="637"/>
      <c r="DL20" s="637"/>
      <c r="DM20" s="637"/>
      <c r="DN20" s="637"/>
      <c r="DO20" s="637"/>
      <c r="DP20" s="638"/>
      <c r="DQ20" s="645">
        <v>10533005</v>
      </c>
      <c r="DR20" s="637"/>
      <c r="DS20" s="637"/>
      <c r="DT20" s="637"/>
      <c r="DU20" s="637"/>
      <c r="DV20" s="637"/>
      <c r="DW20" s="637"/>
      <c r="DX20" s="637"/>
      <c r="DY20" s="637"/>
      <c r="DZ20" s="637"/>
      <c r="EA20" s="637"/>
      <c r="EB20" s="637"/>
      <c r="EC20" s="646"/>
    </row>
    <row r="21" spans="2:133" ht="11.25" customHeight="1" x14ac:dyDescent="0.2">
      <c r="B21" s="633" t="s">
        <v>282</v>
      </c>
      <c r="C21" s="634"/>
      <c r="D21" s="634"/>
      <c r="E21" s="634"/>
      <c r="F21" s="634"/>
      <c r="G21" s="634"/>
      <c r="H21" s="634"/>
      <c r="I21" s="634"/>
      <c r="J21" s="634"/>
      <c r="K21" s="634"/>
      <c r="L21" s="634"/>
      <c r="M21" s="634"/>
      <c r="N21" s="634"/>
      <c r="O21" s="634"/>
      <c r="P21" s="634"/>
      <c r="Q21" s="635"/>
      <c r="R21" s="636">
        <v>7780393</v>
      </c>
      <c r="S21" s="637"/>
      <c r="T21" s="637"/>
      <c r="U21" s="637"/>
      <c r="V21" s="637"/>
      <c r="W21" s="637"/>
      <c r="X21" s="637"/>
      <c r="Y21" s="638"/>
      <c r="Z21" s="639">
        <v>48.6</v>
      </c>
      <c r="AA21" s="639"/>
      <c r="AB21" s="639"/>
      <c r="AC21" s="639"/>
      <c r="AD21" s="640">
        <v>6851685</v>
      </c>
      <c r="AE21" s="640"/>
      <c r="AF21" s="640"/>
      <c r="AG21" s="640"/>
      <c r="AH21" s="640"/>
      <c r="AI21" s="640"/>
      <c r="AJ21" s="640"/>
      <c r="AK21" s="640"/>
      <c r="AL21" s="641">
        <v>75.599999999999994</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v>10940</v>
      </c>
      <c r="BH21" s="637"/>
      <c r="BI21" s="637"/>
      <c r="BJ21" s="637"/>
      <c r="BK21" s="637"/>
      <c r="BL21" s="637"/>
      <c r="BM21" s="637"/>
      <c r="BN21" s="638"/>
      <c r="BO21" s="639">
        <v>0.7</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284</v>
      </c>
      <c r="C22" s="634"/>
      <c r="D22" s="634"/>
      <c r="E22" s="634"/>
      <c r="F22" s="634"/>
      <c r="G22" s="634"/>
      <c r="H22" s="634"/>
      <c r="I22" s="634"/>
      <c r="J22" s="634"/>
      <c r="K22" s="634"/>
      <c r="L22" s="634"/>
      <c r="M22" s="634"/>
      <c r="N22" s="634"/>
      <c r="O22" s="634"/>
      <c r="P22" s="634"/>
      <c r="Q22" s="635"/>
      <c r="R22" s="636">
        <v>6851685</v>
      </c>
      <c r="S22" s="637"/>
      <c r="T22" s="637"/>
      <c r="U22" s="637"/>
      <c r="V22" s="637"/>
      <c r="W22" s="637"/>
      <c r="X22" s="637"/>
      <c r="Y22" s="638"/>
      <c r="Z22" s="639">
        <v>42.8</v>
      </c>
      <c r="AA22" s="639"/>
      <c r="AB22" s="639"/>
      <c r="AC22" s="639"/>
      <c r="AD22" s="640">
        <v>6851685</v>
      </c>
      <c r="AE22" s="640"/>
      <c r="AF22" s="640"/>
      <c r="AG22" s="640"/>
      <c r="AH22" s="640"/>
      <c r="AI22" s="640"/>
      <c r="AJ22" s="640"/>
      <c r="AK22" s="640"/>
      <c r="AL22" s="641">
        <v>75.599999999999994</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239</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287</v>
      </c>
      <c r="C23" s="634"/>
      <c r="D23" s="634"/>
      <c r="E23" s="634"/>
      <c r="F23" s="634"/>
      <c r="G23" s="634"/>
      <c r="H23" s="634"/>
      <c r="I23" s="634"/>
      <c r="J23" s="634"/>
      <c r="K23" s="634"/>
      <c r="L23" s="634"/>
      <c r="M23" s="634"/>
      <c r="N23" s="634"/>
      <c r="O23" s="634"/>
      <c r="P23" s="634"/>
      <c r="Q23" s="635"/>
      <c r="R23" s="636">
        <v>928708</v>
      </c>
      <c r="S23" s="637"/>
      <c r="T23" s="637"/>
      <c r="U23" s="637"/>
      <c r="V23" s="637"/>
      <c r="W23" s="637"/>
      <c r="X23" s="637"/>
      <c r="Y23" s="638"/>
      <c r="Z23" s="639">
        <v>5.8</v>
      </c>
      <c r="AA23" s="639"/>
      <c r="AB23" s="639"/>
      <c r="AC23" s="639"/>
      <c r="AD23" s="640" t="s">
        <v>239</v>
      </c>
      <c r="AE23" s="640"/>
      <c r="AF23" s="640"/>
      <c r="AG23" s="640"/>
      <c r="AH23" s="640"/>
      <c r="AI23" s="640"/>
      <c r="AJ23" s="640"/>
      <c r="AK23" s="640"/>
      <c r="AL23" s="641" t="s">
        <v>131</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v>46883</v>
      </c>
      <c r="BH23" s="637"/>
      <c r="BI23" s="637"/>
      <c r="BJ23" s="637"/>
      <c r="BK23" s="637"/>
      <c r="BL23" s="637"/>
      <c r="BM23" s="637"/>
      <c r="BN23" s="638"/>
      <c r="BO23" s="639">
        <v>2.9</v>
      </c>
      <c r="BP23" s="639"/>
      <c r="BQ23" s="639"/>
      <c r="BR23" s="639"/>
      <c r="BS23" s="640" t="s">
        <v>131</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3" t="s">
        <v>292</v>
      </c>
      <c r="DM23" s="664"/>
      <c r="DN23" s="664"/>
      <c r="DO23" s="664"/>
      <c r="DP23" s="664"/>
      <c r="DQ23" s="664"/>
      <c r="DR23" s="664"/>
      <c r="DS23" s="664"/>
      <c r="DT23" s="664"/>
      <c r="DU23" s="664"/>
      <c r="DV23" s="665"/>
      <c r="DW23" s="618" t="s">
        <v>293</v>
      </c>
      <c r="DX23" s="619"/>
      <c r="DY23" s="619"/>
      <c r="DZ23" s="619"/>
      <c r="EA23" s="619"/>
      <c r="EB23" s="619"/>
      <c r="EC23" s="620"/>
    </row>
    <row r="24" spans="2:133" ht="11.25" customHeight="1" x14ac:dyDescent="0.2">
      <c r="B24" s="633" t="s">
        <v>294</v>
      </c>
      <c r="C24" s="634"/>
      <c r="D24" s="634"/>
      <c r="E24" s="634"/>
      <c r="F24" s="634"/>
      <c r="G24" s="634"/>
      <c r="H24" s="634"/>
      <c r="I24" s="634"/>
      <c r="J24" s="634"/>
      <c r="K24" s="634"/>
      <c r="L24" s="634"/>
      <c r="M24" s="634"/>
      <c r="N24" s="634"/>
      <c r="O24" s="634"/>
      <c r="P24" s="634"/>
      <c r="Q24" s="635"/>
      <c r="R24" s="636" t="s">
        <v>131</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131</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239</v>
      </c>
      <c r="BP24" s="639"/>
      <c r="BQ24" s="639"/>
      <c r="BR24" s="639"/>
      <c r="BS24" s="640" t="s">
        <v>131</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6533307</v>
      </c>
      <c r="CS24" s="626"/>
      <c r="CT24" s="626"/>
      <c r="CU24" s="626"/>
      <c r="CV24" s="626"/>
      <c r="CW24" s="626"/>
      <c r="CX24" s="626"/>
      <c r="CY24" s="627"/>
      <c r="CZ24" s="630">
        <v>41.6</v>
      </c>
      <c r="DA24" s="631"/>
      <c r="DB24" s="631"/>
      <c r="DC24" s="647"/>
      <c r="DD24" s="671">
        <v>5456338</v>
      </c>
      <c r="DE24" s="626"/>
      <c r="DF24" s="626"/>
      <c r="DG24" s="626"/>
      <c r="DH24" s="626"/>
      <c r="DI24" s="626"/>
      <c r="DJ24" s="626"/>
      <c r="DK24" s="627"/>
      <c r="DL24" s="671">
        <v>4131617</v>
      </c>
      <c r="DM24" s="626"/>
      <c r="DN24" s="626"/>
      <c r="DO24" s="626"/>
      <c r="DP24" s="626"/>
      <c r="DQ24" s="626"/>
      <c r="DR24" s="626"/>
      <c r="DS24" s="626"/>
      <c r="DT24" s="626"/>
      <c r="DU24" s="626"/>
      <c r="DV24" s="627"/>
      <c r="DW24" s="630">
        <v>45.6</v>
      </c>
      <c r="DX24" s="631"/>
      <c r="DY24" s="631"/>
      <c r="DZ24" s="631"/>
      <c r="EA24" s="631"/>
      <c r="EB24" s="631"/>
      <c r="EC24" s="632"/>
    </row>
    <row r="25" spans="2:133" ht="11.25" customHeight="1" x14ac:dyDescent="0.2">
      <c r="B25" s="633" t="s">
        <v>297</v>
      </c>
      <c r="C25" s="634"/>
      <c r="D25" s="634"/>
      <c r="E25" s="634"/>
      <c r="F25" s="634"/>
      <c r="G25" s="634"/>
      <c r="H25" s="634"/>
      <c r="I25" s="634"/>
      <c r="J25" s="634"/>
      <c r="K25" s="634"/>
      <c r="L25" s="634"/>
      <c r="M25" s="634"/>
      <c r="N25" s="634"/>
      <c r="O25" s="634"/>
      <c r="P25" s="634"/>
      <c r="Q25" s="635"/>
      <c r="R25" s="636">
        <v>10019880</v>
      </c>
      <c r="S25" s="637"/>
      <c r="T25" s="637"/>
      <c r="U25" s="637"/>
      <c r="V25" s="637"/>
      <c r="W25" s="637"/>
      <c r="X25" s="637"/>
      <c r="Y25" s="638"/>
      <c r="Z25" s="639">
        <v>62.6</v>
      </c>
      <c r="AA25" s="639"/>
      <c r="AB25" s="639"/>
      <c r="AC25" s="639"/>
      <c r="AD25" s="640">
        <v>9044289</v>
      </c>
      <c r="AE25" s="640"/>
      <c r="AF25" s="640"/>
      <c r="AG25" s="640"/>
      <c r="AH25" s="640"/>
      <c r="AI25" s="640"/>
      <c r="AJ25" s="640"/>
      <c r="AK25" s="640"/>
      <c r="AL25" s="641">
        <v>99.8</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239</v>
      </c>
      <c r="BH25" s="637"/>
      <c r="BI25" s="637"/>
      <c r="BJ25" s="637"/>
      <c r="BK25" s="637"/>
      <c r="BL25" s="637"/>
      <c r="BM25" s="637"/>
      <c r="BN25" s="638"/>
      <c r="BO25" s="639" t="s">
        <v>239</v>
      </c>
      <c r="BP25" s="639"/>
      <c r="BQ25" s="639"/>
      <c r="BR25" s="639"/>
      <c r="BS25" s="640" t="s">
        <v>131</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1949032</v>
      </c>
      <c r="CS25" s="668"/>
      <c r="CT25" s="668"/>
      <c r="CU25" s="668"/>
      <c r="CV25" s="668"/>
      <c r="CW25" s="668"/>
      <c r="CX25" s="668"/>
      <c r="CY25" s="669"/>
      <c r="CZ25" s="641">
        <v>12.4</v>
      </c>
      <c r="DA25" s="666"/>
      <c r="DB25" s="666"/>
      <c r="DC25" s="670"/>
      <c r="DD25" s="645">
        <v>1797055</v>
      </c>
      <c r="DE25" s="668"/>
      <c r="DF25" s="668"/>
      <c r="DG25" s="668"/>
      <c r="DH25" s="668"/>
      <c r="DI25" s="668"/>
      <c r="DJ25" s="668"/>
      <c r="DK25" s="669"/>
      <c r="DL25" s="645">
        <v>1796672</v>
      </c>
      <c r="DM25" s="668"/>
      <c r="DN25" s="668"/>
      <c r="DO25" s="668"/>
      <c r="DP25" s="668"/>
      <c r="DQ25" s="668"/>
      <c r="DR25" s="668"/>
      <c r="DS25" s="668"/>
      <c r="DT25" s="668"/>
      <c r="DU25" s="668"/>
      <c r="DV25" s="669"/>
      <c r="DW25" s="641">
        <v>19.8</v>
      </c>
      <c r="DX25" s="666"/>
      <c r="DY25" s="666"/>
      <c r="DZ25" s="666"/>
      <c r="EA25" s="666"/>
      <c r="EB25" s="666"/>
      <c r="EC25" s="667"/>
    </row>
    <row r="26" spans="2:133" ht="11.25" customHeight="1" x14ac:dyDescent="0.2">
      <c r="B26" s="633" t="s">
        <v>300</v>
      </c>
      <c r="C26" s="634"/>
      <c r="D26" s="634"/>
      <c r="E26" s="634"/>
      <c r="F26" s="634"/>
      <c r="G26" s="634"/>
      <c r="H26" s="634"/>
      <c r="I26" s="634"/>
      <c r="J26" s="634"/>
      <c r="K26" s="634"/>
      <c r="L26" s="634"/>
      <c r="M26" s="634"/>
      <c r="N26" s="634"/>
      <c r="O26" s="634"/>
      <c r="P26" s="634"/>
      <c r="Q26" s="635"/>
      <c r="R26" s="636">
        <v>2158</v>
      </c>
      <c r="S26" s="637"/>
      <c r="T26" s="637"/>
      <c r="U26" s="637"/>
      <c r="V26" s="637"/>
      <c r="W26" s="637"/>
      <c r="X26" s="637"/>
      <c r="Y26" s="638"/>
      <c r="Z26" s="639">
        <v>0</v>
      </c>
      <c r="AA26" s="639"/>
      <c r="AB26" s="639"/>
      <c r="AC26" s="639"/>
      <c r="AD26" s="640">
        <v>2158</v>
      </c>
      <c r="AE26" s="640"/>
      <c r="AF26" s="640"/>
      <c r="AG26" s="640"/>
      <c r="AH26" s="640"/>
      <c r="AI26" s="640"/>
      <c r="AJ26" s="640"/>
      <c r="AK26" s="640"/>
      <c r="AL26" s="641">
        <v>0</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131</v>
      </c>
      <c r="BP26" s="639"/>
      <c r="BQ26" s="639"/>
      <c r="BR26" s="639"/>
      <c r="BS26" s="640" t="s">
        <v>239</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1117899</v>
      </c>
      <c r="CS26" s="637"/>
      <c r="CT26" s="637"/>
      <c r="CU26" s="637"/>
      <c r="CV26" s="637"/>
      <c r="CW26" s="637"/>
      <c r="CX26" s="637"/>
      <c r="CY26" s="638"/>
      <c r="CZ26" s="641">
        <v>7.1</v>
      </c>
      <c r="DA26" s="666"/>
      <c r="DB26" s="666"/>
      <c r="DC26" s="670"/>
      <c r="DD26" s="645">
        <v>965922</v>
      </c>
      <c r="DE26" s="637"/>
      <c r="DF26" s="637"/>
      <c r="DG26" s="637"/>
      <c r="DH26" s="637"/>
      <c r="DI26" s="637"/>
      <c r="DJ26" s="637"/>
      <c r="DK26" s="638"/>
      <c r="DL26" s="645" t="s">
        <v>239</v>
      </c>
      <c r="DM26" s="637"/>
      <c r="DN26" s="637"/>
      <c r="DO26" s="637"/>
      <c r="DP26" s="637"/>
      <c r="DQ26" s="637"/>
      <c r="DR26" s="637"/>
      <c r="DS26" s="637"/>
      <c r="DT26" s="637"/>
      <c r="DU26" s="637"/>
      <c r="DV26" s="638"/>
      <c r="DW26" s="641" t="s">
        <v>239</v>
      </c>
      <c r="DX26" s="666"/>
      <c r="DY26" s="666"/>
      <c r="DZ26" s="666"/>
      <c r="EA26" s="666"/>
      <c r="EB26" s="666"/>
      <c r="EC26" s="667"/>
    </row>
    <row r="27" spans="2:133" ht="11.25" customHeight="1" x14ac:dyDescent="0.2">
      <c r="B27" s="633" t="s">
        <v>303</v>
      </c>
      <c r="C27" s="634"/>
      <c r="D27" s="634"/>
      <c r="E27" s="634"/>
      <c r="F27" s="634"/>
      <c r="G27" s="634"/>
      <c r="H27" s="634"/>
      <c r="I27" s="634"/>
      <c r="J27" s="634"/>
      <c r="K27" s="634"/>
      <c r="L27" s="634"/>
      <c r="M27" s="634"/>
      <c r="N27" s="634"/>
      <c r="O27" s="634"/>
      <c r="P27" s="634"/>
      <c r="Q27" s="635"/>
      <c r="R27" s="636">
        <v>52234</v>
      </c>
      <c r="S27" s="637"/>
      <c r="T27" s="637"/>
      <c r="U27" s="637"/>
      <c r="V27" s="637"/>
      <c r="W27" s="637"/>
      <c r="X27" s="637"/>
      <c r="Y27" s="638"/>
      <c r="Z27" s="639">
        <v>0.3</v>
      </c>
      <c r="AA27" s="639"/>
      <c r="AB27" s="639"/>
      <c r="AC27" s="639"/>
      <c r="AD27" s="640" t="s">
        <v>131</v>
      </c>
      <c r="AE27" s="640"/>
      <c r="AF27" s="640"/>
      <c r="AG27" s="640"/>
      <c r="AH27" s="640"/>
      <c r="AI27" s="640"/>
      <c r="AJ27" s="640"/>
      <c r="AK27" s="640"/>
      <c r="AL27" s="641" t="s">
        <v>239</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1594129</v>
      </c>
      <c r="BH27" s="637"/>
      <c r="BI27" s="637"/>
      <c r="BJ27" s="637"/>
      <c r="BK27" s="637"/>
      <c r="BL27" s="637"/>
      <c r="BM27" s="637"/>
      <c r="BN27" s="638"/>
      <c r="BO27" s="639">
        <v>100</v>
      </c>
      <c r="BP27" s="639"/>
      <c r="BQ27" s="639"/>
      <c r="BR27" s="639"/>
      <c r="BS27" s="640">
        <v>108812</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1282928</v>
      </c>
      <c r="CS27" s="668"/>
      <c r="CT27" s="668"/>
      <c r="CU27" s="668"/>
      <c r="CV27" s="668"/>
      <c r="CW27" s="668"/>
      <c r="CX27" s="668"/>
      <c r="CY27" s="669"/>
      <c r="CZ27" s="641">
        <v>8.1999999999999993</v>
      </c>
      <c r="DA27" s="666"/>
      <c r="DB27" s="666"/>
      <c r="DC27" s="670"/>
      <c r="DD27" s="645">
        <v>409604</v>
      </c>
      <c r="DE27" s="668"/>
      <c r="DF27" s="668"/>
      <c r="DG27" s="668"/>
      <c r="DH27" s="668"/>
      <c r="DI27" s="668"/>
      <c r="DJ27" s="668"/>
      <c r="DK27" s="669"/>
      <c r="DL27" s="645">
        <v>409161</v>
      </c>
      <c r="DM27" s="668"/>
      <c r="DN27" s="668"/>
      <c r="DO27" s="668"/>
      <c r="DP27" s="668"/>
      <c r="DQ27" s="668"/>
      <c r="DR27" s="668"/>
      <c r="DS27" s="668"/>
      <c r="DT27" s="668"/>
      <c r="DU27" s="668"/>
      <c r="DV27" s="669"/>
      <c r="DW27" s="641">
        <v>4.5</v>
      </c>
      <c r="DX27" s="666"/>
      <c r="DY27" s="666"/>
      <c r="DZ27" s="666"/>
      <c r="EA27" s="666"/>
      <c r="EB27" s="666"/>
      <c r="EC27" s="667"/>
    </row>
    <row r="28" spans="2:133" ht="11.25" customHeight="1" x14ac:dyDescent="0.2">
      <c r="B28" s="633" t="s">
        <v>306</v>
      </c>
      <c r="C28" s="634"/>
      <c r="D28" s="634"/>
      <c r="E28" s="634"/>
      <c r="F28" s="634"/>
      <c r="G28" s="634"/>
      <c r="H28" s="634"/>
      <c r="I28" s="634"/>
      <c r="J28" s="634"/>
      <c r="K28" s="634"/>
      <c r="L28" s="634"/>
      <c r="M28" s="634"/>
      <c r="N28" s="634"/>
      <c r="O28" s="634"/>
      <c r="P28" s="634"/>
      <c r="Q28" s="635"/>
      <c r="R28" s="636">
        <v>415131</v>
      </c>
      <c r="S28" s="637"/>
      <c r="T28" s="637"/>
      <c r="U28" s="637"/>
      <c r="V28" s="637"/>
      <c r="W28" s="637"/>
      <c r="X28" s="637"/>
      <c r="Y28" s="638"/>
      <c r="Z28" s="639">
        <v>2.6</v>
      </c>
      <c r="AA28" s="639"/>
      <c r="AB28" s="639"/>
      <c r="AC28" s="639"/>
      <c r="AD28" s="640">
        <v>6155</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3301347</v>
      </c>
      <c r="CS28" s="637"/>
      <c r="CT28" s="637"/>
      <c r="CU28" s="637"/>
      <c r="CV28" s="637"/>
      <c r="CW28" s="637"/>
      <c r="CX28" s="637"/>
      <c r="CY28" s="638"/>
      <c r="CZ28" s="641">
        <v>21</v>
      </c>
      <c r="DA28" s="666"/>
      <c r="DB28" s="666"/>
      <c r="DC28" s="670"/>
      <c r="DD28" s="645">
        <v>3249679</v>
      </c>
      <c r="DE28" s="637"/>
      <c r="DF28" s="637"/>
      <c r="DG28" s="637"/>
      <c r="DH28" s="637"/>
      <c r="DI28" s="637"/>
      <c r="DJ28" s="637"/>
      <c r="DK28" s="638"/>
      <c r="DL28" s="645">
        <v>1925784</v>
      </c>
      <c r="DM28" s="637"/>
      <c r="DN28" s="637"/>
      <c r="DO28" s="637"/>
      <c r="DP28" s="637"/>
      <c r="DQ28" s="637"/>
      <c r="DR28" s="637"/>
      <c r="DS28" s="637"/>
      <c r="DT28" s="637"/>
      <c r="DU28" s="637"/>
      <c r="DV28" s="638"/>
      <c r="DW28" s="641">
        <v>21.3</v>
      </c>
      <c r="DX28" s="666"/>
      <c r="DY28" s="666"/>
      <c r="DZ28" s="666"/>
      <c r="EA28" s="666"/>
      <c r="EB28" s="666"/>
      <c r="EC28" s="667"/>
    </row>
    <row r="29" spans="2:133" ht="11.25" customHeight="1" x14ac:dyDescent="0.2">
      <c r="B29" s="633" t="s">
        <v>308</v>
      </c>
      <c r="C29" s="634"/>
      <c r="D29" s="634"/>
      <c r="E29" s="634"/>
      <c r="F29" s="634"/>
      <c r="G29" s="634"/>
      <c r="H29" s="634"/>
      <c r="I29" s="634"/>
      <c r="J29" s="634"/>
      <c r="K29" s="634"/>
      <c r="L29" s="634"/>
      <c r="M29" s="634"/>
      <c r="N29" s="634"/>
      <c r="O29" s="634"/>
      <c r="P29" s="634"/>
      <c r="Q29" s="635"/>
      <c r="R29" s="636">
        <v>42204</v>
      </c>
      <c r="S29" s="637"/>
      <c r="T29" s="637"/>
      <c r="U29" s="637"/>
      <c r="V29" s="637"/>
      <c r="W29" s="637"/>
      <c r="X29" s="637"/>
      <c r="Y29" s="638"/>
      <c r="Z29" s="639">
        <v>0.3</v>
      </c>
      <c r="AA29" s="639"/>
      <c r="AB29" s="639"/>
      <c r="AC29" s="639"/>
      <c r="AD29" s="640" t="s">
        <v>131</v>
      </c>
      <c r="AE29" s="640"/>
      <c r="AF29" s="640"/>
      <c r="AG29" s="640"/>
      <c r="AH29" s="640"/>
      <c r="AI29" s="640"/>
      <c r="AJ29" s="640"/>
      <c r="AK29" s="640"/>
      <c r="AL29" s="641" t="s">
        <v>131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309</v>
      </c>
      <c r="CE29" s="673"/>
      <c r="CF29" s="633" t="s">
        <v>72</v>
      </c>
      <c r="CG29" s="634"/>
      <c r="CH29" s="634"/>
      <c r="CI29" s="634"/>
      <c r="CJ29" s="634"/>
      <c r="CK29" s="634"/>
      <c r="CL29" s="634"/>
      <c r="CM29" s="634"/>
      <c r="CN29" s="634"/>
      <c r="CO29" s="634"/>
      <c r="CP29" s="634"/>
      <c r="CQ29" s="635"/>
      <c r="CR29" s="636">
        <v>3301118</v>
      </c>
      <c r="CS29" s="668"/>
      <c r="CT29" s="668"/>
      <c r="CU29" s="668"/>
      <c r="CV29" s="668"/>
      <c r="CW29" s="668"/>
      <c r="CX29" s="668"/>
      <c r="CY29" s="669"/>
      <c r="CZ29" s="641">
        <v>21</v>
      </c>
      <c r="DA29" s="666"/>
      <c r="DB29" s="666"/>
      <c r="DC29" s="670"/>
      <c r="DD29" s="645">
        <v>3249450</v>
      </c>
      <c r="DE29" s="668"/>
      <c r="DF29" s="668"/>
      <c r="DG29" s="668"/>
      <c r="DH29" s="668"/>
      <c r="DI29" s="668"/>
      <c r="DJ29" s="668"/>
      <c r="DK29" s="669"/>
      <c r="DL29" s="645">
        <v>1925555</v>
      </c>
      <c r="DM29" s="668"/>
      <c r="DN29" s="668"/>
      <c r="DO29" s="668"/>
      <c r="DP29" s="668"/>
      <c r="DQ29" s="668"/>
      <c r="DR29" s="668"/>
      <c r="DS29" s="668"/>
      <c r="DT29" s="668"/>
      <c r="DU29" s="668"/>
      <c r="DV29" s="669"/>
      <c r="DW29" s="641">
        <v>21.3</v>
      </c>
      <c r="DX29" s="666"/>
      <c r="DY29" s="666"/>
      <c r="DZ29" s="666"/>
      <c r="EA29" s="666"/>
      <c r="EB29" s="666"/>
      <c r="EC29" s="667"/>
    </row>
    <row r="30" spans="2:133" ht="11.25" customHeight="1" x14ac:dyDescent="0.2">
      <c r="B30" s="633" t="s">
        <v>310</v>
      </c>
      <c r="C30" s="634"/>
      <c r="D30" s="634"/>
      <c r="E30" s="634"/>
      <c r="F30" s="634"/>
      <c r="G30" s="634"/>
      <c r="H30" s="634"/>
      <c r="I30" s="634"/>
      <c r="J30" s="634"/>
      <c r="K30" s="634"/>
      <c r="L30" s="634"/>
      <c r="M30" s="634"/>
      <c r="N30" s="634"/>
      <c r="O30" s="634"/>
      <c r="P30" s="634"/>
      <c r="Q30" s="635"/>
      <c r="R30" s="636">
        <v>1481202</v>
      </c>
      <c r="S30" s="637"/>
      <c r="T30" s="637"/>
      <c r="U30" s="637"/>
      <c r="V30" s="637"/>
      <c r="W30" s="637"/>
      <c r="X30" s="637"/>
      <c r="Y30" s="638"/>
      <c r="Z30" s="639">
        <v>9.3000000000000007</v>
      </c>
      <c r="AA30" s="639"/>
      <c r="AB30" s="639"/>
      <c r="AC30" s="639"/>
      <c r="AD30" s="640" t="s">
        <v>131</v>
      </c>
      <c r="AE30" s="640"/>
      <c r="AF30" s="640"/>
      <c r="AG30" s="640"/>
      <c r="AH30" s="640"/>
      <c r="AI30" s="640"/>
      <c r="AJ30" s="640"/>
      <c r="AK30" s="640"/>
      <c r="AL30" s="641" t="s">
        <v>239</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311</v>
      </c>
      <c r="BH30" s="678"/>
      <c r="BI30" s="678"/>
      <c r="BJ30" s="678"/>
      <c r="BK30" s="678"/>
      <c r="BL30" s="678"/>
      <c r="BM30" s="678"/>
      <c r="BN30" s="678"/>
      <c r="BO30" s="678"/>
      <c r="BP30" s="678"/>
      <c r="BQ30" s="679"/>
      <c r="BR30" s="618" t="s">
        <v>312</v>
      </c>
      <c r="BS30" s="678"/>
      <c r="BT30" s="678"/>
      <c r="BU30" s="678"/>
      <c r="BV30" s="678"/>
      <c r="BW30" s="678"/>
      <c r="BX30" s="678"/>
      <c r="BY30" s="678"/>
      <c r="BZ30" s="678"/>
      <c r="CA30" s="678"/>
      <c r="CB30" s="679"/>
      <c r="CD30" s="674"/>
      <c r="CE30" s="675"/>
      <c r="CF30" s="633" t="s">
        <v>313</v>
      </c>
      <c r="CG30" s="634"/>
      <c r="CH30" s="634"/>
      <c r="CI30" s="634"/>
      <c r="CJ30" s="634"/>
      <c r="CK30" s="634"/>
      <c r="CL30" s="634"/>
      <c r="CM30" s="634"/>
      <c r="CN30" s="634"/>
      <c r="CO30" s="634"/>
      <c r="CP30" s="634"/>
      <c r="CQ30" s="635"/>
      <c r="CR30" s="636">
        <v>3225081</v>
      </c>
      <c r="CS30" s="637"/>
      <c r="CT30" s="637"/>
      <c r="CU30" s="637"/>
      <c r="CV30" s="637"/>
      <c r="CW30" s="637"/>
      <c r="CX30" s="637"/>
      <c r="CY30" s="638"/>
      <c r="CZ30" s="641">
        <v>20.5</v>
      </c>
      <c r="DA30" s="666"/>
      <c r="DB30" s="666"/>
      <c r="DC30" s="670"/>
      <c r="DD30" s="645">
        <v>3173561</v>
      </c>
      <c r="DE30" s="637"/>
      <c r="DF30" s="637"/>
      <c r="DG30" s="637"/>
      <c r="DH30" s="637"/>
      <c r="DI30" s="637"/>
      <c r="DJ30" s="637"/>
      <c r="DK30" s="638"/>
      <c r="DL30" s="645">
        <v>1849666</v>
      </c>
      <c r="DM30" s="637"/>
      <c r="DN30" s="637"/>
      <c r="DO30" s="637"/>
      <c r="DP30" s="637"/>
      <c r="DQ30" s="637"/>
      <c r="DR30" s="637"/>
      <c r="DS30" s="637"/>
      <c r="DT30" s="637"/>
      <c r="DU30" s="637"/>
      <c r="DV30" s="638"/>
      <c r="DW30" s="641">
        <v>20.399999999999999</v>
      </c>
      <c r="DX30" s="666"/>
      <c r="DY30" s="666"/>
      <c r="DZ30" s="666"/>
      <c r="EA30" s="666"/>
      <c r="EB30" s="666"/>
      <c r="EC30" s="667"/>
    </row>
    <row r="31" spans="2:133" ht="11.25" customHeight="1" x14ac:dyDescent="0.2">
      <c r="B31" s="649" t="s">
        <v>314</v>
      </c>
      <c r="C31" s="650"/>
      <c r="D31" s="650"/>
      <c r="E31" s="650"/>
      <c r="F31" s="650"/>
      <c r="G31" s="650"/>
      <c r="H31" s="650"/>
      <c r="I31" s="650"/>
      <c r="J31" s="650"/>
      <c r="K31" s="650"/>
      <c r="L31" s="650"/>
      <c r="M31" s="650"/>
      <c r="N31" s="650"/>
      <c r="O31" s="650"/>
      <c r="P31" s="650"/>
      <c r="Q31" s="651"/>
      <c r="R31" s="636" t="s">
        <v>239</v>
      </c>
      <c r="S31" s="637"/>
      <c r="T31" s="637"/>
      <c r="U31" s="637"/>
      <c r="V31" s="637"/>
      <c r="W31" s="637"/>
      <c r="X31" s="637"/>
      <c r="Y31" s="638"/>
      <c r="Z31" s="639" t="s">
        <v>131</v>
      </c>
      <c r="AA31" s="639"/>
      <c r="AB31" s="639"/>
      <c r="AC31" s="639"/>
      <c r="AD31" s="640" t="s">
        <v>131</v>
      </c>
      <c r="AE31" s="640"/>
      <c r="AF31" s="640"/>
      <c r="AG31" s="640"/>
      <c r="AH31" s="640"/>
      <c r="AI31" s="640"/>
      <c r="AJ31" s="640"/>
      <c r="AK31" s="640"/>
      <c r="AL31" s="641" t="s">
        <v>131</v>
      </c>
      <c r="AM31" s="642"/>
      <c r="AN31" s="642"/>
      <c r="AO31" s="643"/>
      <c r="AP31" s="682" t="s">
        <v>315</v>
      </c>
      <c r="AQ31" s="683"/>
      <c r="AR31" s="683"/>
      <c r="AS31" s="683"/>
      <c r="AT31" s="688" t="s">
        <v>316</v>
      </c>
      <c r="AU31" s="212"/>
      <c r="AV31" s="212"/>
      <c r="AW31" s="212"/>
      <c r="AX31" s="622" t="s">
        <v>191</v>
      </c>
      <c r="AY31" s="623"/>
      <c r="AZ31" s="623"/>
      <c r="BA31" s="623"/>
      <c r="BB31" s="623"/>
      <c r="BC31" s="623"/>
      <c r="BD31" s="623"/>
      <c r="BE31" s="623"/>
      <c r="BF31" s="624"/>
      <c r="BG31" s="692">
        <v>99.2</v>
      </c>
      <c r="BH31" s="680"/>
      <c r="BI31" s="680"/>
      <c r="BJ31" s="680"/>
      <c r="BK31" s="680"/>
      <c r="BL31" s="680"/>
      <c r="BM31" s="631">
        <v>95.3</v>
      </c>
      <c r="BN31" s="680"/>
      <c r="BO31" s="680"/>
      <c r="BP31" s="680"/>
      <c r="BQ31" s="681"/>
      <c r="BR31" s="692">
        <v>98.9</v>
      </c>
      <c r="BS31" s="680"/>
      <c r="BT31" s="680"/>
      <c r="BU31" s="680"/>
      <c r="BV31" s="680"/>
      <c r="BW31" s="680"/>
      <c r="BX31" s="631">
        <v>94.4</v>
      </c>
      <c r="BY31" s="680"/>
      <c r="BZ31" s="680"/>
      <c r="CA31" s="680"/>
      <c r="CB31" s="681"/>
      <c r="CD31" s="674"/>
      <c r="CE31" s="675"/>
      <c r="CF31" s="633" t="s">
        <v>317</v>
      </c>
      <c r="CG31" s="634"/>
      <c r="CH31" s="634"/>
      <c r="CI31" s="634"/>
      <c r="CJ31" s="634"/>
      <c r="CK31" s="634"/>
      <c r="CL31" s="634"/>
      <c r="CM31" s="634"/>
      <c r="CN31" s="634"/>
      <c r="CO31" s="634"/>
      <c r="CP31" s="634"/>
      <c r="CQ31" s="635"/>
      <c r="CR31" s="636">
        <v>76037</v>
      </c>
      <c r="CS31" s="668"/>
      <c r="CT31" s="668"/>
      <c r="CU31" s="668"/>
      <c r="CV31" s="668"/>
      <c r="CW31" s="668"/>
      <c r="CX31" s="668"/>
      <c r="CY31" s="669"/>
      <c r="CZ31" s="641">
        <v>0.5</v>
      </c>
      <c r="DA31" s="666"/>
      <c r="DB31" s="666"/>
      <c r="DC31" s="670"/>
      <c r="DD31" s="645">
        <v>75889</v>
      </c>
      <c r="DE31" s="668"/>
      <c r="DF31" s="668"/>
      <c r="DG31" s="668"/>
      <c r="DH31" s="668"/>
      <c r="DI31" s="668"/>
      <c r="DJ31" s="668"/>
      <c r="DK31" s="669"/>
      <c r="DL31" s="645">
        <v>75889</v>
      </c>
      <c r="DM31" s="668"/>
      <c r="DN31" s="668"/>
      <c r="DO31" s="668"/>
      <c r="DP31" s="668"/>
      <c r="DQ31" s="668"/>
      <c r="DR31" s="668"/>
      <c r="DS31" s="668"/>
      <c r="DT31" s="668"/>
      <c r="DU31" s="668"/>
      <c r="DV31" s="669"/>
      <c r="DW31" s="641">
        <v>0.8</v>
      </c>
      <c r="DX31" s="666"/>
      <c r="DY31" s="666"/>
      <c r="DZ31" s="666"/>
      <c r="EA31" s="666"/>
      <c r="EB31" s="666"/>
      <c r="EC31" s="667"/>
    </row>
    <row r="32" spans="2:133" ht="11.25" customHeight="1" x14ac:dyDescent="0.2">
      <c r="B32" s="633" t="s">
        <v>318</v>
      </c>
      <c r="C32" s="634"/>
      <c r="D32" s="634"/>
      <c r="E32" s="634"/>
      <c r="F32" s="634"/>
      <c r="G32" s="634"/>
      <c r="H32" s="634"/>
      <c r="I32" s="634"/>
      <c r="J32" s="634"/>
      <c r="K32" s="634"/>
      <c r="L32" s="634"/>
      <c r="M32" s="634"/>
      <c r="N32" s="634"/>
      <c r="O32" s="634"/>
      <c r="P32" s="634"/>
      <c r="Q32" s="635"/>
      <c r="R32" s="636">
        <v>726744</v>
      </c>
      <c r="S32" s="637"/>
      <c r="T32" s="637"/>
      <c r="U32" s="637"/>
      <c r="V32" s="637"/>
      <c r="W32" s="637"/>
      <c r="X32" s="637"/>
      <c r="Y32" s="638"/>
      <c r="Z32" s="639">
        <v>4.5</v>
      </c>
      <c r="AA32" s="639"/>
      <c r="AB32" s="639"/>
      <c r="AC32" s="639"/>
      <c r="AD32" s="640" t="s">
        <v>131</v>
      </c>
      <c r="AE32" s="640"/>
      <c r="AF32" s="640"/>
      <c r="AG32" s="640"/>
      <c r="AH32" s="640"/>
      <c r="AI32" s="640"/>
      <c r="AJ32" s="640"/>
      <c r="AK32" s="640"/>
      <c r="AL32" s="641" t="s">
        <v>239</v>
      </c>
      <c r="AM32" s="642"/>
      <c r="AN32" s="642"/>
      <c r="AO32" s="643"/>
      <c r="AP32" s="684"/>
      <c r="AQ32" s="685"/>
      <c r="AR32" s="685"/>
      <c r="AS32" s="685"/>
      <c r="AT32" s="689"/>
      <c r="AU32" s="208" t="s">
        <v>319</v>
      </c>
      <c r="AX32" s="633" t="s">
        <v>320</v>
      </c>
      <c r="AY32" s="634"/>
      <c r="AZ32" s="634"/>
      <c r="BA32" s="634"/>
      <c r="BB32" s="634"/>
      <c r="BC32" s="634"/>
      <c r="BD32" s="634"/>
      <c r="BE32" s="634"/>
      <c r="BF32" s="635"/>
      <c r="BG32" s="693">
        <v>99.5</v>
      </c>
      <c r="BH32" s="668"/>
      <c r="BI32" s="668"/>
      <c r="BJ32" s="668"/>
      <c r="BK32" s="668"/>
      <c r="BL32" s="668"/>
      <c r="BM32" s="642">
        <v>98.4</v>
      </c>
      <c r="BN32" s="668"/>
      <c r="BO32" s="668"/>
      <c r="BP32" s="668"/>
      <c r="BQ32" s="691"/>
      <c r="BR32" s="693">
        <v>99.4</v>
      </c>
      <c r="BS32" s="668"/>
      <c r="BT32" s="668"/>
      <c r="BU32" s="668"/>
      <c r="BV32" s="668"/>
      <c r="BW32" s="668"/>
      <c r="BX32" s="642">
        <v>97.7</v>
      </c>
      <c r="BY32" s="668"/>
      <c r="BZ32" s="668"/>
      <c r="CA32" s="668"/>
      <c r="CB32" s="691"/>
      <c r="CD32" s="676"/>
      <c r="CE32" s="677"/>
      <c r="CF32" s="633" t="s">
        <v>321</v>
      </c>
      <c r="CG32" s="634"/>
      <c r="CH32" s="634"/>
      <c r="CI32" s="634"/>
      <c r="CJ32" s="634"/>
      <c r="CK32" s="634"/>
      <c r="CL32" s="634"/>
      <c r="CM32" s="634"/>
      <c r="CN32" s="634"/>
      <c r="CO32" s="634"/>
      <c r="CP32" s="634"/>
      <c r="CQ32" s="635"/>
      <c r="CR32" s="636">
        <v>229</v>
      </c>
      <c r="CS32" s="637"/>
      <c r="CT32" s="637"/>
      <c r="CU32" s="637"/>
      <c r="CV32" s="637"/>
      <c r="CW32" s="637"/>
      <c r="CX32" s="637"/>
      <c r="CY32" s="638"/>
      <c r="CZ32" s="641">
        <v>0</v>
      </c>
      <c r="DA32" s="666"/>
      <c r="DB32" s="666"/>
      <c r="DC32" s="670"/>
      <c r="DD32" s="645">
        <v>229</v>
      </c>
      <c r="DE32" s="637"/>
      <c r="DF32" s="637"/>
      <c r="DG32" s="637"/>
      <c r="DH32" s="637"/>
      <c r="DI32" s="637"/>
      <c r="DJ32" s="637"/>
      <c r="DK32" s="638"/>
      <c r="DL32" s="645">
        <v>229</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322</v>
      </c>
      <c r="C33" s="634"/>
      <c r="D33" s="634"/>
      <c r="E33" s="634"/>
      <c r="F33" s="634"/>
      <c r="G33" s="634"/>
      <c r="H33" s="634"/>
      <c r="I33" s="634"/>
      <c r="J33" s="634"/>
      <c r="K33" s="634"/>
      <c r="L33" s="634"/>
      <c r="M33" s="634"/>
      <c r="N33" s="634"/>
      <c r="O33" s="634"/>
      <c r="P33" s="634"/>
      <c r="Q33" s="635"/>
      <c r="R33" s="636">
        <v>37937</v>
      </c>
      <c r="S33" s="637"/>
      <c r="T33" s="637"/>
      <c r="U33" s="637"/>
      <c r="V33" s="637"/>
      <c r="W33" s="637"/>
      <c r="X33" s="637"/>
      <c r="Y33" s="638"/>
      <c r="Z33" s="639">
        <v>0.2</v>
      </c>
      <c r="AA33" s="639"/>
      <c r="AB33" s="639"/>
      <c r="AC33" s="639"/>
      <c r="AD33" s="640">
        <v>8271</v>
      </c>
      <c r="AE33" s="640"/>
      <c r="AF33" s="640"/>
      <c r="AG33" s="640"/>
      <c r="AH33" s="640"/>
      <c r="AI33" s="640"/>
      <c r="AJ33" s="640"/>
      <c r="AK33" s="640"/>
      <c r="AL33" s="641">
        <v>0.1</v>
      </c>
      <c r="AM33" s="642"/>
      <c r="AN33" s="642"/>
      <c r="AO33" s="643"/>
      <c r="AP33" s="686"/>
      <c r="AQ33" s="687"/>
      <c r="AR33" s="687"/>
      <c r="AS33" s="687"/>
      <c r="AT33" s="690"/>
      <c r="AU33" s="213"/>
      <c r="AV33" s="213"/>
      <c r="AW33" s="213"/>
      <c r="AX33" s="657" t="s">
        <v>323</v>
      </c>
      <c r="AY33" s="658"/>
      <c r="AZ33" s="658"/>
      <c r="BA33" s="658"/>
      <c r="BB33" s="658"/>
      <c r="BC33" s="658"/>
      <c r="BD33" s="658"/>
      <c r="BE33" s="658"/>
      <c r="BF33" s="659"/>
      <c r="BG33" s="694">
        <v>98.8</v>
      </c>
      <c r="BH33" s="695"/>
      <c r="BI33" s="695"/>
      <c r="BJ33" s="695"/>
      <c r="BK33" s="695"/>
      <c r="BL33" s="695"/>
      <c r="BM33" s="696">
        <v>92.2</v>
      </c>
      <c r="BN33" s="695"/>
      <c r="BO33" s="695"/>
      <c r="BP33" s="695"/>
      <c r="BQ33" s="697"/>
      <c r="BR33" s="694">
        <v>98.3</v>
      </c>
      <c r="BS33" s="695"/>
      <c r="BT33" s="695"/>
      <c r="BU33" s="695"/>
      <c r="BV33" s="695"/>
      <c r="BW33" s="695"/>
      <c r="BX33" s="696">
        <v>90.9</v>
      </c>
      <c r="BY33" s="695"/>
      <c r="BZ33" s="695"/>
      <c r="CA33" s="695"/>
      <c r="CB33" s="697"/>
      <c r="CD33" s="633" t="s">
        <v>324</v>
      </c>
      <c r="CE33" s="634"/>
      <c r="CF33" s="634"/>
      <c r="CG33" s="634"/>
      <c r="CH33" s="634"/>
      <c r="CI33" s="634"/>
      <c r="CJ33" s="634"/>
      <c r="CK33" s="634"/>
      <c r="CL33" s="634"/>
      <c r="CM33" s="634"/>
      <c r="CN33" s="634"/>
      <c r="CO33" s="634"/>
      <c r="CP33" s="634"/>
      <c r="CQ33" s="635"/>
      <c r="CR33" s="636">
        <v>7432368</v>
      </c>
      <c r="CS33" s="668"/>
      <c r="CT33" s="668"/>
      <c r="CU33" s="668"/>
      <c r="CV33" s="668"/>
      <c r="CW33" s="668"/>
      <c r="CX33" s="668"/>
      <c r="CY33" s="669"/>
      <c r="CZ33" s="641">
        <v>47.4</v>
      </c>
      <c r="DA33" s="666"/>
      <c r="DB33" s="666"/>
      <c r="DC33" s="670"/>
      <c r="DD33" s="645">
        <v>4734434</v>
      </c>
      <c r="DE33" s="668"/>
      <c r="DF33" s="668"/>
      <c r="DG33" s="668"/>
      <c r="DH33" s="668"/>
      <c r="DI33" s="668"/>
      <c r="DJ33" s="668"/>
      <c r="DK33" s="669"/>
      <c r="DL33" s="645">
        <v>3711472</v>
      </c>
      <c r="DM33" s="668"/>
      <c r="DN33" s="668"/>
      <c r="DO33" s="668"/>
      <c r="DP33" s="668"/>
      <c r="DQ33" s="668"/>
      <c r="DR33" s="668"/>
      <c r="DS33" s="668"/>
      <c r="DT33" s="668"/>
      <c r="DU33" s="668"/>
      <c r="DV33" s="669"/>
      <c r="DW33" s="641">
        <v>41</v>
      </c>
      <c r="DX33" s="666"/>
      <c r="DY33" s="666"/>
      <c r="DZ33" s="666"/>
      <c r="EA33" s="666"/>
      <c r="EB33" s="666"/>
      <c r="EC33" s="667"/>
    </row>
    <row r="34" spans="2:133" ht="11.25" customHeight="1" x14ac:dyDescent="0.2">
      <c r="B34" s="633" t="s">
        <v>325</v>
      </c>
      <c r="C34" s="634"/>
      <c r="D34" s="634"/>
      <c r="E34" s="634"/>
      <c r="F34" s="634"/>
      <c r="G34" s="634"/>
      <c r="H34" s="634"/>
      <c r="I34" s="634"/>
      <c r="J34" s="634"/>
      <c r="K34" s="634"/>
      <c r="L34" s="634"/>
      <c r="M34" s="634"/>
      <c r="N34" s="634"/>
      <c r="O34" s="634"/>
      <c r="P34" s="634"/>
      <c r="Q34" s="635"/>
      <c r="R34" s="636">
        <v>172089</v>
      </c>
      <c r="S34" s="637"/>
      <c r="T34" s="637"/>
      <c r="U34" s="637"/>
      <c r="V34" s="637"/>
      <c r="W34" s="637"/>
      <c r="X34" s="637"/>
      <c r="Y34" s="638"/>
      <c r="Z34" s="639">
        <v>1.1000000000000001</v>
      </c>
      <c r="AA34" s="639"/>
      <c r="AB34" s="639"/>
      <c r="AC34" s="639"/>
      <c r="AD34" s="640" t="s">
        <v>131</v>
      </c>
      <c r="AE34" s="640"/>
      <c r="AF34" s="640"/>
      <c r="AG34" s="640"/>
      <c r="AH34" s="640"/>
      <c r="AI34" s="640"/>
      <c r="AJ34" s="640"/>
      <c r="AK34" s="640"/>
      <c r="AL34" s="641" t="s">
        <v>239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326</v>
      </c>
      <c r="CE34" s="634"/>
      <c r="CF34" s="634"/>
      <c r="CG34" s="634"/>
      <c r="CH34" s="634"/>
      <c r="CI34" s="634"/>
      <c r="CJ34" s="634"/>
      <c r="CK34" s="634"/>
      <c r="CL34" s="634"/>
      <c r="CM34" s="634"/>
      <c r="CN34" s="634"/>
      <c r="CO34" s="634"/>
      <c r="CP34" s="634"/>
      <c r="CQ34" s="635"/>
      <c r="CR34" s="636">
        <v>2266468</v>
      </c>
      <c r="CS34" s="637"/>
      <c r="CT34" s="637"/>
      <c r="CU34" s="637"/>
      <c r="CV34" s="637"/>
      <c r="CW34" s="637"/>
      <c r="CX34" s="637"/>
      <c r="CY34" s="638"/>
      <c r="CZ34" s="641">
        <v>14.4</v>
      </c>
      <c r="DA34" s="666"/>
      <c r="DB34" s="666"/>
      <c r="DC34" s="670"/>
      <c r="DD34" s="645">
        <v>1314943</v>
      </c>
      <c r="DE34" s="637"/>
      <c r="DF34" s="637"/>
      <c r="DG34" s="637"/>
      <c r="DH34" s="637"/>
      <c r="DI34" s="637"/>
      <c r="DJ34" s="637"/>
      <c r="DK34" s="638"/>
      <c r="DL34" s="645">
        <v>970258</v>
      </c>
      <c r="DM34" s="637"/>
      <c r="DN34" s="637"/>
      <c r="DO34" s="637"/>
      <c r="DP34" s="637"/>
      <c r="DQ34" s="637"/>
      <c r="DR34" s="637"/>
      <c r="DS34" s="637"/>
      <c r="DT34" s="637"/>
      <c r="DU34" s="637"/>
      <c r="DV34" s="638"/>
      <c r="DW34" s="641">
        <v>10.7</v>
      </c>
      <c r="DX34" s="666"/>
      <c r="DY34" s="666"/>
      <c r="DZ34" s="666"/>
      <c r="EA34" s="666"/>
      <c r="EB34" s="666"/>
      <c r="EC34" s="667"/>
    </row>
    <row r="35" spans="2:133" ht="11.25" customHeight="1" x14ac:dyDescent="0.2">
      <c r="B35" s="633" t="s">
        <v>327</v>
      </c>
      <c r="C35" s="634"/>
      <c r="D35" s="634"/>
      <c r="E35" s="634"/>
      <c r="F35" s="634"/>
      <c r="G35" s="634"/>
      <c r="H35" s="634"/>
      <c r="I35" s="634"/>
      <c r="J35" s="634"/>
      <c r="K35" s="634"/>
      <c r="L35" s="634"/>
      <c r="M35" s="634"/>
      <c r="N35" s="634"/>
      <c r="O35" s="634"/>
      <c r="P35" s="634"/>
      <c r="Q35" s="635"/>
      <c r="R35" s="636">
        <v>639440</v>
      </c>
      <c r="S35" s="637"/>
      <c r="T35" s="637"/>
      <c r="U35" s="637"/>
      <c r="V35" s="637"/>
      <c r="W35" s="637"/>
      <c r="X35" s="637"/>
      <c r="Y35" s="638"/>
      <c r="Z35" s="639">
        <v>4</v>
      </c>
      <c r="AA35" s="639"/>
      <c r="AB35" s="639"/>
      <c r="AC35" s="639"/>
      <c r="AD35" s="640" t="s">
        <v>131</v>
      </c>
      <c r="AE35" s="640"/>
      <c r="AF35" s="640"/>
      <c r="AG35" s="640"/>
      <c r="AH35" s="640"/>
      <c r="AI35" s="640"/>
      <c r="AJ35" s="640"/>
      <c r="AK35" s="640"/>
      <c r="AL35" s="641" t="s">
        <v>131</v>
      </c>
      <c r="AM35" s="642"/>
      <c r="AN35" s="642"/>
      <c r="AO35" s="643"/>
      <c r="AP35" s="216"/>
      <c r="AQ35" s="618" t="s">
        <v>328</v>
      </c>
      <c r="AR35" s="619"/>
      <c r="AS35" s="619"/>
      <c r="AT35" s="619"/>
      <c r="AU35" s="619"/>
      <c r="AV35" s="619"/>
      <c r="AW35" s="619"/>
      <c r="AX35" s="619"/>
      <c r="AY35" s="619"/>
      <c r="AZ35" s="619"/>
      <c r="BA35" s="619"/>
      <c r="BB35" s="619"/>
      <c r="BC35" s="619"/>
      <c r="BD35" s="619"/>
      <c r="BE35" s="619"/>
      <c r="BF35" s="620"/>
      <c r="BG35" s="618" t="s">
        <v>329</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330</v>
      </c>
      <c r="CE35" s="634"/>
      <c r="CF35" s="634"/>
      <c r="CG35" s="634"/>
      <c r="CH35" s="634"/>
      <c r="CI35" s="634"/>
      <c r="CJ35" s="634"/>
      <c r="CK35" s="634"/>
      <c r="CL35" s="634"/>
      <c r="CM35" s="634"/>
      <c r="CN35" s="634"/>
      <c r="CO35" s="634"/>
      <c r="CP35" s="634"/>
      <c r="CQ35" s="635"/>
      <c r="CR35" s="636">
        <v>364301</v>
      </c>
      <c r="CS35" s="668"/>
      <c r="CT35" s="668"/>
      <c r="CU35" s="668"/>
      <c r="CV35" s="668"/>
      <c r="CW35" s="668"/>
      <c r="CX35" s="668"/>
      <c r="CY35" s="669"/>
      <c r="CZ35" s="641">
        <v>2.2999999999999998</v>
      </c>
      <c r="DA35" s="666"/>
      <c r="DB35" s="666"/>
      <c r="DC35" s="670"/>
      <c r="DD35" s="645">
        <v>225916</v>
      </c>
      <c r="DE35" s="668"/>
      <c r="DF35" s="668"/>
      <c r="DG35" s="668"/>
      <c r="DH35" s="668"/>
      <c r="DI35" s="668"/>
      <c r="DJ35" s="668"/>
      <c r="DK35" s="669"/>
      <c r="DL35" s="645">
        <v>225571</v>
      </c>
      <c r="DM35" s="668"/>
      <c r="DN35" s="668"/>
      <c r="DO35" s="668"/>
      <c r="DP35" s="668"/>
      <c r="DQ35" s="668"/>
      <c r="DR35" s="668"/>
      <c r="DS35" s="668"/>
      <c r="DT35" s="668"/>
      <c r="DU35" s="668"/>
      <c r="DV35" s="669"/>
      <c r="DW35" s="641">
        <v>2.5</v>
      </c>
      <c r="DX35" s="666"/>
      <c r="DY35" s="666"/>
      <c r="DZ35" s="666"/>
      <c r="EA35" s="666"/>
      <c r="EB35" s="666"/>
      <c r="EC35" s="667"/>
    </row>
    <row r="36" spans="2:133" ht="11.25" customHeight="1" x14ac:dyDescent="0.2">
      <c r="B36" s="633" t="s">
        <v>331</v>
      </c>
      <c r="C36" s="634"/>
      <c r="D36" s="634"/>
      <c r="E36" s="634"/>
      <c r="F36" s="634"/>
      <c r="G36" s="634"/>
      <c r="H36" s="634"/>
      <c r="I36" s="634"/>
      <c r="J36" s="634"/>
      <c r="K36" s="634"/>
      <c r="L36" s="634"/>
      <c r="M36" s="634"/>
      <c r="N36" s="634"/>
      <c r="O36" s="634"/>
      <c r="P36" s="634"/>
      <c r="Q36" s="635"/>
      <c r="R36" s="636">
        <v>54246</v>
      </c>
      <c r="S36" s="637"/>
      <c r="T36" s="637"/>
      <c r="U36" s="637"/>
      <c r="V36" s="637"/>
      <c r="W36" s="637"/>
      <c r="X36" s="637"/>
      <c r="Y36" s="638"/>
      <c r="Z36" s="639">
        <v>0.3</v>
      </c>
      <c r="AA36" s="639"/>
      <c r="AB36" s="639"/>
      <c r="AC36" s="639"/>
      <c r="AD36" s="640" t="s">
        <v>239</v>
      </c>
      <c r="AE36" s="640"/>
      <c r="AF36" s="640"/>
      <c r="AG36" s="640"/>
      <c r="AH36" s="640"/>
      <c r="AI36" s="640"/>
      <c r="AJ36" s="640"/>
      <c r="AK36" s="640"/>
      <c r="AL36" s="641" t="s">
        <v>131</v>
      </c>
      <c r="AM36" s="642"/>
      <c r="AN36" s="642"/>
      <c r="AO36" s="643"/>
      <c r="AP36" s="216"/>
      <c r="AQ36" s="702" t="s">
        <v>332</v>
      </c>
      <c r="AR36" s="703"/>
      <c r="AS36" s="703"/>
      <c r="AT36" s="703"/>
      <c r="AU36" s="703"/>
      <c r="AV36" s="703"/>
      <c r="AW36" s="703"/>
      <c r="AX36" s="703"/>
      <c r="AY36" s="704"/>
      <c r="AZ36" s="625">
        <v>2102908</v>
      </c>
      <c r="BA36" s="626"/>
      <c r="BB36" s="626"/>
      <c r="BC36" s="626"/>
      <c r="BD36" s="626"/>
      <c r="BE36" s="626"/>
      <c r="BF36" s="698"/>
      <c r="BG36" s="622" t="s">
        <v>333</v>
      </c>
      <c r="BH36" s="623"/>
      <c r="BI36" s="623"/>
      <c r="BJ36" s="623"/>
      <c r="BK36" s="623"/>
      <c r="BL36" s="623"/>
      <c r="BM36" s="623"/>
      <c r="BN36" s="623"/>
      <c r="BO36" s="623"/>
      <c r="BP36" s="623"/>
      <c r="BQ36" s="623"/>
      <c r="BR36" s="623"/>
      <c r="BS36" s="623"/>
      <c r="BT36" s="623"/>
      <c r="BU36" s="624"/>
      <c r="BV36" s="625">
        <v>14042</v>
      </c>
      <c r="BW36" s="626"/>
      <c r="BX36" s="626"/>
      <c r="BY36" s="626"/>
      <c r="BZ36" s="626"/>
      <c r="CA36" s="626"/>
      <c r="CB36" s="698"/>
      <c r="CD36" s="633" t="s">
        <v>334</v>
      </c>
      <c r="CE36" s="634"/>
      <c r="CF36" s="634"/>
      <c r="CG36" s="634"/>
      <c r="CH36" s="634"/>
      <c r="CI36" s="634"/>
      <c r="CJ36" s="634"/>
      <c r="CK36" s="634"/>
      <c r="CL36" s="634"/>
      <c r="CM36" s="634"/>
      <c r="CN36" s="634"/>
      <c r="CO36" s="634"/>
      <c r="CP36" s="634"/>
      <c r="CQ36" s="635"/>
      <c r="CR36" s="636">
        <v>3339754</v>
      </c>
      <c r="CS36" s="637"/>
      <c r="CT36" s="637"/>
      <c r="CU36" s="637"/>
      <c r="CV36" s="637"/>
      <c r="CW36" s="637"/>
      <c r="CX36" s="637"/>
      <c r="CY36" s="638"/>
      <c r="CZ36" s="641">
        <v>21.3</v>
      </c>
      <c r="DA36" s="666"/>
      <c r="DB36" s="666"/>
      <c r="DC36" s="670"/>
      <c r="DD36" s="645">
        <v>1942933</v>
      </c>
      <c r="DE36" s="637"/>
      <c r="DF36" s="637"/>
      <c r="DG36" s="637"/>
      <c r="DH36" s="637"/>
      <c r="DI36" s="637"/>
      <c r="DJ36" s="637"/>
      <c r="DK36" s="638"/>
      <c r="DL36" s="645">
        <v>1622376</v>
      </c>
      <c r="DM36" s="637"/>
      <c r="DN36" s="637"/>
      <c r="DO36" s="637"/>
      <c r="DP36" s="637"/>
      <c r="DQ36" s="637"/>
      <c r="DR36" s="637"/>
      <c r="DS36" s="637"/>
      <c r="DT36" s="637"/>
      <c r="DU36" s="637"/>
      <c r="DV36" s="638"/>
      <c r="DW36" s="641">
        <v>17.899999999999999</v>
      </c>
      <c r="DX36" s="666"/>
      <c r="DY36" s="666"/>
      <c r="DZ36" s="666"/>
      <c r="EA36" s="666"/>
      <c r="EB36" s="666"/>
      <c r="EC36" s="667"/>
    </row>
    <row r="37" spans="2:133" ht="11.25" customHeight="1" x14ac:dyDescent="0.2">
      <c r="B37" s="633" t="s">
        <v>335</v>
      </c>
      <c r="C37" s="634"/>
      <c r="D37" s="634"/>
      <c r="E37" s="634"/>
      <c r="F37" s="634"/>
      <c r="G37" s="634"/>
      <c r="H37" s="634"/>
      <c r="I37" s="634"/>
      <c r="J37" s="634"/>
      <c r="K37" s="634"/>
      <c r="L37" s="634"/>
      <c r="M37" s="634"/>
      <c r="N37" s="634"/>
      <c r="O37" s="634"/>
      <c r="P37" s="634"/>
      <c r="Q37" s="635"/>
      <c r="R37" s="636">
        <v>135631</v>
      </c>
      <c r="S37" s="637"/>
      <c r="T37" s="637"/>
      <c r="U37" s="637"/>
      <c r="V37" s="637"/>
      <c r="W37" s="637"/>
      <c r="X37" s="637"/>
      <c r="Y37" s="638"/>
      <c r="Z37" s="639">
        <v>0.8</v>
      </c>
      <c r="AA37" s="639"/>
      <c r="AB37" s="639"/>
      <c r="AC37" s="639"/>
      <c r="AD37" s="640">
        <v>19</v>
      </c>
      <c r="AE37" s="640"/>
      <c r="AF37" s="640"/>
      <c r="AG37" s="640"/>
      <c r="AH37" s="640"/>
      <c r="AI37" s="640"/>
      <c r="AJ37" s="640"/>
      <c r="AK37" s="640"/>
      <c r="AL37" s="641">
        <v>0</v>
      </c>
      <c r="AM37" s="642"/>
      <c r="AN37" s="642"/>
      <c r="AO37" s="643"/>
      <c r="AQ37" s="699" t="s">
        <v>336</v>
      </c>
      <c r="AR37" s="700"/>
      <c r="AS37" s="700"/>
      <c r="AT37" s="700"/>
      <c r="AU37" s="700"/>
      <c r="AV37" s="700"/>
      <c r="AW37" s="700"/>
      <c r="AX37" s="700"/>
      <c r="AY37" s="701"/>
      <c r="AZ37" s="636">
        <v>592099</v>
      </c>
      <c r="BA37" s="637"/>
      <c r="BB37" s="637"/>
      <c r="BC37" s="637"/>
      <c r="BD37" s="668"/>
      <c r="BE37" s="668"/>
      <c r="BF37" s="691"/>
      <c r="BG37" s="633" t="s">
        <v>337</v>
      </c>
      <c r="BH37" s="634"/>
      <c r="BI37" s="634"/>
      <c r="BJ37" s="634"/>
      <c r="BK37" s="634"/>
      <c r="BL37" s="634"/>
      <c r="BM37" s="634"/>
      <c r="BN37" s="634"/>
      <c r="BO37" s="634"/>
      <c r="BP37" s="634"/>
      <c r="BQ37" s="634"/>
      <c r="BR37" s="634"/>
      <c r="BS37" s="634"/>
      <c r="BT37" s="634"/>
      <c r="BU37" s="635"/>
      <c r="BV37" s="636">
        <v>-15962</v>
      </c>
      <c r="BW37" s="637"/>
      <c r="BX37" s="637"/>
      <c r="BY37" s="637"/>
      <c r="BZ37" s="637"/>
      <c r="CA37" s="637"/>
      <c r="CB37" s="646"/>
      <c r="CD37" s="633" t="s">
        <v>338</v>
      </c>
      <c r="CE37" s="634"/>
      <c r="CF37" s="634"/>
      <c r="CG37" s="634"/>
      <c r="CH37" s="634"/>
      <c r="CI37" s="634"/>
      <c r="CJ37" s="634"/>
      <c r="CK37" s="634"/>
      <c r="CL37" s="634"/>
      <c r="CM37" s="634"/>
      <c r="CN37" s="634"/>
      <c r="CO37" s="634"/>
      <c r="CP37" s="634"/>
      <c r="CQ37" s="635"/>
      <c r="CR37" s="636">
        <v>1742664</v>
      </c>
      <c r="CS37" s="668"/>
      <c r="CT37" s="668"/>
      <c r="CU37" s="668"/>
      <c r="CV37" s="668"/>
      <c r="CW37" s="668"/>
      <c r="CX37" s="668"/>
      <c r="CY37" s="669"/>
      <c r="CZ37" s="641">
        <v>11.1</v>
      </c>
      <c r="DA37" s="666"/>
      <c r="DB37" s="666"/>
      <c r="DC37" s="670"/>
      <c r="DD37" s="645">
        <v>713177</v>
      </c>
      <c r="DE37" s="668"/>
      <c r="DF37" s="668"/>
      <c r="DG37" s="668"/>
      <c r="DH37" s="668"/>
      <c r="DI37" s="668"/>
      <c r="DJ37" s="668"/>
      <c r="DK37" s="669"/>
      <c r="DL37" s="645">
        <v>702582</v>
      </c>
      <c r="DM37" s="668"/>
      <c r="DN37" s="668"/>
      <c r="DO37" s="668"/>
      <c r="DP37" s="668"/>
      <c r="DQ37" s="668"/>
      <c r="DR37" s="668"/>
      <c r="DS37" s="668"/>
      <c r="DT37" s="668"/>
      <c r="DU37" s="668"/>
      <c r="DV37" s="669"/>
      <c r="DW37" s="641">
        <v>7.8</v>
      </c>
      <c r="DX37" s="666"/>
      <c r="DY37" s="666"/>
      <c r="DZ37" s="666"/>
      <c r="EA37" s="666"/>
      <c r="EB37" s="666"/>
      <c r="EC37" s="667"/>
    </row>
    <row r="38" spans="2:133" ht="11.25" customHeight="1" x14ac:dyDescent="0.2">
      <c r="B38" s="633" t="s">
        <v>339</v>
      </c>
      <c r="C38" s="634"/>
      <c r="D38" s="634"/>
      <c r="E38" s="634"/>
      <c r="F38" s="634"/>
      <c r="G38" s="634"/>
      <c r="H38" s="634"/>
      <c r="I38" s="634"/>
      <c r="J38" s="634"/>
      <c r="K38" s="634"/>
      <c r="L38" s="634"/>
      <c r="M38" s="634"/>
      <c r="N38" s="634"/>
      <c r="O38" s="634"/>
      <c r="P38" s="634"/>
      <c r="Q38" s="635"/>
      <c r="R38" s="636">
        <v>2229700</v>
      </c>
      <c r="S38" s="637"/>
      <c r="T38" s="637"/>
      <c r="U38" s="637"/>
      <c r="V38" s="637"/>
      <c r="W38" s="637"/>
      <c r="X38" s="637"/>
      <c r="Y38" s="638"/>
      <c r="Z38" s="639">
        <v>13.9</v>
      </c>
      <c r="AA38" s="639"/>
      <c r="AB38" s="639"/>
      <c r="AC38" s="639"/>
      <c r="AD38" s="640" t="s">
        <v>131</v>
      </c>
      <c r="AE38" s="640"/>
      <c r="AF38" s="640"/>
      <c r="AG38" s="640"/>
      <c r="AH38" s="640"/>
      <c r="AI38" s="640"/>
      <c r="AJ38" s="640"/>
      <c r="AK38" s="640"/>
      <c r="AL38" s="641" t="s">
        <v>131</v>
      </c>
      <c r="AM38" s="642"/>
      <c r="AN38" s="642"/>
      <c r="AO38" s="643"/>
      <c r="AQ38" s="699" t="s">
        <v>340</v>
      </c>
      <c r="AR38" s="700"/>
      <c r="AS38" s="700"/>
      <c r="AT38" s="700"/>
      <c r="AU38" s="700"/>
      <c r="AV38" s="700"/>
      <c r="AW38" s="700"/>
      <c r="AX38" s="700"/>
      <c r="AY38" s="701"/>
      <c r="AZ38" s="636">
        <v>285330</v>
      </c>
      <c r="BA38" s="637"/>
      <c r="BB38" s="637"/>
      <c r="BC38" s="637"/>
      <c r="BD38" s="668"/>
      <c r="BE38" s="668"/>
      <c r="BF38" s="691"/>
      <c r="BG38" s="633" t="s">
        <v>341</v>
      </c>
      <c r="BH38" s="634"/>
      <c r="BI38" s="634"/>
      <c r="BJ38" s="634"/>
      <c r="BK38" s="634"/>
      <c r="BL38" s="634"/>
      <c r="BM38" s="634"/>
      <c r="BN38" s="634"/>
      <c r="BO38" s="634"/>
      <c r="BP38" s="634"/>
      <c r="BQ38" s="634"/>
      <c r="BR38" s="634"/>
      <c r="BS38" s="634"/>
      <c r="BT38" s="634"/>
      <c r="BU38" s="635"/>
      <c r="BV38" s="636">
        <v>2507</v>
      </c>
      <c r="BW38" s="637"/>
      <c r="BX38" s="637"/>
      <c r="BY38" s="637"/>
      <c r="BZ38" s="637"/>
      <c r="CA38" s="637"/>
      <c r="CB38" s="646"/>
      <c r="CD38" s="633" t="s">
        <v>342</v>
      </c>
      <c r="CE38" s="634"/>
      <c r="CF38" s="634"/>
      <c r="CG38" s="634"/>
      <c r="CH38" s="634"/>
      <c r="CI38" s="634"/>
      <c r="CJ38" s="634"/>
      <c r="CK38" s="634"/>
      <c r="CL38" s="634"/>
      <c r="CM38" s="634"/>
      <c r="CN38" s="634"/>
      <c r="CO38" s="634"/>
      <c r="CP38" s="634"/>
      <c r="CQ38" s="635"/>
      <c r="CR38" s="636">
        <v>1038639</v>
      </c>
      <c r="CS38" s="637"/>
      <c r="CT38" s="637"/>
      <c r="CU38" s="637"/>
      <c r="CV38" s="637"/>
      <c r="CW38" s="637"/>
      <c r="CX38" s="637"/>
      <c r="CY38" s="638"/>
      <c r="CZ38" s="641">
        <v>6.6</v>
      </c>
      <c r="DA38" s="666"/>
      <c r="DB38" s="666"/>
      <c r="DC38" s="670"/>
      <c r="DD38" s="645">
        <v>850650</v>
      </c>
      <c r="DE38" s="637"/>
      <c r="DF38" s="637"/>
      <c r="DG38" s="637"/>
      <c r="DH38" s="637"/>
      <c r="DI38" s="637"/>
      <c r="DJ38" s="637"/>
      <c r="DK38" s="638"/>
      <c r="DL38" s="645">
        <v>819806</v>
      </c>
      <c r="DM38" s="637"/>
      <c r="DN38" s="637"/>
      <c r="DO38" s="637"/>
      <c r="DP38" s="637"/>
      <c r="DQ38" s="637"/>
      <c r="DR38" s="637"/>
      <c r="DS38" s="637"/>
      <c r="DT38" s="637"/>
      <c r="DU38" s="637"/>
      <c r="DV38" s="638"/>
      <c r="DW38" s="641">
        <v>9</v>
      </c>
      <c r="DX38" s="666"/>
      <c r="DY38" s="666"/>
      <c r="DZ38" s="666"/>
      <c r="EA38" s="666"/>
      <c r="EB38" s="666"/>
      <c r="EC38" s="667"/>
    </row>
    <row r="39" spans="2:133" ht="11.25" customHeight="1" x14ac:dyDescent="0.2">
      <c r="B39" s="633" t="s">
        <v>343</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131</v>
      </c>
      <c r="AA39" s="639"/>
      <c r="AB39" s="639"/>
      <c r="AC39" s="639"/>
      <c r="AD39" s="640" t="s">
        <v>131</v>
      </c>
      <c r="AE39" s="640"/>
      <c r="AF39" s="640"/>
      <c r="AG39" s="640"/>
      <c r="AH39" s="640"/>
      <c r="AI39" s="640"/>
      <c r="AJ39" s="640"/>
      <c r="AK39" s="640"/>
      <c r="AL39" s="641" t="s">
        <v>131</v>
      </c>
      <c r="AM39" s="642"/>
      <c r="AN39" s="642"/>
      <c r="AO39" s="643"/>
      <c r="AQ39" s="699" t="s">
        <v>344</v>
      </c>
      <c r="AR39" s="700"/>
      <c r="AS39" s="700"/>
      <c r="AT39" s="700"/>
      <c r="AU39" s="700"/>
      <c r="AV39" s="700"/>
      <c r="AW39" s="700"/>
      <c r="AX39" s="700"/>
      <c r="AY39" s="701"/>
      <c r="AZ39" s="636">
        <v>186840</v>
      </c>
      <c r="BA39" s="637"/>
      <c r="BB39" s="637"/>
      <c r="BC39" s="637"/>
      <c r="BD39" s="668"/>
      <c r="BE39" s="668"/>
      <c r="BF39" s="691"/>
      <c r="BG39" s="633" t="s">
        <v>345</v>
      </c>
      <c r="BH39" s="634"/>
      <c r="BI39" s="634"/>
      <c r="BJ39" s="634"/>
      <c r="BK39" s="634"/>
      <c r="BL39" s="634"/>
      <c r="BM39" s="634"/>
      <c r="BN39" s="634"/>
      <c r="BO39" s="634"/>
      <c r="BP39" s="634"/>
      <c r="BQ39" s="634"/>
      <c r="BR39" s="634"/>
      <c r="BS39" s="634"/>
      <c r="BT39" s="634"/>
      <c r="BU39" s="635"/>
      <c r="BV39" s="636">
        <v>3625</v>
      </c>
      <c r="BW39" s="637"/>
      <c r="BX39" s="637"/>
      <c r="BY39" s="637"/>
      <c r="BZ39" s="637"/>
      <c r="CA39" s="637"/>
      <c r="CB39" s="646"/>
      <c r="CD39" s="633" t="s">
        <v>346</v>
      </c>
      <c r="CE39" s="634"/>
      <c r="CF39" s="634"/>
      <c r="CG39" s="634"/>
      <c r="CH39" s="634"/>
      <c r="CI39" s="634"/>
      <c r="CJ39" s="634"/>
      <c r="CK39" s="634"/>
      <c r="CL39" s="634"/>
      <c r="CM39" s="634"/>
      <c r="CN39" s="634"/>
      <c r="CO39" s="634"/>
      <c r="CP39" s="634"/>
      <c r="CQ39" s="635"/>
      <c r="CR39" s="636">
        <v>135882</v>
      </c>
      <c r="CS39" s="668"/>
      <c r="CT39" s="668"/>
      <c r="CU39" s="668"/>
      <c r="CV39" s="668"/>
      <c r="CW39" s="668"/>
      <c r="CX39" s="668"/>
      <c r="CY39" s="669"/>
      <c r="CZ39" s="641">
        <v>0.9</v>
      </c>
      <c r="DA39" s="666"/>
      <c r="DB39" s="666"/>
      <c r="DC39" s="670"/>
      <c r="DD39" s="645">
        <v>121008</v>
      </c>
      <c r="DE39" s="668"/>
      <c r="DF39" s="668"/>
      <c r="DG39" s="668"/>
      <c r="DH39" s="668"/>
      <c r="DI39" s="668"/>
      <c r="DJ39" s="668"/>
      <c r="DK39" s="669"/>
      <c r="DL39" s="645" t="s">
        <v>131</v>
      </c>
      <c r="DM39" s="668"/>
      <c r="DN39" s="668"/>
      <c r="DO39" s="668"/>
      <c r="DP39" s="668"/>
      <c r="DQ39" s="668"/>
      <c r="DR39" s="668"/>
      <c r="DS39" s="668"/>
      <c r="DT39" s="668"/>
      <c r="DU39" s="668"/>
      <c r="DV39" s="669"/>
      <c r="DW39" s="641" t="s">
        <v>131</v>
      </c>
      <c r="DX39" s="666"/>
      <c r="DY39" s="666"/>
      <c r="DZ39" s="666"/>
      <c r="EA39" s="666"/>
      <c r="EB39" s="666"/>
      <c r="EC39" s="667"/>
    </row>
    <row r="40" spans="2:133" ht="11.25" customHeight="1" x14ac:dyDescent="0.2">
      <c r="B40" s="633" t="s">
        <v>347</v>
      </c>
      <c r="C40" s="634"/>
      <c r="D40" s="634"/>
      <c r="E40" s="634"/>
      <c r="F40" s="634"/>
      <c r="G40" s="634"/>
      <c r="H40" s="634"/>
      <c r="I40" s="634"/>
      <c r="J40" s="634"/>
      <c r="K40" s="634"/>
      <c r="L40" s="634"/>
      <c r="M40" s="634"/>
      <c r="N40" s="634"/>
      <c r="O40" s="634"/>
      <c r="P40" s="634"/>
      <c r="Q40" s="635"/>
      <c r="R40" s="636" t="s">
        <v>131</v>
      </c>
      <c r="S40" s="637"/>
      <c r="T40" s="637"/>
      <c r="U40" s="637"/>
      <c r="V40" s="637"/>
      <c r="W40" s="637"/>
      <c r="X40" s="637"/>
      <c r="Y40" s="638"/>
      <c r="Z40" s="639" t="s">
        <v>131</v>
      </c>
      <c r="AA40" s="639"/>
      <c r="AB40" s="639"/>
      <c r="AC40" s="639"/>
      <c r="AD40" s="640" t="s">
        <v>131</v>
      </c>
      <c r="AE40" s="640"/>
      <c r="AF40" s="640"/>
      <c r="AG40" s="640"/>
      <c r="AH40" s="640"/>
      <c r="AI40" s="640"/>
      <c r="AJ40" s="640"/>
      <c r="AK40" s="640"/>
      <c r="AL40" s="641" t="s">
        <v>131</v>
      </c>
      <c r="AM40" s="642"/>
      <c r="AN40" s="642"/>
      <c r="AO40" s="643"/>
      <c r="AQ40" s="699" t="s">
        <v>348</v>
      </c>
      <c r="AR40" s="700"/>
      <c r="AS40" s="700"/>
      <c r="AT40" s="700"/>
      <c r="AU40" s="700"/>
      <c r="AV40" s="700"/>
      <c r="AW40" s="700"/>
      <c r="AX40" s="700"/>
      <c r="AY40" s="701"/>
      <c r="AZ40" s="636" t="s">
        <v>239</v>
      </c>
      <c r="BA40" s="637"/>
      <c r="BB40" s="637"/>
      <c r="BC40" s="637"/>
      <c r="BD40" s="668"/>
      <c r="BE40" s="668"/>
      <c r="BF40" s="691"/>
      <c r="BG40" s="684" t="s">
        <v>349</v>
      </c>
      <c r="BH40" s="685"/>
      <c r="BI40" s="685"/>
      <c r="BJ40" s="685"/>
      <c r="BK40" s="685"/>
      <c r="BL40" s="217"/>
      <c r="BM40" s="634" t="s">
        <v>350</v>
      </c>
      <c r="BN40" s="634"/>
      <c r="BO40" s="634"/>
      <c r="BP40" s="634"/>
      <c r="BQ40" s="634"/>
      <c r="BR40" s="634"/>
      <c r="BS40" s="634"/>
      <c r="BT40" s="634"/>
      <c r="BU40" s="635"/>
      <c r="BV40" s="636">
        <v>102</v>
      </c>
      <c r="BW40" s="637"/>
      <c r="BX40" s="637"/>
      <c r="BY40" s="637"/>
      <c r="BZ40" s="637"/>
      <c r="CA40" s="637"/>
      <c r="CB40" s="646"/>
      <c r="CD40" s="633" t="s">
        <v>351</v>
      </c>
      <c r="CE40" s="634"/>
      <c r="CF40" s="634"/>
      <c r="CG40" s="634"/>
      <c r="CH40" s="634"/>
      <c r="CI40" s="634"/>
      <c r="CJ40" s="634"/>
      <c r="CK40" s="634"/>
      <c r="CL40" s="634"/>
      <c r="CM40" s="634"/>
      <c r="CN40" s="634"/>
      <c r="CO40" s="634"/>
      <c r="CP40" s="634"/>
      <c r="CQ40" s="635"/>
      <c r="CR40" s="636">
        <v>287324</v>
      </c>
      <c r="CS40" s="637"/>
      <c r="CT40" s="637"/>
      <c r="CU40" s="637"/>
      <c r="CV40" s="637"/>
      <c r="CW40" s="637"/>
      <c r="CX40" s="637"/>
      <c r="CY40" s="638"/>
      <c r="CZ40" s="641">
        <v>1.8</v>
      </c>
      <c r="DA40" s="666"/>
      <c r="DB40" s="666"/>
      <c r="DC40" s="670"/>
      <c r="DD40" s="645">
        <v>278984</v>
      </c>
      <c r="DE40" s="637"/>
      <c r="DF40" s="637"/>
      <c r="DG40" s="637"/>
      <c r="DH40" s="637"/>
      <c r="DI40" s="637"/>
      <c r="DJ40" s="637"/>
      <c r="DK40" s="638"/>
      <c r="DL40" s="645">
        <v>73461</v>
      </c>
      <c r="DM40" s="637"/>
      <c r="DN40" s="637"/>
      <c r="DO40" s="637"/>
      <c r="DP40" s="637"/>
      <c r="DQ40" s="637"/>
      <c r="DR40" s="637"/>
      <c r="DS40" s="637"/>
      <c r="DT40" s="637"/>
      <c r="DU40" s="637"/>
      <c r="DV40" s="638"/>
      <c r="DW40" s="641">
        <v>0.8</v>
      </c>
      <c r="DX40" s="666"/>
      <c r="DY40" s="666"/>
      <c r="DZ40" s="666"/>
      <c r="EA40" s="666"/>
      <c r="EB40" s="666"/>
      <c r="EC40" s="667"/>
    </row>
    <row r="41" spans="2:133" ht="11.25" customHeight="1" x14ac:dyDescent="0.2">
      <c r="B41" s="657" t="s">
        <v>352</v>
      </c>
      <c r="C41" s="658"/>
      <c r="D41" s="658"/>
      <c r="E41" s="658"/>
      <c r="F41" s="658"/>
      <c r="G41" s="658"/>
      <c r="H41" s="658"/>
      <c r="I41" s="658"/>
      <c r="J41" s="658"/>
      <c r="K41" s="658"/>
      <c r="L41" s="658"/>
      <c r="M41" s="658"/>
      <c r="N41" s="658"/>
      <c r="O41" s="658"/>
      <c r="P41" s="658"/>
      <c r="Q41" s="659"/>
      <c r="R41" s="708">
        <v>16008596</v>
      </c>
      <c r="S41" s="709"/>
      <c r="T41" s="709"/>
      <c r="U41" s="709"/>
      <c r="V41" s="709"/>
      <c r="W41" s="709"/>
      <c r="X41" s="709"/>
      <c r="Y41" s="713"/>
      <c r="Z41" s="714">
        <v>100</v>
      </c>
      <c r="AA41" s="714"/>
      <c r="AB41" s="714"/>
      <c r="AC41" s="714"/>
      <c r="AD41" s="715">
        <v>9060892</v>
      </c>
      <c r="AE41" s="715"/>
      <c r="AF41" s="715"/>
      <c r="AG41" s="715"/>
      <c r="AH41" s="715"/>
      <c r="AI41" s="715"/>
      <c r="AJ41" s="715"/>
      <c r="AK41" s="715"/>
      <c r="AL41" s="716">
        <v>100</v>
      </c>
      <c r="AM41" s="696"/>
      <c r="AN41" s="696"/>
      <c r="AO41" s="717"/>
      <c r="AQ41" s="699" t="s">
        <v>353</v>
      </c>
      <c r="AR41" s="700"/>
      <c r="AS41" s="700"/>
      <c r="AT41" s="700"/>
      <c r="AU41" s="700"/>
      <c r="AV41" s="700"/>
      <c r="AW41" s="700"/>
      <c r="AX41" s="700"/>
      <c r="AY41" s="701"/>
      <c r="AZ41" s="636">
        <v>187864</v>
      </c>
      <c r="BA41" s="637"/>
      <c r="BB41" s="637"/>
      <c r="BC41" s="637"/>
      <c r="BD41" s="668"/>
      <c r="BE41" s="668"/>
      <c r="BF41" s="691"/>
      <c r="BG41" s="684"/>
      <c r="BH41" s="685"/>
      <c r="BI41" s="685"/>
      <c r="BJ41" s="685"/>
      <c r="BK41" s="685"/>
      <c r="BL41" s="217"/>
      <c r="BM41" s="634" t="s">
        <v>354</v>
      </c>
      <c r="BN41" s="634"/>
      <c r="BO41" s="634"/>
      <c r="BP41" s="634"/>
      <c r="BQ41" s="634"/>
      <c r="BR41" s="634"/>
      <c r="BS41" s="634"/>
      <c r="BT41" s="634"/>
      <c r="BU41" s="635"/>
      <c r="BV41" s="636" t="s">
        <v>131</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131</v>
      </c>
      <c r="CS41" s="668"/>
      <c r="CT41" s="668"/>
      <c r="CU41" s="668"/>
      <c r="CV41" s="668"/>
      <c r="CW41" s="668"/>
      <c r="CX41" s="668"/>
      <c r="CY41" s="669"/>
      <c r="CZ41" s="641" t="s">
        <v>239</v>
      </c>
      <c r="DA41" s="666"/>
      <c r="DB41" s="666"/>
      <c r="DC41" s="670"/>
      <c r="DD41" s="645" t="s">
        <v>239</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356</v>
      </c>
      <c r="AR42" s="706"/>
      <c r="AS42" s="706"/>
      <c r="AT42" s="706"/>
      <c r="AU42" s="706"/>
      <c r="AV42" s="706"/>
      <c r="AW42" s="706"/>
      <c r="AX42" s="706"/>
      <c r="AY42" s="707"/>
      <c r="AZ42" s="708">
        <v>850775</v>
      </c>
      <c r="BA42" s="709"/>
      <c r="BB42" s="709"/>
      <c r="BC42" s="709"/>
      <c r="BD42" s="695"/>
      <c r="BE42" s="695"/>
      <c r="BF42" s="697"/>
      <c r="BG42" s="686"/>
      <c r="BH42" s="687"/>
      <c r="BI42" s="687"/>
      <c r="BJ42" s="687"/>
      <c r="BK42" s="687"/>
      <c r="BL42" s="218"/>
      <c r="BM42" s="658" t="s">
        <v>357</v>
      </c>
      <c r="BN42" s="658"/>
      <c r="BO42" s="658"/>
      <c r="BP42" s="658"/>
      <c r="BQ42" s="658"/>
      <c r="BR42" s="658"/>
      <c r="BS42" s="658"/>
      <c r="BT42" s="658"/>
      <c r="BU42" s="659"/>
      <c r="BV42" s="708">
        <v>459</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1729125</v>
      </c>
      <c r="CS42" s="668"/>
      <c r="CT42" s="668"/>
      <c r="CU42" s="668"/>
      <c r="CV42" s="668"/>
      <c r="CW42" s="668"/>
      <c r="CX42" s="668"/>
      <c r="CY42" s="669"/>
      <c r="CZ42" s="641">
        <v>11</v>
      </c>
      <c r="DA42" s="666"/>
      <c r="DB42" s="666"/>
      <c r="DC42" s="670"/>
      <c r="DD42" s="645">
        <v>342233</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359</v>
      </c>
      <c r="CD43" s="633" t="s">
        <v>360</v>
      </c>
      <c r="CE43" s="634"/>
      <c r="CF43" s="634"/>
      <c r="CG43" s="634"/>
      <c r="CH43" s="634"/>
      <c r="CI43" s="634"/>
      <c r="CJ43" s="634"/>
      <c r="CK43" s="634"/>
      <c r="CL43" s="634"/>
      <c r="CM43" s="634"/>
      <c r="CN43" s="634"/>
      <c r="CO43" s="634"/>
      <c r="CP43" s="634"/>
      <c r="CQ43" s="635"/>
      <c r="CR43" s="636">
        <v>25564</v>
      </c>
      <c r="CS43" s="668"/>
      <c r="CT43" s="668"/>
      <c r="CU43" s="668"/>
      <c r="CV43" s="668"/>
      <c r="CW43" s="668"/>
      <c r="CX43" s="668"/>
      <c r="CY43" s="669"/>
      <c r="CZ43" s="641">
        <v>0.2</v>
      </c>
      <c r="DA43" s="666"/>
      <c r="DB43" s="666"/>
      <c r="DC43" s="670"/>
      <c r="DD43" s="645">
        <v>24984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309</v>
      </c>
      <c r="CE44" s="673"/>
      <c r="CF44" s="633" t="s">
        <v>362</v>
      </c>
      <c r="CG44" s="634"/>
      <c r="CH44" s="634"/>
      <c r="CI44" s="634"/>
      <c r="CJ44" s="634"/>
      <c r="CK44" s="634"/>
      <c r="CL44" s="634"/>
      <c r="CM44" s="634"/>
      <c r="CN44" s="634"/>
      <c r="CO44" s="634"/>
      <c r="CP44" s="634"/>
      <c r="CQ44" s="635"/>
      <c r="CR44" s="636">
        <v>1706921</v>
      </c>
      <c r="CS44" s="637"/>
      <c r="CT44" s="637"/>
      <c r="CU44" s="637"/>
      <c r="CV44" s="637"/>
      <c r="CW44" s="637"/>
      <c r="CX44" s="637"/>
      <c r="CY44" s="638"/>
      <c r="CZ44" s="641">
        <v>10.9</v>
      </c>
      <c r="DA44" s="642"/>
      <c r="DB44" s="642"/>
      <c r="DC44" s="648"/>
      <c r="DD44" s="645">
        <v>336699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364</v>
      </c>
      <c r="CG45" s="634"/>
      <c r="CH45" s="634"/>
      <c r="CI45" s="634"/>
      <c r="CJ45" s="634"/>
      <c r="CK45" s="634"/>
      <c r="CL45" s="634"/>
      <c r="CM45" s="634"/>
      <c r="CN45" s="634"/>
      <c r="CO45" s="634"/>
      <c r="CP45" s="634"/>
      <c r="CQ45" s="635"/>
      <c r="CR45" s="636">
        <v>463498</v>
      </c>
      <c r="CS45" s="668"/>
      <c r="CT45" s="668"/>
      <c r="CU45" s="668"/>
      <c r="CV45" s="668"/>
      <c r="CW45" s="668"/>
      <c r="CX45" s="668"/>
      <c r="CY45" s="669"/>
      <c r="CZ45" s="641">
        <v>3</v>
      </c>
      <c r="DA45" s="666"/>
      <c r="DB45" s="666"/>
      <c r="DC45" s="670"/>
      <c r="DD45" s="645">
        <v>20798</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365</v>
      </c>
      <c r="CG46" s="634"/>
      <c r="CH46" s="634"/>
      <c r="CI46" s="634"/>
      <c r="CJ46" s="634"/>
      <c r="CK46" s="634"/>
      <c r="CL46" s="634"/>
      <c r="CM46" s="634"/>
      <c r="CN46" s="634"/>
      <c r="CO46" s="634"/>
      <c r="CP46" s="634"/>
      <c r="CQ46" s="635"/>
      <c r="CR46" s="636">
        <v>1079430</v>
      </c>
      <c r="CS46" s="637"/>
      <c r="CT46" s="637"/>
      <c r="CU46" s="637"/>
      <c r="CV46" s="637"/>
      <c r="CW46" s="637"/>
      <c r="CX46" s="637"/>
      <c r="CY46" s="638"/>
      <c r="CZ46" s="641">
        <v>6.9</v>
      </c>
      <c r="DA46" s="642"/>
      <c r="DB46" s="642"/>
      <c r="DC46" s="648"/>
      <c r="DD46" s="645">
        <v>315045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366</v>
      </c>
      <c r="CG47" s="634"/>
      <c r="CH47" s="634"/>
      <c r="CI47" s="634"/>
      <c r="CJ47" s="634"/>
      <c r="CK47" s="634"/>
      <c r="CL47" s="634"/>
      <c r="CM47" s="634"/>
      <c r="CN47" s="634"/>
      <c r="CO47" s="634"/>
      <c r="CP47" s="634"/>
      <c r="CQ47" s="635"/>
      <c r="CR47" s="636">
        <v>22204</v>
      </c>
      <c r="CS47" s="668"/>
      <c r="CT47" s="668"/>
      <c r="CU47" s="668"/>
      <c r="CV47" s="668"/>
      <c r="CW47" s="668"/>
      <c r="CX47" s="668"/>
      <c r="CY47" s="669"/>
      <c r="CZ47" s="641">
        <v>0.1</v>
      </c>
      <c r="DA47" s="666"/>
      <c r="DB47" s="666"/>
      <c r="DC47" s="670"/>
      <c r="DD47" s="645">
        <v>5534</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367</v>
      </c>
      <c r="CG48" s="634"/>
      <c r="CH48" s="634"/>
      <c r="CI48" s="634"/>
      <c r="CJ48" s="634"/>
      <c r="CK48" s="634"/>
      <c r="CL48" s="634"/>
      <c r="CM48" s="634"/>
      <c r="CN48" s="634"/>
      <c r="CO48" s="634"/>
      <c r="CP48" s="634"/>
      <c r="CQ48" s="635"/>
      <c r="CR48" s="636" t="s">
        <v>131</v>
      </c>
      <c r="CS48" s="637"/>
      <c r="CT48" s="637"/>
      <c r="CU48" s="637"/>
      <c r="CV48" s="637"/>
      <c r="CW48" s="637"/>
      <c r="CX48" s="637"/>
      <c r="CY48" s="638"/>
      <c r="CZ48" s="641" t="s">
        <v>131</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368</v>
      </c>
      <c r="CE49" s="658"/>
      <c r="CF49" s="658"/>
      <c r="CG49" s="658"/>
      <c r="CH49" s="658"/>
      <c r="CI49" s="658"/>
      <c r="CJ49" s="658"/>
      <c r="CK49" s="658"/>
      <c r="CL49" s="658"/>
      <c r="CM49" s="658"/>
      <c r="CN49" s="658"/>
      <c r="CO49" s="658"/>
      <c r="CP49" s="658"/>
      <c r="CQ49" s="659"/>
      <c r="CR49" s="708">
        <v>15694800</v>
      </c>
      <c r="CS49" s="695"/>
      <c r="CT49" s="695"/>
      <c r="CU49" s="695"/>
      <c r="CV49" s="695"/>
      <c r="CW49" s="695"/>
      <c r="CX49" s="695"/>
      <c r="CY49" s="724"/>
      <c r="CZ49" s="716">
        <v>100</v>
      </c>
      <c r="DA49" s="725"/>
      <c r="DB49" s="725"/>
      <c r="DC49" s="726"/>
      <c r="DD49" s="727">
        <v>10533005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Hhrytxv+M3O3bp+5mOQ97ptqpiuNo03T1U9UMyzwvxA/p221Fc4GP33/3lzTWsVIDp/MG+o/Y7Q2Mkx+huTyA==" saltValue="P7UDWWNqIqtockr6OFMT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AA130" sqref="AA130:AE130"/>
    </sheetView>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391</v>
      </c>
      <c r="C7" s="763"/>
      <c r="D7" s="763"/>
      <c r="E7" s="763"/>
      <c r="F7" s="763"/>
      <c r="G7" s="763"/>
      <c r="H7" s="763"/>
      <c r="I7" s="763"/>
      <c r="J7" s="763"/>
      <c r="K7" s="763"/>
      <c r="L7" s="763"/>
      <c r="M7" s="763"/>
      <c r="N7" s="763"/>
      <c r="O7" s="763"/>
      <c r="P7" s="764"/>
      <c r="Q7" s="765">
        <v>16009</v>
      </c>
      <c r="R7" s="766"/>
      <c r="S7" s="766"/>
      <c r="T7" s="766"/>
      <c r="U7" s="766"/>
      <c r="V7" s="766">
        <v>15695</v>
      </c>
      <c r="W7" s="766"/>
      <c r="X7" s="766"/>
      <c r="Y7" s="766"/>
      <c r="Z7" s="766"/>
      <c r="AA7" s="766">
        <v>314</v>
      </c>
      <c r="AB7" s="766"/>
      <c r="AC7" s="766"/>
      <c r="AD7" s="766"/>
      <c r="AE7" s="767"/>
      <c r="AF7" s="768">
        <v>299</v>
      </c>
      <c r="AG7" s="769"/>
      <c r="AH7" s="769"/>
      <c r="AI7" s="769"/>
      <c r="AJ7" s="770"/>
      <c r="AK7" s="771">
        <v>639</v>
      </c>
      <c r="AL7" s="772"/>
      <c r="AM7" s="772"/>
      <c r="AN7" s="772"/>
      <c r="AO7" s="772"/>
      <c r="AP7" s="772">
        <v>20014</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588</v>
      </c>
      <c r="BT7" s="760"/>
      <c r="BU7" s="760"/>
      <c r="BV7" s="760"/>
      <c r="BW7" s="760"/>
      <c r="BX7" s="760"/>
      <c r="BY7" s="760"/>
      <c r="BZ7" s="760"/>
      <c r="CA7" s="760"/>
      <c r="CB7" s="760"/>
      <c r="CC7" s="760"/>
      <c r="CD7" s="760"/>
      <c r="CE7" s="760"/>
      <c r="CF7" s="760"/>
      <c r="CG7" s="775"/>
      <c r="CH7" s="756">
        <v>4</v>
      </c>
      <c r="CI7" s="757"/>
      <c r="CJ7" s="757"/>
      <c r="CK7" s="757"/>
      <c r="CL7" s="758"/>
      <c r="CM7" s="756">
        <v>120</v>
      </c>
      <c r="CN7" s="757"/>
      <c r="CO7" s="757"/>
      <c r="CP7" s="757"/>
      <c r="CQ7" s="758"/>
      <c r="CR7" s="756">
        <v>4</v>
      </c>
      <c r="CS7" s="757"/>
      <c r="CT7" s="757"/>
      <c r="CU7" s="757"/>
      <c r="CV7" s="758"/>
      <c r="CW7" s="756" t="s">
        <v>601</v>
      </c>
      <c r="CX7" s="757"/>
      <c r="CY7" s="757"/>
      <c r="CZ7" s="757"/>
      <c r="DA7" s="758"/>
      <c r="DB7" s="756" t="s">
        <v>601</v>
      </c>
      <c r="DC7" s="757"/>
      <c r="DD7" s="757"/>
      <c r="DE7" s="757"/>
      <c r="DF7" s="758"/>
      <c r="DG7" s="756" t="s">
        <v>526</v>
      </c>
      <c r="DH7" s="757"/>
      <c r="DI7" s="757"/>
      <c r="DJ7" s="757"/>
      <c r="DK7" s="758"/>
      <c r="DL7" s="756" t="s">
        <v>526</v>
      </c>
      <c r="DM7" s="757"/>
      <c r="DN7" s="757"/>
      <c r="DO7" s="757"/>
      <c r="DP7" s="758"/>
      <c r="DQ7" s="756" t="s">
        <v>526</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589</v>
      </c>
      <c r="BT8" s="787"/>
      <c r="BU8" s="787"/>
      <c r="BV8" s="787"/>
      <c r="BW8" s="787"/>
      <c r="BX8" s="787"/>
      <c r="BY8" s="787"/>
      <c r="BZ8" s="787"/>
      <c r="CA8" s="787"/>
      <c r="CB8" s="787"/>
      <c r="CC8" s="787"/>
      <c r="CD8" s="787"/>
      <c r="CE8" s="787"/>
      <c r="CF8" s="787"/>
      <c r="CG8" s="788"/>
      <c r="CH8" s="789">
        <v>9</v>
      </c>
      <c r="CI8" s="790"/>
      <c r="CJ8" s="790"/>
      <c r="CK8" s="790"/>
      <c r="CL8" s="791"/>
      <c r="CM8" s="789">
        <v>111</v>
      </c>
      <c r="CN8" s="790"/>
      <c r="CO8" s="790"/>
      <c r="CP8" s="790"/>
      <c r="CQ8" s="791"/>
      <c r="CR8" s="789">
        <v>74</v>
      </c>
      <c r="CS8" s="790"/>
      <c r="CT8" s="790"/>
      <c r="CU8" s="790"/>
      <c r="CV8" s="791"/>
      <c r="CW8" s="789" t="s">
        <v>601</v>
      </c>
      <c r="CX8" s="790"/>
      <c r="CY8" s="790"/>
      <c r="CZ8" s="790"/>
      <c r="DA8" s="791"/>
      <c r="DB8" s="789" t="s">
        <v>601</v>
      </c>
      <c r="DC8" s="790"/>
      <c r="DD8" s="790"/>
      <c r="DE8" s="790"/>
      <c r="DF8" s="791"/>
      <c r="DG8" s="789" t="s">
        <v>526</v>
      </c>
      <c r="DH8" s="790"/>
      <c r="DI8" s="790"/>
      <c r="DJ8" s="790"/>
      <c r="DK8" s="791"/>
      <c r="DL8" s="789" t="s">
        <v>526</v>
      </c>
      <c r="DM8" s="790"/>
      <c r="DN8" s="790"/>
      <c r="DO8" s="790"/>
      <c r="DP8" s="791"/>
      <c r="DQ8" s="789" t="s">
        <v>526</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590</v>
      </c>
      <c r="BT9" s="787"/>
      <c r="BU9" s="787"/>
      <c r="BV9" s="787"/>
      <c r="BW9" s="787"/>
      <c r="BX9" s="787"/>
      <c r="BY9" s="787"/>
      <c r="BZ9" s="787"/>
      <c r="CA9" s="787"/>
      <c r="CB9" s="787"/>
      <c r="CC9" s="787"/>
      <c r="CD9" s="787"/>
      <c r="CE9" s="787"/>
      <c r="CF9" s="787"/>
      <c r="CG9" s="788"/>
      <c r="CH9" s="789">
        <v>5</v>
      </c>
      <c r="CI9" s="790"/>
      <c r="CJ9" s="790"/>
      <c r="CK9" s="790"/>
      <c r="CL9" s="791"/>
      <c r="CM9" s="789">
        <v>62</v>
      </c>
      <c r="CN9" s="790"/>
      <c r="CO9" s="790"/>
      <c r="CP9" s="790"/>
      <c r="CQ9" s="791"/>
      <c r="CR9" s="789">
        <v>10</v>
      </c>
      <c r="CS9" s="790"/>
      <c r="CT9" s="790"/>
      <c r="CU9" s="790"/>
      <c r="CV9" s="791"/>
      <c r="CW9" s="789">
        <v>24</v>
      </c>
      <c r="CX9" s="790"/>
      <c r="CY9" s="790"/>
      <c r="CZ9" s="790"/>
      <c r="DA9" s="791"/>
      <c r="DB9" s="789" t="s">
        <v>601</v>
      </c>
      <c r="DC9" s="790"/>
      <c r="DD9" s="790"/>
      <c r="DE9" s="790"/>
      <c r="DF9" s="791"/>
      <c r="DG9" s="789" t="s">
        <v>526</v>
      </c>
      <c r="DH9" s="790"/>
      <c r="DI9" s="790"/>
      <c r="DJ9" s="790"/>
      <c r="DK9" s="791"/>
      <c r="DL9" s="789" t="s">
        <v>526</v>
      </c>
      <c r="DM9" s="790"/>
      <c r="DN9" s="790"/>
      <c r="DO9" s="790"/>
      <c r="DP9" s="791"/>
      <c r="DQ9" s="789" t="s">
        <v>526</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392</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393</v>
      </c>
      <c r="B23" s="802" t="s">
        <v>394</v>
      </c>
      <c r="C23" s="803"/>
      <c r="D23" s="803"/>
      <c r="E23" s="803"/>
      <c r="F23" s="803"/>
      <c r="G23" s="803"/>
      <c r="H23" s="803"/>
      <c r="I23" s="803"/>
      <c r="J23" s="803"/>
      <c r="K23" s="803"/>
      <c r="L23" s="803"/>
      <c r="M23" s="803"/>
      <c r="N23" s="803"/>
      <c r="O23" s="803"/>
      <c r="P23" s="804"/>
      <c r="Q23" s="805">
        <v>16009</v>
      </c>
      <c r="R23" s="806"/>
      <c r="S23" s="806"/>
      <c r="T23" s="806"/>
      <c r="U23" s="806"/>
      <c r="V23" s="806">
        <v>15695</v>
      </c>
      <c r="W23" s="806"/>
      <c r="X23" s="806"/>
      <c r="Y23" s="806"/>
      <c r="Z23" s="806"/>
      <c r="AA23" s="806">
        <v>314</v>
      </c>
      <c r="AB23" s="806"/>
      <c r="AC23" s="806"/>
      <c r="AD23" s="806"/>
      <c r="AE23" s="807"/>
      <c r="AF23" s="808">
        <v>299</v>
      </c>
      <c r="AG23" s="806"/>
      <c r="AH23" s="806"/>
      <c r="AI23" s="806"/>
      <c r="AJ23" s="809"/>
      <c r="AK23" s="810"/>
      <c r="AL23" s="811"/>
      <c r="AM23" s="811"/>
      <c r="AN23" s="811"/>
      <c r="AO23" s="811"/>
      <c r="AP23" s="806">
        <v>20014</v>
      </c>
      <c r="AQ23" s="806"/>
      <c r="AR23" s="806"/>
      <c r="AS23" s="806"/>
      <c r="AT23" s="806"/>
      <c r="AU23" s="822"/>
      <c r="AV23" s="822"/>
      <c r="AW23" s="822"/>
      <c r="AX23" s="822"/>
      <c r="AY23" s="823"/>
      <c r="AZ23" s="824" t="s">
        <v>131</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395</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374</v>
      </c>
      <c r="B26" s="741"/>
      <c r="C26" s="741"/>
      <c r="D26" s="741"/>
      <c r="E26" s="741"/>
      <c r="F26" s="741"/>
      <c r="G26" s="741"/>
      <c r="H26" s="741"/>
      <c r="I26" s="741"/>
      <c r="J26" s="741"/>
      <c r="K26" s="741"/>
      <c r="L26" s="741"/>
      <c r="M26" s="741"/>
      <c r="N26" s="741"/>
      <c r="O26" s="741"/>
      <c r="P26" s="742"/>
      <c r="Q26" s="746" t="s">
        <v>397</v>
      </c>
      <c r="R26" s="747"/>
      <c r="S26" s="747"/>
      <c r="T26" s="747"/>
      <c r="U26" s="748"/>
      <c r="V26" s="746" t="s">
        <v>398</v>
      </c>
      <c r="W26" s="747"/>
      <c r="X26" s="747"/>
      <c r="Y26" s="747"/>
      <c r="Z26" s="748"/>
      <c r="AA26" s="746" t="s">
        <v>399</v>
      </c>
      <c r="AB26" s="747"/>
      <c r="AC26" s="747"/>
      <c r="AD26" s="747"/>
      <c r="AE26" s="747"/>
      <c r="AF26" s="827" t="s">
        <v>400</v>
      </c>
      <c r="AG26" s="828"/>
      <c r="AH26" s="828"/>
      <c r="AI26" s="828"/>
      <c r="AJ26" s="829"/>
      <c r="AK26" s="747" t="s">
        <v>401</v>
      </c>
      <c r="AL26" s="747"/>
      <c r="AM26" s="747"/>
      <c r="AN26" s="747"/>
      <c r="AO26" s="748"/>
      <c r="AP26" s="746" t="s">
        <v>402</v>
      </c>
      <c r="AQ26" s="747"/>
      <c r="AR26" s="747"/>
      <c r="AS26" s="747"/>
      <c r="AT26" s="748"/>
      <c r="AU26" s="746" t="s">
        <v>403</v>
      </c>
      <c r="AV26" s="747"/>
      <c r="AW26" s="747"/>
      <c r="AX26" s="747"/>
      <c r="AY26" s="748"/>
      <c r="AZ26" s="746" t="s">
        <v>404</v>
      </c>
      <c r="BA26" s="747"/>
      <c r="BB26" s="747"/>
      <c r="BC26" s="747"/>
      <c r="BD26" s="748"/>
      <c r="BE26" s="746" t="s">
        <v>381</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405</v>
      </c>
      <c r="C28" s="763"/>
      <c r="D28" s="763"/>
      <c r="E28" s="763"/>
      <c r="F28" s="763"/>
      <c r="G28" s="763"/>
      <c r="H28" s="763"/>
      <c r="I28" s="763"/>
      <c r="J28" s="763"/>
      <c r="K28" s="763"/>
      <c r="L28" s="763"/>
      <c r="M28" s="763"/>
      <c r="N28" s="763"/>
      <c r="O28" s="763"/>
      <c r="P28" s="764"/>
      <c r="Q28" s="835">
        <v>2311</v>
      </c>
      <c r="R28" s="836"/>
      <c r="S28" s="836"/>
      <c r="T28" s="836"/>
      <c r="U28" s="836"/>
      <c r="V28" s="836">
        <v>2297</v>
      </c>
      <c r="W28" s="836"/>
      <c r="X28" s="836"/>
      <c r="Y28" s="836"/>
      <c r="Z28" s="836"/>
      <c r="AA28" s="836">
        <v>14</v>
      </c>
      <c r="AB28" s="836"/>
      <c r="AC28" s="836"/>
      <c r="AD28" s="836"/>
      <c r="AE28" s="837"/>
      <c r="AF28" s="838">
        <v>14</v>
      </c>
      <c r="AG28" s="836"/>
      <c r="AH28" s="836"/>
      <c r="AI28" s="836"/>
      <c r="AJ28" s="839"/>
      <c r="AK28" s="840">
        <v>188</v>
      </c>
      <c r="AL28" s="841"/>
      <c r="AM28" s="841"/>
      <c r="AN28" s="841"/>
      <c r="AO28" s="841"/>
      <c r="AP28" s="841" t="s">
        <v>600</v>
      </c>
      <c r="AQ28" s="841"/>
      <c r="AR28" s="841"/>
      <c r="AS28" s="841"/>
      <c r="AT28" s="841"/>
      <c r="AU28" s="841" t="s">
        <v>600</v>
      </c>
      <c r="AV28" s="841"/>
      <c r="AW28" s="841"/>
      <c r="AX28" s="841"/>
      <c r="AY28" s="841"/>
      <c r="AZ28" s="842" t="s">
        <v>600</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406</v>
      </c>
      <c r="C29" s="794"/>
      <c r="D29" s="794"/>
      <c r="E29" s="794"/>
      <c r="F29" s="794"/>
      <c r="G29" s="794"/>
      <c r="H29" s="794"/>
      <c r="I29" s="794"/>
      <c r="J29" s="794"/>
      <c r="K29" s="794"/>
      <c r="L29" s="794"/>
      <c r="M29" s="794"/>
      <c r="N29" s="794"/>
      <c r="O29" s="794"/>
      <c r="P29" s="795"/>
      <c r="Q29" s="796">
        <v>344</v>
      </c>
      <c r="R29" s="797"/>
      <c r="S29" s="797"/>
      <c r="T29" s="797"/>
      <c r="U29" s="797"/>
      <c r="V29" s="797">
        <v>344</v>
      </c>
      <c r="W29" s="797"/>
      <c r="X29" s="797"/>
      <c r="Y29" s="797"/>
      <c r="Z29" s="797"/>
      <c r="AA29" s="797" t="s">
        <v>600</v>
      </c>
      <c r="AB29" s="797"/>
      <c r="AC29" s="797"/>
      <c r="AD29" s="797"/>
      <c r="AE29" s="798"/>
      <c r="AF29" s="799" t="s">
        <v>407</v>
      </c>
      <c r="AG29" s="800"/>
      <c r="AH29" s="800"/>
      <c r="AI29" s="800"/>
      <c r="AJ29" s="801"/>
      <c r="AK29" s="847">
        <v>111</v>
      </c>
      <c r="AL29" s="843"/>
      <c r="AM29" s="843"/>
      <c r="AN29" s="843"/>
      <c r="AO29" s="843"/>
      <c r="AP29" s="843" t="s">
        <v>600</v>
      </c>
      <c r="AQ29" s="843"/>
      <c r="AR29" s="843"/>
      <c r="AS29" s="843"/>
      <c r="AT29" s="843"/>
      <c r="AU29" s="843" t="s">
        <v>600</v>
      </c>
      <c r="AV29" s="843"/>
      <c r="AW29" s="843"/>
      <c r="AX29" s="843"/>
      <c r="AY29" s="843"/>
      <c r="AZ29" s="844" t="s">
        <v>600</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408</v>
      </c>
      <c r="C30" s="794"/>
      <c r="D30" s="794"/>
      <c r="E30" s="794"/>
      <c r="F30" s="794"/>
      <c r="G30" s="794"/>
      <c r="H30" s="794"/>
      <c r="I30" s="794"/>
      <c r="J30" s="794"/>
      <c r="K30" s="794"/>
      <c r="L30" s="794"/>
      <c r="M30" s="794"/>
      <c r="N30" s="794"/>
      <c r="O30" s="794"/>
      <c r="P30" s="795"/>
      <c r="Q30" s="796">
        <v>2784</v>
      </c>
      <c r="R30" s="797"/>
      <c r="S30" s="797"/>
      <c r="T30" s="797"/>
      <c r="U30" s="797"/>
      <c r="V30" s="797">
        <v>2749</v>
      </c>
      <c r="W30" s="797"/>
      <c r="X30" s="797"/>
      <c r="Y30" s="797"/>
      <c r="Z30" s="797"/>
      <c r="AA30" s="797">
        <v>35</v>
      </c>
      <c r="AB30" s="797"/>
      <c r="AC30" s="797"/>
      <c r="AD30" s="797"/>
      <c r="AE30" s="798"/>
      <c r="AF30" s="799">
        <v>35</v>
      </c>
      <c r="AG30" s="800"/>
      <c r="AH30" s="800"/>
      <c r="AI30" s="800"/>
      <c r="AJ30" s="801"/>
      <c r="AK30" s="847">
        <v>414</v>
      </c>
      <c r="AL30" s="843"/>
      <c r="AM30" s="843"/>
      <c r="AN30" s="843"/>
      <c r="AO30" s="843"/>
      <c r="AP30" s="843" t="s">
        <v>600</v>
      </c>
      <c r="AQ30" s="843"/>
      <c r="AR30" s="843"/>
      <c r="AS30" s="843"/>
      <c r="AT30" s="843"/>
      <c r="AU30" s="843" t="s">
        <v>600</v>
      </c>
      <c r="AV30" s="843"/>
      <c r="AW30" s="843"/>
      <c r="AX30" s="843"/>
      <c r="AY30" s="843"/>
      <c r="AZ30" s="844" t="s">
        <v>600</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409</v>
      </c>
      <c r="C31" s="794"/>
      <c r="D31" s="794"/>
      <c r="E31" s="794"/>
      <c r="F31" s="794"/>
      <c r="G31" s="794"/>
      <c r="H31" s="794"/>
      <c r="I31" s="794"/>
      <c r="J31" s="794"/>
      <c r="K31" s="794"/>
      <c r="L31" s="794"/>
      <c r="M31" s="794"/>
      <c r="N31" s="794"/>
      <c r="O31" s="794"/>
      <c r="P31" s="795"/>
      <c r="Q31" s="796">
        <v>716</v>
      </c>
      <c r="R31" s="797"/>
      <c r="S31" s="797"/>
      <c r="T31" s="797"/>
      <c r="U31" s="797"/>
      <c r="V31" s="797">
        <v>697</v>
      </c>
      <c r="W31" s="797"/>
      <c r="X31" s="797"/>
      <c r="Y31" s="797"/>
      <c r="Z31" s="797"/>
      <c r="AA31" s="797">
        <v>19</v>
      </c>
      <c r="AB31" s="797"/>
      <c r="AC31" s="797"/>
      <c r="AD31" s="797"/>
      <c r="AE31" s="798"/>
      <c r="AF31" s="799">
        <v>773</v>
      </c>
      <c r="AG31" s="800"/>
      <c r="AH31" s="800"/>
      <c r="AI31" s="800"/>
      <c r="AJ31" s="801"/>
      <c r="AK31" s="847">
        <v>187</v>
      </c>
      <c r="AL31" s="843"/>
      <c r="AM31" s="843"/>
      <c r="AN31" s="843"/>
      <c r="AO31" s="843"/>
      <c r="AP31" s="843">
        <v>4102</v>
      </c>
      <c r="AQ31" s="843"/>
      <c r="AR31" s="843"/>
      <c r="AS31" s="843"/>
      <c r="AT31" s="843"/>
      <c r="AU31" s="843">
        <v>1944</v>
      </c>
      <c r="AV31" s="843"/>
      <c r="AW31" s="843"/>
      <c r="AX31" s="843"/>
      <c r="AY31" s="843"/>
      <c r="AZ31" s="844" t="s">
        <v>600</v>
      </c>
      <c r="BA31" s="844"/>
      <c r="BB31" s="844"/>
      <c r="BC31" s="844"/>
      <c r="BD31" s="844"/>
      <c r="BE31" s="845" t="s">
        <v>410</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411</v>
      </c>
      <c r="C32" s="794"/>
      <c r="D32" s="794"/>
      <c r="E32" s="794"/>
      <c r="F32" s="794"/>
      <c r="G32" s="794"/>
      <c r="H32" s="794"/>
      <c r="I32" s="794"/>
      <c r="J32" s="794"/>
      <c r="K32" s="794"/>
      <c r="L32" s="794"/>
      <c r="M32" s="794"/>
      <c r="N32" s="794"/>
      <c r="O32" s="794"/>
      <c r="P32" s="795"/>
      <c r="Q32" s="796">
        <v>819</v>
      </c>
      <c r="R32" s="797"/>
      <c r="S32" s="797"/>
      <c r="T32" s="797"/>
      <c r="U32" s="797"/>
      <c r="V32" s="797">
        <v>840</v>
      </c>
      <c r="W32" s="797"/>
      <c r="X32" s="797"/>
      <c r="Y32" s="797"/>
      <c r="Z32" s="797"/>
      <c r="AA32" s="797">
        <v>-21</v>
      </c>
      <c r="AB32" s="797"/>
      <c r="AC32" s="797"/>
      <c r="AD32" s="797"/>
      <c r="AE32" s="798"/>
      <c r="AF32" s="799">
        <v>84</v>
      </c>
      <c r="AG32" s="800"/>
      <c r="AH32" s="800"/>
      <c r="AI32" s="800"/>
      <c r="AJ32" s="801"/>
      <c r="AK32" s="847">
        <v>592</v>
      </c>
      <c r="AL32" s="843"/>
      <c r="AM32" s="843"/>
      <c r="AN32" s="843"/>
      <c r="AO32" s="843"/>
      <c r="AP32" s="843">
        <v>6795</v>
      </c>
      <c r="AQ32" s="843"/>
      <c r="AR32" s="843"/>
      <c r="AS32" s="843"/>
      <c r="AT32" s="843"/>
      <c r="AU32" s="843">
        <v>5878</v>
      </c>
      <c r="AV32" s="843"/>
      <c r="AW32" s="843"/>
      <c r="AX32" s="843"/>
      <c r="AY32" s="843"/>
      <c r="AZ32" s="844" t="s">
        <v>600</v>
      </c>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413</v>
      </c>
      <c r="C33" s="794"/>
      <c r="D33" s="794"/>
      <c r="E33" s="794"/>
      <c r="F33" s="794"/>
      <c r="G33" s="794"/>
      <c r="H33" s="794"/>
      <c r="I33" s="794"/>
      <c r="J33" s="794"/>
      <c r="K33" s="794"/>
      <c r="L33" s="794"/>
      <c r="M33" s="794"/>
      <c r="N33" s="794"/>
      <c r="O33" s="794"/>
      <c r="P33" s="795"/>
      <c r="Q33" s="796">
        <v>2288</v>
      </c>
      <c r="R33" s="797"/>
      <c r="S33" s="797"/>
      <c r="T33" s="797"/>
      <c r="U33" s="797"/>
      <c r="V33" s="797">
        <v>2292</v>
      </c>
      <c r="W33" s="797"/>
      <c r="X33" s="797"/>
      <c r="Y33" s="797"/>
      <c r="Z33" s="797"/>
      <c r="AA33" s="797">
        <v>-3</v>
      </c>
      <c r="AB33" s="797"/>
      <c r="AC33" s="797"/>
      <c r="AD33" s="797"/>
      <c r="AE33" s="798"/>
      <c r="AF33" s="799">
        <v>590</v>
      </c>
      <c r="AG33" s="800"/>
      <c r="AH33" s="800"/>
      <c r="AI33" s="800"/>
      <c r="AJ33" s="801"/>
      <c r="AK33" s="847">
        <v>285</v>
      </c>
      <c r="AL33" s="843"/>
      <c r="AM33" s="843"/>
      <c r="AN33" s="843"/>
      <c r="AO33" s="843"/>
      <c r="AP33" s="843">
        <v>752</v>
      </c>
      <c r="AQ33" s="843"/>
      <c r="AR33" s="843"/>
      <c r="AS33" s="843"/>
      <c r="AT33" s="843"/>
      <c r="AU33" s="843">
        <v>458</v>
      </c>
      <c r="AV33" s="843"/>
      <c r="AW33" s="843"/>
      <c r="AX33" s="843"/>
      <c r="AY33" s="843"/>
      <c r="AZ33" s="844" t="s">
        <v>600</v>
      </c>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415</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393</v>
      </c>
      <c r="B63" s="802" t="s">
        <v>416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1496</v>
      </c>
      <c r="AG63" s="857"/>
      <c r="AH63" s="857"/>
      <c r="AI63" s="857"/>
      <c r="AJ63" s="858"/>
      <c r="AK63" s="859"/>
      <c r="AL63" s="854"/>
      <c r="AM63" s="854"/>
      <c r="AN63" s="854"/>
      <c r="AO63" s="854"/>
      <c r="AP63" s="857">
        <v>11649</v>
      </c>
      <c r="AQ63" s="857"/>
      <c r="AR63" s="857"/>
      <c r="AS63" s="857"/>
      <c r="AT63" s="857"/>
      <c r="AU63" s="857">
        <v>8280</v>
      </c>
      <c r="AV63" s="857"/>
      <c r="AW63" s="857"/>
      <c r="AX63" s="857"/>
      <c r="AY63" s="857"/>
      <c r="AZ63" s="861"/>
      <c r="BA63" s="861"/>
      <c r="BB63" s="861"/>
      <c r="BC63" s="861"/>
      <c r="BD63" s="861"/>
      <c r="BE63" s="862"/>
      <c r="BF63" s="862"/>
      <c r="BG63" s="862"/>
      <c r="BH63" s="862"/>
      <c r="BI63" s="863"/>
      <c r="BJ63" s="864" t="s">
        <v>417</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419</v>
      </c>
      <c r="B66" s="741"/>
      <c r="C66" s="741"/>
      <c r="D66" s="741"/>
      <c r="E66" s="741"/>
      <c r="F66" s="741"/>
      <c r="G66" s="741"/>
      <c r="H66" s="741"/>
      <c r="I66" s="741"/>
      <c r="J66" s="741"/>
      <c r="K66" s="741"/>
      <c r="L66" s="741"/>
      <c r="M66" s="741"/>
      <c r="N66" s="741"/>
      <c r="O66" s="741"/>
      <c r="P66" s="742"/>
      <c r="Q66" s="746" t="s">
        <v>420</v>
      </c>
      <c r="R66" s="747"/>
      <c r="S66" s="747"/>
      <c r="T66" s="747"/>
      <c r="U66" s="748"/>
      <c r="V66" s="746" t="s">
        <v>421</v>
      </c>
      <c r="W66" s="747"/>
      <c r="X66" s="747"/>
      <c r="Y66" s="747"/>
      <c r="Z66" s="748"/>
      <c r="AA66" s="746" t="s">
        <v>399</v>
      </c>
      <c r="AB66" s="747"/>
      <c r="AC66" s="747"/>
      <c r="AD66" s="747"/>
      <c r="AE66" s="748"/>
      <c r="AF66" s="867" t="s">
        <v>422</v>
      </c>
      <c r="AG66" s="828"/>
      <c r="AH66" s="828"/>
      <c r="AI66" s="828"/>
      <c r="AJ66" s="868"/>
      <c r="AK66" s="746" t="s">
        <v>423</v>
      </c>
      <c r="AL66" s="741"/>
      <c r="AM66" s="741"/>
      <c r="AN66" s="741"/>
      <c r="AO66" s="742"/>
      <c r="AP66" s="746" t="s">
        <v>424</v>
      </c>
      <c r="AQ66" s="747"/>
      <c r="AR66" s="747"/>
      <c r="AS66" s="747"/>
      <c r="AT66" s="748"/>
      <c r="AU66" s="746" t="s">
        <v>425</v>
      </c>
      <c r="AV66" s="747"/>
      <c r="AW66" s="747"/>
      <c r="AX66" s="747"/>
      <c r="AY66" s="748"/>
      <c r="AZ66" s="746" t="s">
        <v>381</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591</v>
      </c>
      <c r="C68" s="883"/>
      <c r="D68" s="883"/>
      <c r="E68" s="883"/>
      <c r="F68" s="883"/>
      <c r="G68" s="883"/>
      <c r="H68" s="883"/>
      <c r="I68" s="883"/>
      <c r="J68" s="883"/>
      <c r="K68" s="883"/>
      <c r="L68" s="883"/>
      <c r="M68" s="883"/>
      <c r="N68" s="883"/>
      <c r="O68" s="883"/>
      <c r="P68" s="884"/>
      <c r="Q68" s="885">
        <v>176</v>
      </c>
      <c r="R68" s="879"/>
      <c r="S68" s="879"/>
      <c r="T68" s="879"/>
      <c r="U68" s="879"/>
      <c r="V68" s="879">
        <v>171</v>
      </c>
      <c r="W68" s="879"/>
      <c r="X68" s="879"/>
      <c r="Y68" s="879"/>
      <c r="Z68" s="879"/>
      <c r="AA68" s="879">
        <v>5</v>
      </c>
      <c r="AB68" s="879"/>
      <c r="AC68" s="879"/>
      <c r="AD68" s="879"/>
      <c r="AE68" s="879"/>
      <c r="AF68" s="879">
        <v>5</v>
      </c>
      <c r="AG68" s="879"/>
      <c r="AH68" s="879"/>
      <c r="AI68" s="879"/>
      <c r="AJ68" s="879"/>
      <c r="AK68" s="879">
        <v>90</v>
      </c>
      <c r="AL68" s="879"/>
      <c r="AM68" s="879"/>
      <c r="AN68" s="879"/>
      <c r="AO68" s="879"/>
      <c r="AP68" s="879" t="s">
        <v>601</v>
      </c>
      <c r="AQ68" s="879"/>
      <c r="AR68" s="879"/>
      <c r="AS68" s="879"/>
      <c r="AT68" s="879"/>
      <c r="AU68" s="879" t="s">
        <v>601</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592</v>
      </c>
      <c r="C69" s="887"/>
      <c r="D69" s="887"/>
      <c r="E69" s="887"/>
      <c r="F69" s="887"/>
      <c r="G69" s="887"/>
      <c r="H69" s="887"/>
      <c r="I69" s="887"/>
      <c r="J69" s="887"/>
      <c r="K69" s="887"/>
      <c r="L69" s="887"/>
      <c r="M69" s="887"/>
      <c r="N69" s="887"/>
      <c r="O69" s="887"/>
      <c r="P69" s="888"/>
      <c r="Q69" s="889">
        <v>3356</v>
      </c>
      <c r="R69" s="843"/>
      <c r="S69" s="843"/>
      <c r="T69" s="843"/>
      <c r="U69" s="843"/>
      <c r="V69" s="843">
        <v>2832</v>
      </c>
      <c r="W69" s="843"/>
      <c r="X69" s="843"/>
      <c r="Y69" s="843"/>
      <c r="Z69" s="843"/>
      <c r="AA69" s="843">
        <v>524</v>
      </c>
      <c r="AB69" s="843"/>
      <c r="AC69" s="843"/>
      <c r="AD69" s="843"/>
      <c r="AE69" s="843"/>
      <c r="AF69" s="843">
        <v>524</v>
      </c>
      <c r="AG69" s="843"/>
      <c r="AH69" s="843"/>
      <c r="AI69" s="843"/>
      <c r="AJ69" s="843"/>
      <c r="AK69" s="843">
        <v>3311</v>
      </c>
      <c r="AL69" s="843"/>
      <c r="AM69" s="843"/>
      <c r="AN69" s="843"/>
      <c r="AO69" s="843"/>
      <c r="AP69" s="843" t="s">
        <v>601</v>
      </c>
      <c r="AQ69" s="843"/>
      <c r="AR69" s="843"/>
      <c r="AS69" s="843"/>
      <c r="AT69" s="843"/>
      <c r="AU69" s="843" t="s">
        <v>601</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593</v>
      </c>
      <c r="C70" s="887"/>
      <c r="D70" s="887"/>
      <c r="E70" s="887"/>
      <c r="F70" s="887"/>
      <c r="G70" s="887"/>
      <c r="H70" s="887"/>
      <c r="I70" s="887"/>
      <c r="J70" s="887"/>
      <c r="K70" s="887"/>
      <c r="L70" s="887"/>
      <c r="M70" s="887"/>
      <c r="N70" s="887"/>
      <c r="O70" s="887"/>
      <c r="P70" s="888"/>
      <c r="Q70" s="889">
        <v>5</v>
      </c>
      <c r="R70" s="843"/>
      <c r="S70" s="843"/>
      <c r="T70" s="843"/>
      <c r="U70" s="843"/>
      <c r="V70" s="843">
        <v>1</v>
      </c>
      <c r="W70" s="843"/>
      <c r="X70" s="843"/>
      <c r="Y70" s="843"/>
      <c r="Z70" s="843"/>
      <c r="AA70" s="843">
        <v>4</v>
      </c>
      <c r="AB70" s="843"/>
      <c r="AC70" s="843"/>
      <c r="AD70" s="843"/>
      <c r="AE70" s="843"/>
      <c r="AF70" s="843">
        <v>4</v>
      </c>
      <c r="AG70" s="843"/>
      <c r="AH70" s="843"/>
      <c r="AI70" s="843"/>
      <c r="AJ70" s="843"/>
      <c r="AK70" s="843" t="s">
        <v>601</v>
      </c>
      <c r="AL70" s="843"/>
      <c r="AM70" s="843"/>
      <c r="AN70" s="843"/>
      <c r="AO70" s="843"/>
      <c r="AP70" s="843" t="s">
        <v>601</v>
      </c>
      <c r="AQ70" s="843"/>
      <c r="AR70" s="843"/>
      <c r="AS70" s="843"/>
      <c r="AT70" s="843"/>
      <c r="AU70" s="843" t="s">
        <v>601</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594</v>
      </c>
      <c r="C71" s="887"/>
      <c r="D71" s="887"/>
      <c r="E71" s="887"/>
      <c r="F71" s="887"/>
      <c r="G71" s="887"/>
      <c r="H71" s="887"/>
      <c r="I71" s="887"/>
      <c r="J71" s="887"/>
      <c r="K71" s="887"/>
      <c r="L71" s="887"/>
      <c r="M71" s="887"/>
      <c r="N71" s="887"/>
      <c r="O71" s="887"/>
      <c r="P71" s="888"/>
      <c r="Q71" s="889">
        <v>2</v>
      </c>
      <c r="R71" s="843"/>
      <c r="S71" s="843"/>
      <c r="T71" s="843"/>
      <c r="U71" s="843"/>
      <c r="V71" s="843">
        <v>1</v>
      </c>
      <c r="W71" s="843"/>
      <c r="X71" s="843"/>
      <c r="Y71" s="843"/>
      <c r="Z71" s="843"/>
      <c r="AA71" s="843">
        <v>1</v>
      </c>
      <c r="AB71" s="843"/>
      <c r="AC71" s="843"/>
      <c r="AD71" s="843"/>
      <c r="AE71" s="843"/>
      <c r="AF71" s="843">
        <v>1</v>
      </c>
      <c r="AG71" s="843"/>
      <c r="AH71" s="843"/>
      <c r="AI71" s="843"/>
      <c r="AJ71" s="843"/>
      <c r="AK71" s="843">
        <v>1</v>
      </c>
      <c r="AL71" s="843"/>
      <c r="AM71" s="843"/>
      <c r="AN71" s="843"/>
      <c r="AO71" s="843"/>
      <c r="AP71" s="843" t="s">
        <v>601</v>
      </c>
      <c r="AQ71" s="843"/>
      <c r="AR71" s="843"/>
      <c r="AS71" s="843"/>
      <c r="AT71" s="843"/>
      <c r="AU71" s="843" t="s">
        <v>601</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595</v>
      </c>
      <c r="C72" s="887"/>
      <c r="D72" s="887"/>
      <c r="E72" s="887"/>
      <c r="F72" s="887"/>
      <c r="G72" s="887"/>
      <c r="H72" s="887"/>
      <c r="I72" s="887"/>
      <c r="J72" s="887"/>
      <c r="K72" s="887"/>
      <c r="L72" s="887"/>
      <c r="M72" s="887"/>
      <c r="N72" s="887"/>
      <c r="O72" s="887"/>
      <c r="P72" s="888"/>
      <c r="Q72" s="889">
        <v>2011</v>
      </c>
      <c r="R72" s="843"/>
      <c r="S72" s="843"/>
      <c r="T72" s="843"/>
      <c r="U72" s="843"/>
      <c r="V72" s="843">
        <v>1931</v>
      </c>
      <c r="W72" s="843"/>
      <c r="X72" s="843"/>
      <c r="Y72" s="843"/>
      <c r="Z72" s="843"/>
      <c r="AA72" s="843">
        <v>80</v>
      </c>
      <c r="AB72" s="843"/>
      <c r="AC72" s="843"/>
      <c r="AD72" s="843"/>
      <c r="AE72" s="843"/>
      <c r="AF72" s="843">
        <v>47</v>
      </c>
      <c r="AG72" s="843"/>
      <c r="AH72" s="843"/>
      <c r="AI72" s="843"/>
      <c r="AJ72" s="843"/>
      <c r="AK72" s="843">
        <v>1940</v>
      </c>
      <c r="AL72" s="843"/>
      <c r="AM72" s="843"/>
      <c r="AN72" s="843"/>
      <c r="AO72" s="843"/>
      <c r="AP72" s="843">
        <v>433</v>
      </c>
      <c r="AQ72" s="843"/>
      <c r="AR72" s="843"/>
      <c r="AS72" s="843"/>
      <c r="AT72" s="843"/>
      <c r="AU72" s="843">
        <v>113</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596</v>
      </c>
      <c r="C73" s="887"/>
      <c r="D73" s="887"/>
      <c r="E73" s="887"/>
      <c r="F73" s="887"/>
      <c r="G73" s="887"/>
      <c r="H73" s="887"/>
      <c r="I73" s="887"/>
      <c r="J73" s="887"/>
      <c r="K73" s="887"/>
      <c r="L73" s="887"/>
      <c r="M73" s="887"/>
      <c r="N73" s="887"/>
      <c r="O73" s="887"/>
      <c r="P73" s="888"/>
      <c r="Q73" s="889">
        <v>141</v>
      </c>
      <c r="R73" s="843"/>
      <c r="S73" s="843"/>
      <c r="T73" s="843"/>
      <c r="U73" s="843"/>
      <c r="V73" s="843">
        <v>141</v>
      </c>
      <c r="W73" s="843"/>
      <c r="X73" s="843"/>
      <c r="Y73" s="843"/>
      <c r="Z73" s="843"/>
      <c r="AA73" s="843" t="s">
        <v>601</v>
      </c>
      <c r="AB73" s="843"/>
      <c r="AC73" s="843"/>
      <c r="AD73" s="843"/>
      <c r="AE73" s="843"/>
      <c r="AF73" s="843" t="s">
        <v>601</v>
      </c>
      <c r="AG73" s="843"/>
      <c r="AH73" s="843"/>
      <c r="AI73" s="843"/>
      <c r="AJ73" s="843"/>
      <c r="AK73" s="843">
        <v>28</v>
      </c>
      <c r="AL73" s="843"/>
      <c r="AM73" s="843"/>
      <c r="AN73" s="843"/>
      <c r="AO73" s="843"/>
      <c r="AP73" s="843" t="s">
        <v>601</v>
      </c>
      <c r="AQ73" s="843"/>
      <c r="AR73" s="843"/>
      <c r="AS73" s="843"/>
      <c r="AT73" s="843"/>
      <c r="AU73" s="843" t="s">
        <v>601</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597</v>
      </c>
      <c r="C74" s="887"/>
      <c r="D74" s="887"/>
      <c r="E74" s="887"/>
      <c r="F74" s="887"/>
      <c r="G74" s="887"/>
      <c r="H74" s="887"/>
      <c r="I74" s="887"/>
      <c r="J74" s="887"/>
      <c r="K74" s="887"/>
      <c r="L74" s="887"/>
      <c r="M74" s="887"/>
      <c r="N74" s="887"/>
      <c r="O74" s="887"/>
      <c r="P74" s="888"/>
      <c r="Q74" s="889">
        <v>2981</v>
      </c>
      <c r="R74" s="843"/>
      <c r="S74" s="843"/>
      <c r="T74" s="843"/>
      <c r="U74" s="843"/>
      <c r="V74" s="843">
        <v>2944</v>
      </c>
      <c r="W74" s="843"/>
      <c r="X74" s="843"/>
      <c r="Y74" s="843"/>
      <c r="Z74" s="843"/>
      <c r="AA74" s="843">
        <v>37</v>
      </c>
      <c r="AB74" s="843"/>
      <c r="AC74" s="843"/>
      <c r="AD74" s="843"/>
      <c r="AE74" s="843"/>
      <c r="AF74" s="843">
        <v>37</v>
      </c>
      <c r="AG74" s="843"/>
      <c r="AH74" s="843"/>
      <c r="AI74" s="843"/>
      <c r="AJ74" s="843"/>
      <c r="AK74" s="843">
        <v>2256</v>
      </c>
      <c r="AL74" s="843"/>
      <c r="AM74" s="843"/>
      <c r="AN74" s="843"/>
      <c r="AO74" s="843"/>
      <c r="AP74" s="843" t="s">
        <v>601</v>
      </c>
      <c r="AQ74" s="843"/>
      <c r="AR74" s="843"/>
      <c r="AS74" s="843"/>
      <c r="AT74" s="843"/>
      <c r="AU74" s="843" t="s">
        <v>601</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598</v>
      </c>
      <c r="C75" s="887"/>
      <c r="D75" s="887"/>
      <c r="E75" s="887"/>
      <c r="F75" s="887"/>
      <c r="G75" s="887"/>
      <c r="H75" s="887"/>
      <c r="I75" s="887"/>
      <c r="J75" s="887"/>
      <c r="K75" s="887"/>
      <c r="L75" s="887"/>
      <c r="M75" s="887"/>
      <c r="N75" s="887"/>
      <c r="O75" s="887"/>
      <c r="P75" s="888"/>
      <c r="Q75" s="890">
        <v>558</v>
      </c>
      <c r="R75" s="891"/>
      <c r="S75" s="891"/>
      <c r="T75" s="891"/>
      <c r="U75" s="847"/>
      <c r="V75" s="892">
        <v>541</v>
      </c>
      <c r="W75" s="891"/>
      <c r="X75" s="891"/>
      <c r="Y75" s="891"/>
      <c r="Z75" s="847"/>
      <c r="AA75" s="892">
        <v>17</v>
      </c>
      <c r="AB75" s="891"/>
      <c r="AC75" s="891"/>
      <c r="AD75" s="891"/>
      <c r="AE75" s="847"/>
      <c r="AF75" s="892">
        <v>17</v>
      </c>
      <c r="AG75" s="891"/>
      <c r="AH75" s="891"/>
      <c r="AI75" s="891"/>
      <c r="AJ75" s="847"/>
      <c r="AK75" s="892" t="s">
        <v>601</v>
      </c>
      <c r="AL75" s="891"/>
      <c r="AM75" s="891"/>
      <c r="AN75" s="891"/>
      <c r="AO75" s="847"/>
      <c r="AP75" s="892" t="s">
        <v>601</v>
      </c>
      <c r="AQ75" s="891"/>
      <c r="AR75" s="891"/>
      <c r="AS75" s="891"/>
      <c r="AT75" s="847"/>
      <c r="AU75" s="892" t="s">
        <v>601</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599</v>
      </c>
      <c r="C76" s="887"/>
      <c r="D76" s="887"/>
      <c r="E76" s="887"/>
      <c r="F76" s="887"/>
      <c r="G76" s="887"/>
      <c r="H76" s="887"/>
      <c r="I76" s="887"/>
      <c r="J76" s="887"/>
      <c r="K76" s="887"/>
      <c r="L76" s="887"/>
      <c r="M76" s="887"/>
      <c r="N76" s="887"/>
      <c r="O76" s="887"/>
      <c r="P76" s="888"/>
      <c r="Q76" s="890">
        <v>166845</v>
      </c>
      <c r="R76" s="891"/>
      <c r="S76" s="891"/>
      <c r="T76" s="891"/>
      <c r="U76" s="847"/>
      <c r="V76" s="892">
        <v>165315</v>
      </c>
      <c r="W76" s="891"/>
      <c r="X76" s="891"/>
      <c r="Y76" s="891"/>
      <c r="Z76" s="847"/>
      <c r="AA76" s="892">
        <v>1530</v>
      </c>
      <c r="AB76" s="891"/>
      <c r="AC76" s="891"/>
      <c r="AD76" s="891"/>
      <c r="AE76" s="847"/>
      <c r="AF76" s="892">
        <v>1530</v>
      </c>
      <c r="AG76" s="891"/>
      <c r="AH76" s="891"/>
      <c r="AI76" s="891"/>
      <c r="AJ76" s="847"/>
      <c r="AK76" s="892" t="s">
        <v>601</v>
      </c>
      <c r="AL76" s="891"/>
      <c r="AM76" s="891"/>
      <c r="AN76" s="891"/>
      <c r="AO76" s="847"/>
      <c r="AP76" s="892" t="s">
        <v>601</v>
      </c>
      <c r="AQ76" s="891"/>
      <c r="AR76" s="891"/>
      <c r="AS76" s="891"/>
      <c r="AT76" s="847"/>
      <c r="AU76" s="892" t="s">
        <v>601</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393</v>
      </c>
      <c r="B88" s="802" t="s">
        <v>426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2165</v>
      </c>
      <c r="AG88" s="857"/>
      <c r="AH88" s="857"/>
      <c r="AI88" s="857"/>
      <c r="AJ88" s="857"/>
      <c r="AK88" s="854"/>
      <c r="AL88" s="854"/>
      <c r="AM88" s="854"/>
      <c r="AN88" s="854"/>
      <c r="AO88" s="854"/>
      <c r="AP88" s="857">
        <v>433</v>
      </c>
      <c r="AQ88" s="857"/>
      <c r="AR88" s="857"/>
      <c r="AS88" s="857"/>
      <c r="AT88" s="857"/>
      <c r="AU88" s="857">
        <v>113</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802" t="s">
        <v>427</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88</v>
      </c>
      <c r="CS102" s="865"/>
      <c r="CT102" s="865"/>
      <c r="CU102" s="865"/>
      <c r="CV102" s="904"/>
      <c r="CW102" s="903">
        <v>24</v>
      </c>
      <c r="CX102" s="865"/>
      <c r="CY102" s="865"/>
      <c r="CZ102" s="865"/>
      <c r="DA102" s="904"/>
      <c r="DB102" s="903" t="s">
        <v>601</v>
      </c>
      <c r="DC102" s="865"/>
      <c r="DD102" s="865"/>
      <c r="DE102" s="865"/>
      <c r="DF102" s="904"/>
      <c r="DG102" s="903" t="s">
        <v>601</v>
      </c>
      <c r="DH102" s="865"/>
      <c r="DI102" s="865"/>
      <c r="DJ102" s="865"/>
      <c r="DK102" s="904"/>
      <c r="DL102" s="903" t="s">
        <v>601</v>
      </c>
      <c r="DM102" s="865"/>
      <c r="DN102" s="865"/>
      <c r="DO102" s="865"/>
      <c r="DP102" s="904"/>
      <c r="DQ102" s="903" t="s">
        <v>601</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429</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432</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433</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435</v>
      </c>
      <c r="AB109" s="906"/>
      <c r="AC109" s="906"/>
      <c r="AD109" s="906"/>
      <c r="AE109" s="907"/>
      <c r="AF109" s="905" t="s">
        <v>436</v>
      </c>
      <c r="AG109" s="906"/>
      <c r="AH109" s="906"/>
      <c r="AI109" s="906"/>
      <c r="AJ109" s="907"/>
      <c r="AK109" s="905" t="s">
        <v>311</v>
      </c>
      <c r="AL109" s="906"/>
      <c r="AM109" s="906"/>
      <c r="AN109" s="906"/>
      <c r="AO109" s="907"/>
      <c r="AP109" s="905" t="s">
        <v>437</v>
      </c>
      <c r="AQ109" s="906"/>
      <c r="AR109" s="906"/>
      <c r="AS109" s="906"/>
      <c r="AT109" s="908"/>
      <c r="AU109" s="925" t="s">
        <v>434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435</v>
      </c>
      <c r="BR109" s="906"/>
      <c r="BS109" s="906"/>
      <c r="BT109" s="906"/>
      <c r="BU109" s="907"/>
      <c r="BV109" s="905" t="s">
        <v>436</v>
      </c>
      <c r="BW109" s="906"/>
      <c r="BX109" s="906"/>
      <c r="BY109" s="906"/>
      <c r="BZ109" s="907"/>
      <c r="CA109" s="905" t="s">
        <v>311</v>
      </c>
      <c r="CB109" s="906"/>
      <c r="CC109" s="906"/>
      <c r="CD109" s="906"/>
      <c r="CE109" s="907"/>
      <c r="CF109" s="926" t="s">
        <v>437</v>
      </c>
      <c r="CG109" s="926"/>
      <c r="CH109" s="926"/>
      <c r="CI109" s="926"/>
      <c r="CJ109" s="926"/>
      <c r="CK109" s="905" t="s">
        <v>438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435</v>
      </c>
      <c r="DH109" s="906"/>
      <c r="DI109" s="906"/>
      <c r="DJ109" s="906"/>
      <c r="DK109" s="907"/>
      <c r="DL109" s="905" t="s">
        <v>436</v>
      </c>
      <c r="DM109" s="906"/>
      <c r="DN109" s="906"/>
      <c r="DO109" s="906"/>
      <c r="DP109" s="907"/>
      <c r="DQ109" s="905" t="s">
        <v>311</v>
      </c>
      <c r="DR109" s="906"/>
      <c r="DS109" s="906"/>
      <c r="DT109" s="906"/>
      <c r="DU109" s="907"/>
      <c r="DV109" s="905" t="s">
        <v>437</v>
      </c>
      <c r="DW109" s="906"/>
      <c r="DX109" s="906"/>
      <c r="DY109" s="906"/>
      <c r="DZ109" s="908"/>
    </row>
    <row r="110" spans="1:131" s="224" customFormat="1" ht="26.25" customHeight="1" x14ac:dyDescent="0.2">
      <c r="A110" s="909" t="s">
        <v>439</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1981401</v>
      </c>
      <c r="AB110" s="913"/>
      <c r="AC110" s="913"/>
      <c r="AD110" s="913"/>
      <c r="AE110" s="914"/>
      <c r="AF110" s="915">
        <v>2219480</v>
      </c>
      <c r="AG110" s="913"/>
      <c r="AH110" s="913"/>
      <c r="AI110" s="913"/>
      <c r="AJ110" s="914"/>
      <c r="AK110" s="915">
        <v>1977223</v>
      </c>
      <c r="AL110" s="913"/>
      <c r="AM110" s="913"/>
      <c r="AN110" s="913"/>
      <c r="AO110" s="914"/>
      <c r="AP110" s="916">
        <v>30.2</v>
      </c>
      <c r="AQ110" s="917"/>
      <c r="AR110" s="917"/>
      <c r="AS110" s="917"/>
      <c r="AT110" s="918"/>
      <c r="AU110" s="919" t="s">
        <v>75</v>
      </c>
      <c r="AV110" s="920"/>
      <c r="AW110" s="920"/>
      <c r="AX110" s="920"/>
      <c r="AY110" s="920"/>
      <c r="AZ110" s="942" t="s">
        <v>440</v>
      </c>
      <c r="BA110" s="910"/>
      <c r="BB110" s="910"/>
      <c r="BC110" s="910"/>
      <c r="BD110" s="910"/>
      <c r="BE110" s="910"/>
      <c r="BF110" s="910"/>
      <c r="BG110" s="910"/>
      <c r="BH110" s="910"/>
      <c r="BI110" s="910"/>
      <c r="BJ110" s="910"/>
      <c r="BK110" s="910"/>
      <c r="BL110" s="910"/>
      <c r="BM110" s="910"/>
      <c r="BN110" s="910"/>
      <c r="BO110" s="910"/>
      <c r="BP110" s="911"/>
      <c r="BQ110" s="943">
        <v>22290643</v>
      </c>
      <c r="BR110" s="944"/>
      <c r="BS110" s="944"/>
      <c r="BT110" s="944"/>
      <c r="BU110" s="944"/>
      <c r="BV110" s="944">
        <v>21009399</v>
      </c>
      <c r="BW110" s="944"/>
      <c r="BX110" s="944"/>
      <c r="BY110" s="944"/>
      <c r="BZ110" s="944"/>
      <c r="CA110" s="944">
        <v>20014018</v>
      </c>
      <c r="CB110" s="944"/>
      <c r="CC110" s="944"/>
      <c r="CD110" s="944"/>
      <c r="CE110" s="944"/>
      <c r="CF110" s="957">
        <v>305.5</v>
      </c>
      <c r="CG110" s="958"/>
      <c r="CH110" s="958"/>
      <c r="CI110" s="958"/>
      <c r="CJ110" s="958"/>
      <c r="CK110" s="959" t="s">
        <v>441</v>
      </c>
      <c r="CL110" s="960"/>
      <c r="CM110" s="942" t="s">
        <v>442</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443</v>
      </c>
      <c r="DH110" s="944"/>
      <c r="DI110" s="944"/>
      <c r="DJ110" s="944"/>
      <c r="DK110" s="944"/>
      <c r="DL110" s="944" t="s">
        <v>444</v>
      </c>
      <c r="DM110" s="944"/>
      <c r="DN110" s="944"/>
      <c r="DO110" s="944"/>
      <c r="DP110" s="944"/>
      <c r="DQ110" s="944" t="s">
        <v>443</v>
      </c>
      <c r="DR110" s="944"/>
      <c r="DS110" s="944"/>
      <c r="DT110" s="944"/>
      <c r="DU110" s="944"/>
      <c r="DV110" s="945" t="s">
        <v>444</v>
      </c>
      <c r="DW110" s="945"/>
      <c r="DX110" s="945"/>
      <c r="DY110" s="945"/>
      <c r="DZ110" s="946"/>
    </row>
    <row r="111" spans="1:131" s="224" customFormat="1" ht="26.25" customHeight="1" x14ac:dyDescent="0.2">
      <c r="A111" s="947" t="s">
        <v>445</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446</v>
      </c>
      <c r="AB111" s="951"/>
      <c r="AC111" s="951"/>
      <c r="AD111" s="951"/>
      <c r="AE111" s="952"/>
      <c r="AF111" s="953" t="s">
        <v>447</v>
      </c>
      <c r="AG111" s="951"/>
      <c r="AH111" s="951"/>
      <c r="AI111" s="951"/>
      <c r="AJ111" s="952"/>
      <c r="AK111" s="953" t="s">
        <v>447</v>
      </c>
      <c r="AL111" s="951"/>
      <c r="AM111" s="951"/>
      <c r="AN111" s="951"/>
      <c r="AO111" s="952"/>
      <c r="AP111" s="954" t="s">
        <v>444</v>
      </c>
      <c r="AQ111" s="955"/>
      <c r="AR111" s="955"/>
      <c r="AS111" s="955"/>
      <c r="AT111" s="956"/>
      <c r="AU111" s="921"/>
      <c r="AV111" s="922"/>
      <c r="AW111" s="922"/>
      <c r="AX111" s="922"/>
      <c r="AY111" s="922"/>
      <c r="AZ111" s="935" t="s">
        <v>448</v>
      </c>
      <c r="BA111" s="936"/>
      <c r="BB111" s="936"/>
      <c r="BC111" s="936"/>
      <c r="BD111" s="936"/>
      <c r="BE111" s="936"/>
      <c r="BF111" s="936"/>
      <c r="BG111" s="936"/>
      <c r="BH111" s="936"/>
      <c r="BI111" s="936"/>
      <c r="BJ111" s="936"/>
      <c r="BK111" s="936"/>
      <c r="BL111" s="936"/>
      <c r="BM111" s="936"/>
      <c r="BN111" s="936"/>
      <c r="BO111" s="936"/>
      <c r="BP111" s="937"/>
      <c r="BQ111" s="938" t="s">
        <v>447</v>
      </c>
      <c r="BR111" s="939"/>
      <c r="BS111" s="939"/>
      <c r="BT111" s="939"/>
      <c r="BU111" s="939"/>
      <c r="BV111" s="939" t="s">
        <v>446</v>
      </c>
      <c r="BW111" s="939"/>
      <c r="BX111" s="939"/>
      <c r="BY111" s="939"/>
      <c r="BZ111" s="939"/>
      <c r="CA111" s="939" t="s">
        <v>446</v>
      </c>
      <c r="CB111" s="939"/>
      <c r="CC111" s="939"/>
      <c r="CD111" s="939"/>
      <c r="CE111" s="939"/>
      <c r="CF111" s="933" t="s">
        <v>446</v>
      </c>
      <c r="CG111" s="934"/>
      <c r="CH111" s="934"/>
      <c r="CI111" s="934"/>
      <c r="CJ111" s="934"/>
      <c r="CK111" s="961"/>
      <c r="CL111" s="962"/>
      <c r="CM111" s="935" t="s">
        <v>449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443</v>
      </c>
      <c r="DH111" s="939"/>
      <c r="DI111" s="939"/>
      <c r="DJ111" s="939"/>
      <c r="DK111" s="939"/>
      <c r="DL111" s="939" t="s">
        <v>446</v>
      </c>
      <c r="DM111" s="939"/>
      <c r="DN111" s="939"/>
      <c r="DO111" s="939"/>
      <c r="DP111" s="939"/>
      <c r="DQ111" s="939" t="s">
        <v>446</v>
      </c>
      <c r="DR111" s="939"/>
      <c r="DS111" s="939"/>
      <c r="DT111" s="939"/>
      <c r="DU111" s="939"/>
      <c r="DV111" s="940" t="s">
        <v>447</v>
      </c>
      <c r="DW111" s="940"/>
      <c r="DX111" s="940"/>
      <c r="DY111" s="940"/>
      <c r="DZ111" s="941"/>
    </row>
    <row r="112" spans="1:131" s="224" customFormat="1" ht="26.25" customHeight="1" x14ac:dyDescent="0.2">
      <c r="A112" s="965" t="s">
        <v>450</v>
      </c>
      <c r="B112" s="966"/>
      <c r="C112" s="936" t="s">
        <v>451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447</v>
      </c>
      <c r="AB112" s="972"/>
      <c r="AC112" s="972"/>
      <c r="AD112" s="972"/>
      <c r="AE112" s="973"/>
      <c r="AF112" s="974" t="s">
        <v>452</v>
      </c>
      <c r="AG112" s="972"/>
      <c r="AH112" s="972"/>
      <c r="AI112" s="972"/>
      <c r="AJ112" s="973"/>
      <c r="AK112" s="974" t="s">
        <v>444</v>
      </c>
      <c r="AL112" s="972"/>
      <c r="AM112" s="972"/>
      <c r="AN112" s="972"/>
      <c r="AO112" s="973"/>
      <c r="AP112" s="975" t="s">
        <v>447</v>
      </c>
      <c r="AQ112" s="976"/>
      <c r="AR112" s="976"/>
      <c r="AS112" s="976"/>
      <c r="AT112" s="977"/>
      <c r="AU112" s="921"/>
      <c r="AV112" s="922"/>
      <c r="AW112" s="922"/>
      <c r="AX112" s="922"/>
      <c r="AY112" s="922"/>
      <c r="AZ112" s="935" t="s">
        <v>453</v>
      </c>
      <c r="BA112" s="936"/>
      <c r="BB112" s="936"/>
      <c r="BC112" s="936"/>
      <c r="BD112" s="936"/>
      <c r="BE112" s="936"/>
      <c r="BF112" s="936"/>
      <c r="BG112" s="936"/>
      <c r="BH112" s="936"/>
      <c r="BI112" s="936"/>
      <c r="BJ112" s="936"/>
      <c r="BK112" s="936"/>
      <c r="BL112" s="936"/>
      <c r="BM112" s="936"/>
      <c r="BN112" s="936"/>
      <c r="BO112" s="936"/>
      <c r="BP112" s="937"/>
      <c r="BQ112" s="938">
        <v>9982349</v>
      </c>
      <c r="BR112" s="939"/>
      <c r="BS112" s="939"/>
      <c r="BT112" s="939"/>
      <c r="BU112" s="939"/>
      <c r="BV112" s="939">
        <v>9063833</v>
      </c>
      <c r="BW112" s="939"/>
      <c r="BX112" s="939"/>
      <c r="BY112" s="939"/>
      <c r="BZ112" s="939"/>
      <c r="CA112" s="939">
        <v>8279730</v>
      </c>
      <c r="CB112" s="939"/>
      <c r="CC112" s="939"/>
      <c r="CD112" s="939"/>
      <c r="CE112" s="939"/>
      <c r="CF112" s="933">
        <v>126.4</v>
      </c>
      <c r="CG112" s="934"/>
      <c r="CH112" s="934"/>
      <c r="CI112" s="934"/>
      <c r="CJ112" s="934"/>
      <c r="CK112" s="961"/>
      <c r="CL112" s="962"/>
      <c r="CM112" s="935" t="s">
        <v>454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444</v>
      </c>
      <c r="DH112" s="939"/>
      <c r="DI112" s="939"/>
      <c r="DJ112" s="939"/>
      <c r="DK112" s="939"/>
      <c r="DL112" s="939" t="s">
        <v>444</v>
      </c>
      <c r="DM112" s="939"/>
      <c r="DN112" s="939"/>
      <c r="DO112" s="939"/>
      <c r="DP112" s="939"/>
      <c r="DQ112" s="939" t="s">
        <v>447</v>
      </c>
      <c r="DR112" s="939"/>
      <c r="DS112" s="939"/>
      <c r="DT112" s="939"/>
      <c r="DU112" s="939"/>
      <c r="DV112" s="940" t="s">
        <v>452</v>
      </c>
      <c r="DW112" s="940"/>
      <c r="DX112" s="940"/>
      <c r="DY112" s="940"/>
      <c r="DZ112" s="941"/>
    </row>
    <row r="113" spans="1:130" s="224" customFormat="1" ht="26.25" customHeight="1" x14ac:dyDescent="0.2">
      <c r="A113" s="967"/>
      <c r="B113" s="968"/>
      <c r="C113" s="936" t="s">
        <v>455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746510</v>
      </c>
      <c r="AB113" s="951"/>
      <c r="AC113" s="951"/>
      <c r="AD113" s="951"/>
      <c r="AE113" s="952"/>
      <c r="AF113" s="953">
        <v>698075</v>
      </c>
      <c r="AG113" s="951"/>
      <c r="AH113" s="951"/>
      <c r="AI113" s="951"/>
      <c r="AJ113" s="952"/>
      <c r="AK113" s="953">
        <v>726532</v>
      </c>
      <c r="AL113" s="951"/>
      <c r="AM113" s="951"/>
      <c r="AN113" s="951"/>
      <c r="AO113" s="952"/>
      <c r="AP113" s="954">
        <v>11.1</v>
      </c>
      <c r="AQ113" s="955"/>
      <c r="AR113" s="955"/>
      <c r="AS113" s="955"/>
      <c r="AT113" s="956"/>
      <c r="AU113" s="921"/>
      <c r="AV113" s="922"/>
      <c r="AW113" s="922"/>
      <c r="AX113" s="922"/>
      <c r="AY113" s="922"/>
      <c r="AZ113" s="935" t="s">
        <v>456</v>
      </c>
      <c r="BA113" s="936"/>
      <c r="BB113" s="936"/>
      <c r="BC113" s="936"/>
      <c r="BD113" s="936"/>
      <c r="BE113" s="936"/>
      <c r="BF113" s="936"/>
      <c r="BG113" s="936"/>
      <c r="BH113" s="936"/>
      <c r="BI113" s="936"/>
      <c r="BJ113" s="936"/>
      <c r="BK113" s="936"/>
      <c r="BL113" s="936"/>
      <c r="BM113" s="936"/>
      <c r="BN113" s="936"/>
      <c r="BO113" s="936"/>
      <c r="BP113" s="937"/>
      <c r="BQ113" s="938">
        <v>218559</v>
      </c>
      <c r="BR113" s="939"/>
      <c r="BS113" s="939"/>
      <c r="BT113" s="939"/>
      <c r="BU113" s="939"/>
      <c r="BV113" s="939">
        <v>165538</v>
      </c>
      <c r="BW113" s="939"/>
      <c r="BX113" s="939"/>
      <c r="BY113" s="939"/>
      <c r="BZ113" s="939"/>
      <c r="CA113" s="939">
        <v>113146</v>
      </c>
      <c r="CB113" s="939"/>
      <c r="CC113" s="939"/>
      <c r="CD113" s="939"/>
      <c r="CE113" s="939"/>
      <c r="CF113" s="933">
        <v>1.7</v>
      </c>
      <c r="CG113" s="934"/>
      <c r="CH113" s="934"/>
      <c r="CI113" s="934"/>
      <c r="CJ113" s="934"/>
      <c r="CK113" s="961"/>
      <c r="CL113" s="962"/>
      <c r="CM113" s="935" t="s">
        <v>457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452</v>
      </c>
      <c r="DH113" s="972"/>
      <c r="DI113" s="972"/>
      <c r="DJ113" s="972"/>
      <c r="DK113" s="973"/>
      <c r="DL113" s="974" t="s">
        <v>458</v>
      </c>
      <c r="DM113" s="972"/>
      <c r="DN113" s="972"/>
      <c r="DO113" s="972"/>
      <c r="DP113" s="973"/>
      <c r="DQ113" s="974" t="s">
        <v>452</v>
      </c>
      <c r="DR113" s="972"/>
      <c r="DS113" s="972"/>
      <c r="DT113" s="972"/>
      <c r="DU113" s="973"/>
      <c r="DV113" s="975" t="s">
        <v>452</v>
      </c>
      <c r="DW113" s="976"/>
      <c r="DX113" s="976"/>
      <c r="DY113" s="976"/>
      <c r="DZ113" s="977"/>
    </row>
    <row r="114" spans="1:130" s="224" customFormat="1" ht="26.25" customHeight="1" x14ac:dyDescent="0.2">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53792</v>
      </c>
      <c r="AB114" s="972"/>
      <c r="AC114" s="972"/>
      <c r="AD114" s="972"/>
      <c r="AE114" s="973"/>
      <c r="AF114" s="974">
        <v>53767</v>
      </c>
      <c r="AG114" s="972"/>
      <c r="AH114" s="972"/>
      <c r="AI114" s="972"/>
      <c r="AJ114" s="973"/>
      <c r="AK114" s="974">
        <v>52833</v>
      </c>
      <c r="AL114" s="972"/>
      <c r="AM114" s="972"/>
      <c r="AN114" s="972"/>
      <c r="AO114" s="973"/>
      <c r="AP114" s="975">
        <v>0.8</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2115103</v>
      </c>
      <c r="BR114" s="939"/>
      <c r="BS114" s="939"/>
      <c r="BT114" s="939"/>
      <c r="BU114" s="939"/>
      <c r="BV114" s="939">
        <v>2086019</v>
      </c>
      <c r="BW114" s="939"/>
      <c r="BX114" s="939"/>
      <c r="BY114" s="939"/>
      <c r="BZ114" s="939"/>
      <c r="CA114" s="939">
        <v>2106397</v>
      </c>
      <c r="CB114" s="939"/>
      <c r="CC114" s="939"/>
      <c r="CD114" s="939"/>
      <c r="CE114" s="939"/>
      <c r="CF114" s="933">
        <v>32.200000000000003</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452</v>
      </c>
      <c r="DH114" s="972"/>
      <c r="DI114" s="972"/>
      <c r="DJ114" s="972"/>
      <c r="DK114" s="973"/>
      <c r="DL114" s="974" t="s">
        <v>452</v>
      </c>
      <c r="DM114" s="972"/>
      <c r="DN114" s="972"/>
      <c r="DO114" s="972"/>
      <c r="DP114" s="973"/>
      <c r="DQ114" s="974" t="s">
        <v>443</v>
      </c>
      <c r="DR114" s="972"/>
      <c r="DS114" s="972"/>
      <c r="DT114" s="972"/>
      <c r="DU114" s="973"/>
      <c r="DV114" s="975" t="s">
        <v>444</v>
      </c>
      <c r="DW114" s="976"/>
      <c r="DX114" s="976"/>
      <c r="DY114" s="976"/>
      <c r="DZ114" s="977"/>
    </row>
    <row r="115" spans="1:130" s="224" customFormat="1" ht="26.25" customHeight="1" x14ac:dyDescent="0.2">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447</v>
      </c>
      <c r="AB115" s="951"/>
      <c r="AC115" s="951"/>
      <c r="AD115" s="951"/>
      <c r="AE115" s="952"/>
      <c r="AF115" s="953" t="s">
        <v>447</v>
      </c>
      <c r="AG115" s="951"/>
      <c r="AH115" s="951"/>
      <c r="AI115" s="951"/>
      <c r="AJ115" s="952"/>
      <c r="AK115" s="953" t="s">
        <v>444</v>
      </c>
      <c r="AL115" s="951"/>
      <c r="AM115" s="951"/>
      <c r="AN115" s="951"/>
      <c r="AO115" s="952"/>
      <c r="AP115" s="954" t="s">
        <v>447</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t="s">
        <v>452</v>
      </c>
      <c r="BR115" s="939"/>
      <c r="BS115" s="939"/>
      <c r="BT115" s="939"/>
      <c r="BU115" s="939"/>
      <c r="BV115" s="939" t="s">
        <v>131</v>
      </c>
      <c r="BW115" s="939"/>
      <c r="BX115" s="939"/>
      <c r="BY115" s="939"/>
      <c r="BZ115" s="939"/>
      <c r="CA115" s="939" t="s">
        <v>452</v>
      </c>
      <c r="CB115" s="939"/>
      <c r="CC115" s="939"/>
      <c r="CD115" s="939"/>
      <c r="CE115" s="939"/>
      <c r="CF115" s="933" t="s">
        <v>447</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458</v>
      </c>
      <c r="DH115" s="972"/>
      <c r="DI115" s="972"/>
      <c r="DJ115" s="972"/>
      <c r="DK115" s="973"/>
      <c r="DL115" s="974" t="s">
        <v>447</v>
      </c>
      <c r="DM115" s="972"/>
      <c r="DN115" s="972"/>
      <c r="DO115" s="972"/>
      <c r="DP115" s="973"/>
      <c r="DQ115" s="974" t="s">
        <v>452</v>
      </c>
      <c r="DR115" s="972"/>
      <c r="DS115" s="972"/>
      <c r="DT115" s="972"/>
      <c r="DU115" s="973"/>
      <c r="DV115" s="975" t="s">
        <v>444</v>
      </c>
      <c r="DW115" s="976"/>
      <c r="DX115" s="976"/>
      <c r="DY115" s="976"/>
      <c r="DZ115" s="977"/>
    </row>
    <row r="116" spans="1:130" s="224" customFormat="1" ht="26.25" customHeight="1" x14ac:dyDescent="0.2">
      <c r="A116" s="969"/>
      <c r="B116" s="970"/>
      <c r="C116" s="978" t="s">
        <v>465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250</v>
      </c>
      <c r="AB116" s="972"/>
      <c r="AC116" s="972"/>
      <c r="AD116" s="972"/>
      <c r="AE116" s="973"/>
      <c r="AF116" s="974">
        <v>582</v>
      </c>
      <c r="AG116" s="972"/>
      <c r="AH116" s="972"/>
      <c r="AI116" s="972"/>
      <c r="AJ116" s="973"/>
      <c r="AK116" s="974">
        <v>229</v>
      </c>
      <c r="AL116" s="972"/>
      <c r="AM116" s="972"/>
      <c r="AN116" s="972"/>
      <c r="AO116" s="973"/>
      <c r="AP116" s="975">
        <v>0</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452</v>
      </c>
      <c r="BR116" s="939"/>
      <c r="BS116" s="939"/>
      <c r="BT116" s="939"/>
      <c r="BU116" s="939"/>
      <c r="BV116" s="939" t="s">
        <v>443</v>
      </c>
      <c r="BW116" s="939"/>
      <c r="BX116" s="939"/>
      <c r="BY116" s="939"/>
      <c r="BZ116" s="939"/>
      <c r="CA116" s="939" t="s">
        <v>447</v>
      </c>
      <c r="CB116" s="939"/>
      <c r="CC116" s="939"/>
      <c r="CD116" s="939"/>
      <c r="CE116" s="939"/>
      <c r="CF116" s="933" t="s">
        <v>452</v>
      </c>
      <c r="CG116" s="934"/>
      <c r="CH116" s="934"/>
      <c r="CI116" s="934"/>
      <c r="CJ116" s="934"/>
      <c r="CK116" s="961"/>
      <c r="CL116" s="962"/>
      <c r="CM116" s="935" t="s">
        <v>467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447</v>
      </c>
      <c r="DH116" s="972"/>
      <c r="DI116" s="972"/>
      <c r="DJ116" s="972"/>
      <c r="DK116" s="973"/>
      <c r="DL116" s="974" t="s">
        <v>443</v>
      </c>
      <c r="DM116" s="972"/>
      <c r="DN116" s="972"/>
      <c r="DO116" s="972"/>
      <c r="DP116" s="973"/>
      <c r="DQ116" s="974" t="s">
        <v>443</v>
      </c>
      <c r="DR116" s="972"/>
      <c r="DS116" s="972"/>
      <c r="DT116" s="972"/>
      <c r="DU116" s="973"/>
      <c r="DV116" s="975" t="s">
        <v>452</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2781953</v>
      </c>
      <c r="AB117" s="992"/>
      <c r="AC117" s="992"/>
      <c r="AD117" s="992"/>
      <c r="AE117" s="993"/>
      <c r="AF117" s="994">
        <v>2971904</v>
      </c>
      <c r="AG117" s="992"/>
      <c r="AH117" s="992"/>
      <c r="AI117" s="992"/>
      <c r="AJ117" s="993"/>
      <c r="AK117" s="994">
        <v>2756817</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131</v>
      </c>
      <c r="BR117" s="939"/>
      <c r="BS117" s="939"/>
      <c r="BT117" s="939"/>
      <c r="BU117" s="939"/>
      <c r="BV117" s="939" t="s">
        <v>131</v>
      </c>
      <c r="BW117" s="939"/>
      <c r="BX117" s="939"/>
      <c r="BY117" s="939"/>
      <c r="BZ117" s="939"/>
      <c r="CA117" s="939" t="s">
        <v>458</v>
      </c>
      <c r="CB117" s="939"/>
      <c r="CC117" s="939"/>
      <c r="CD117" s="939"/>
      <c r="CE117" s="939"/>
      <c r="CF117" s="933" t="s">
        <v>470</v>
      </c>
      <c r="CG117" s="934"/>
      <c r="CH117" s="934"/>
      <c r="CI117" s="934"/>
      <c r="CJ117" s="934"/>
      <c r="CK117" s="961"/>
      <c r="CL117" s="962"/>
      <c r="CM117" s="935" t="s">
        <v>471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458</v>
      </c>
      <c r="DH117" s="972"/>
      <c r="DI117" s="972"/>
      <c r="DJ117" s="972"/>
      <c r="DK117" s="973"/>
      <c r="DL117" s="974" t="s">
        <v>131</v>
      </c>
      <c r="DM117" s="972"/>
      <c r="DN117" s="972"/>
      <c r="DO117" s="972"/>
      <c r="DP117" s="973"/>
      <c r="DQ117" s="974" t="s">
        <v>458</v>
      </c>
      <c r="DR117" s="972"/>
      <c r="DS117" s="972"/>
      <c r="DT117" s="972"/>
      <c r="DU117" s="973"/>
      <c r="DV117" s="975" t="s">
        <v>131</v>
      </c>
      <c r="DW117" s="976"/>
      <c r="DX117" s="976"/>
      <c r="DY117" s="976"/>
      <c r="DZ117" s="977"/>
    </row>
    <row r="118" spans="1:130" s="224" customFormat="1" ht="26.25" customHeight="1" x14ac:dyDescent="0.2">
      <c r="A118" s="925" t="s">
        <v>438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435</v>
      </c>
      <c r="AB118" s="906"/>
      <c r="AC118" s="906"/>
      <c r="AD118" s="906"/>
      <c r="AE118" s="907"/>
      <c r="AF118" s="905" t="s">
        <v>436</v>
      </c>
      <c r="AG118" s="906"/>
      <c r="AH118" s="906"/>
      <c r="AI118" s="906"/>
      <c r="AJ118" s="907"/>
      <c r="AK118" s="905" t="s">
        <v>311</v>
      </c>
      <c r="AL118" s="906"/>
      <c r="AM118" s="906"/>
      <c r="AN118" s="906"/>
      <c r="AO118" s="907"/>
      <c r="AP118" s="983" t="s">
        <v>437</v>
      </c>
      <c r="AQ118" s="984"/>
      <c r="AR118" s="984"/>
      <c r="AS118" s="984"/>
      <c r="AT118" s="985"/>
      <c r="AU118" s="921"/>
      <c r="AV118" s="922"/>
      <c r="AW118" s="922"/>
      <c r="AX118" s="922"/>
      <c r="AY118" s="922"/>
      <c r="AZ118" s="986" t="s">
        <v>472</v>
      </c>
      <c r="BA118" s="978"/>
      <c r="BB118" s="978"/>
      <c r="BC118" s="978"/>
      <c r="BD118" s="978"/>
      <c r="BE118" s="978"/>
      <c r="BF118" s="978"/>
      <c r="BG118" s="978"/>
      <c r="BH118" s="978"/>
      <c r="BI118" s="978"/>
      <c r="BJ118" s="978"/>
      <c r="BK118" s="978"/>
      <c r="BL118" s="978"/>
      <c r="BM118" s="978"/>
      <c r="BN118" s="978"/>
      <c r="BO118" s="978"/>
      <c r="BP118" s="979"/>
      <c r="BQ118" s="1012" t="s">
        <v>131</v>
      </c>
      <c r="BR118" s="1013"/>
      <c r="BS118" s="1013"/>
      <c r="BT118" s="1013"/>
      <c r="BU118" s="1013"/>
      <c r="BV118" s="1013" t="s">
        <v>470</v>
      </c>
      <c r="BW118" s="1013"/>
      <c r="BX118" s="1013"/>
      <c r="BY118" s="1013"/>
      <c r="BZ118" s="1013"/>
      <c r="CA118" s="1013" t="s">
        <v>131</v>
      </c>
      <c r="CB118" s="1013"/>
      <c r="CC118" s="1013"/>
      <c r="CD118" s="1013"/>
      <c r="CE118" s="1013"/>
      <c r="CF118" s="933" t="s">
        <v>131</v>
      </c>
      <c r="CG118" s="934"/>
      <c r="CH118" s="934"/>
      <c r="CI118" s="934"/>
      <c r="CJ118" s="934"/>
      <c r="CK118" s="961"/>
      <c r="CL118" s="962"/>
      <c r="CM118" s="935" t="s">
        <v>473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131</v>
      </c>
      <c r="DH118" s="972"/>
      <c r="DI118" s="972"/>
      <c r="DJ118" s="972"/>
      <c r="DK118" s="973"/>
      <c r="DL118" s="974" t="s">
        <v>131</v>
      </c>
      <c r="DM118" s="972"/>
      <c r="DN118" s="972"/>
      <c r="DO118" s="972"/>
      <c r="DP118" s="973"/>
      <c r="DQ118" s="974" t="s">
        <v>131</v>
      </c>
      <c r="DR118" s="972"/>
      <c r="DS118" s="972"/>
      <c r="DT118" s="972"/>
      <c r="DU118" s="973"/>
      <c r="DV118" s="975" t="s">
        <v>443</v>
      </c>
      <c r="DW118" s="976"/>
      <c r="DX118" s="976"/>
      <c r="DY118" s="976"/>
      <c r="DZ118" s="977"/>
    </row>
    <row r="119" spans="1:130" s="224" customFormat="1" ht="26.25" customHeight="1" x14ac:dyDescent="0.2">
      <c r="A119" s="1069" t="s">
        <v>441</v>
      </c>
      <c r="B119" s="960"/>
      <c r="C119" s="942" t="s">
        <v>442</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443</v>
      </c>
      <c r="AG119" s="913"/>
      <c r="AH119" s="913"/>
      <c r="AI119" s="913"/>
      <c r="AJ119" s="914"/>
      <c r="AK119" s="915" t="s">
        <v>131</v>
      </c>
      <c r="AL119" s="913"/>
      <c r="AM119" s="913"/>
      <c r="AN119" s="913"/>
      <c r="AO119" s="914"/>
      <c r="AP119" s="916" t="s">
        <v>443</v>
      </c>
      <c r="AQ119" s="917"/>
      <c r="AR119" s="917"/>
      <c r="AS119" s="917"/>
      <c r="AT119" s="918"/>
      <c r="AU119" s="923"/>
      <c r="AV119" s="924"/>
      <c r="AW119" s="924"/>
      <c r="AX119" s="924"/>
      <c r="AY119" s="924"/>
      <c r="AZ119" s="245" t="s">
        <v>191</v>
      </c>
      <c r="BA119" s="245"/>
      <c r="BB119" s="245"/>
      <c r="BC119" s="245"/>
      <c r="BD119" s="245"/>
      <c r="BE119" s="245"/>
      <c r="BF119" s="245"/>
      <c r="BG119" s="245"/>
      <c r="BH119" s="245"/>
      <c r="BI119" s="245"/>
      <c r="BJ119" s="245"/>
      <c r="BK119" s="245"/>
      <c r="BL119" s="245"/>
      <c r="BM119" s="245"/>
      <c r="BN119" s="245"/>
      <c r="BO119" s="990" t="s">
        <v>474</v>
      </c>
      <c r="BP119" s="1018"/>
      <c r="BQ119" s="1012">
        <v>34606654</v>
      </c>
      <c r="BR119" s="1013"/>
      <c r="BS119" s="1013"/>
      <c r="BT119" s="1013"/>
      <c r="BU119" s="1013"/>
      <c r="BV119" s="1013">
        <v>32324789</v>
      </c>
      <c r="BW119" s="1013"/>
      <c r="BX119" s="1013"/>
      <c r="BY119" s="1013"/>
      <c r="BZ119" s="1013"/>
      <c r="CA119" s="1013">
        <v>30513291</v>
      </c>
      <c r="CB119" s="1013"/>
      <c r="CC119" s="1013"/>
      <c r="CD119" s="1013"/>
      <c r="CE119" s="1013"/>
      <c r="CF119" s="1014"/>
      <c r="CG119" s="1015"/>
      <c r="CH119" s="1015"/>
      <c r="CI119" s="1015"/>
      <c r="CJ119" s="1016"/>
      <c r="CK119" s="963"/>
      <c r="CL119" s="964"/>
      <c r="CM119" s="986" t="s">
        <v>475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443</v>
      </c>
      <c r="DH119" s="999"/>
      <c r="DI119" s="999"/>
      <c r="DJ119" s="999"/>
      <c r="DK119" s="1000"/>
      <c r="DL119" s="998" t="s">
        <v>443</v>
      </c>
      <c r="DM119" s="999"/>
      <c r="DN119" s="999"/>
      <c r="DO119" s="999"/>
      <c r="DP119" s="1000"/>
      <c r="DQ119" s="998" t="s">
        <v>131</v>
      </c>
      <c r="DR119" s="999"/>
      <c r="DS119" s="999"/>
      <c r="DT119" s="999"/>
      <c r="DU119" s="1000"/>
      <c r="DV119" s="1001" t="s">
        <v>131</v>
      </c>
      <c r="DW119" s="1002"/>
      <c r="DX119" s="1002"/>
      <c r="DY119" s="1002"/>
      <c r="DZ119" s="1003"/>
    </row>
    <row r="120" spans="1:130" s="224" customFormat="1" ht="26.25" customHeight="1" x14ac:dyDescent="0.2">
      <c r="A120" s="1070"/>
      <c r="B120" s="962"/>
      <c r="C120" s="935" t="s">
        <v>449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443</v>
      </c>
      <c r="AB120" s="972"/>
      <c r="AC120" s="972"/>
      <c r="AD120" s="972"/>
      <c r="AE120" s="973"/>
      <c r="AF120" s="974" t="s">
        <v>131</v>
      </c>
      <c r="AG120" s="972"/>
      <c r="AH120" s="972"/>
      <c r="AI120" s="972"/>
      <c r="AJ120" s="973"/>
      <c r="AK120" s="974" t="s">
        <v>131</v>
      </c>
      <c r="AL120" s="972"/>
      <c r="AM120" s="972"/>
      <c r="AN120" s="972"/>
      <c r="AO120" s="973"/>
      <c r="AP120" s="975" t="s">
        <v>131</v>
      </c>
      <c r="AQ120" s="976"/>
      <c r="AR120" s="976"/>
      <c r="AS120" s="976"/>
      <c r="AT120" s="977"/>
      <c r="AU120" s="1004" t="s">
        <v>476</v>
      </c>
      <c r="AV120" s="1005"/>
      <c r="AW120" s="1005"/>
      <c r="AX120" s="1005"/>
      <c r="AY120" s="1006"/>
      <c r="AZ120" s="942" t="s">
        <v>477</v>
      </c>
      <c r="BA120" s="910"/>
      <c r="BB120" s="910"/>
      <c r="BC120" s="910"/>
      <c r="BD120" s="910"/>
      <c r="BE120" s="910"/>
      <c r="BF120" s="910"/>
      <c r="BG120" s="910"/>
      <c r="BH120" s="910"/>
      <c r="BI120" s="910"/>
      <c r="BJ120" s="910"/>
      <c r="BK120" s="910"/>
      <c r="BL120" s="910"/>
      <c r="BM120" s="910"/>
      <c r="BN120" s="910"/>
      <c r="BO120" s="910"/>
      <c r="BP120" s="911"/>
      <c r="BQ120" s="943">
        <v>2969468</v>
      </c>
      <c r="BR120" s="944"/>
      <c r="BS120" s="944"/>
      <c r="BT120" s="944"/>
      <c r="BU120" s="944"/>
      <c r="BV120" s="944">
        <v>3300824</v>
      </c>
      <c r="BW120" s="944"/>
      <c r="BX120" s="944"/>
      <c r="BY120" s="944"/>
      <c r="BZ120" s="944"/>
      <c r="CA120" s="944">
        <v>3507970</v>
      </c>
      <c r="CB120" s="944"/>
      <c r="CC120" s="944"/>
      <c r="CD120" s="944"/>
      <c r="CE120" s="944"/>
      <c r="CF120" s="957">
        <v>53.5</v>
      </c>
      <c r="CG120" s="958"/>
      <c r="CH120" s="958"/>
      <c r="CI120" s="958"/>
      <c r="CJ120" s="958"/>
      <c r="CK120" s="1019" t="s">
        <v>478</v>
      </c>
      <c r="CL120" s="1020"/>
      <c r="CM120" s="1020"/>
      <c r="CN120" s="1020"/>
      <c r="CO120" s="1021"/>
      <c r="CP120" s="1027" t="s">
        <v>479</v>
      </c>
      <c r="CQ120" s="1028"/>
      <c r="CR120" s="1028"/>
      <c r="CS120" s="1028"/>
      <c r="CT120" s="1028"/>
      <c r="CU120" s="1028"/>
      <c r="CV120" s="1028"/>
      <c r="CW120" s="1028"/>
      <c r="CX120" s="1028"/>
      <c r="CY120" s="1028"/>
      <c r="CZ120" s="1028"/>
      <c r="DA120" s="1028"/>
      <c r="DB120" s="1028"/>
      <c r="DC120" s="1028"/>
      <c r="DD120" s="1028"/>
      <c r="DE120" s="1028"/>
      <c r="DF120" s="1029"/>
      <c r="DG120" s="943">
        <v>7241209</v>
      </c>
      <c r="DH120" s="944"/>
      <c r="DI120" s="944"/>
      <c r="DJ120" s="944"/>
      <c r="DK120" s="944"/>
      <c r="DL120" s="944">
        <v>6519695</v>
      </c>
      <c r="DM120" s="944"/>
      <c r="DN120" s="944"/>
      <c r="DO120" s="944"/>
      <c r="DP120" s="944"/>
      <c r="DQ120" s="944">
        <v>5877774</v>
      </c>
      <c r="DR120" s="944"/>
      <c r="DS120" s="944"/>
      <c r="DT120" s="944"/>
      <c r="DU120" s="944"/>
      <c r="DV120" s="945">
        <v>89.7</v>
      </c>
      <c r="DW120" s="945"/>
      <c r="DX120" s="945"/>
      <c r="DY120" s="945"/>
      <c r="DZ120" s="946"/>
    </row>
    <row r="121" spans="1:130" s="224" customFormat="1" ht="26.25" customHeight="1" x14ac:dyDescent="0.2">
      <c r="A121" s="1070"/>
      <c r="B121" s="962"/>
      <c r="C121" s="987" t="s">
        <v>480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131</v>
      </c>
      <c r="AB121" s="972"/>
      <c r="AC121" s="972"/>
      <c r="AD121" s="972"/>
      <c r="AE121" s="973"/>
      <c r="AF121" s="974" t="s">
        <v>131</v>
      </c>
      <c r="AG121" s="972"/>
      <c r="AH121" s="972"/>
      <c r="AI121" s="972"/>
      <c r="AJ121" s="973"/>
      <c r="AK121" s="974" t="s">
        <v>131</v>
      </c>
      <c r="AL121" s="972"/>
      <c r="AM121" s="972"/>
      <c r="AN121" s="972"/>
      <c r="AO121" s="973"/>
      <c r="AP121" s="975" t="s">
        <v>131</v>
      </c>
      <c r="AQ121" s="976"/>
      <c r="AR121" s="976"/>
      <c r="AS121" s="976"/>
      <c r="AT121" s="977"/>
      <c r="AU121" s="1007"/>
      <c r="AV121" s="1008"/>
      <c r="AW121" s="1008"/>
      <c r="AX121" s="1008"/>
      <c r="AY121" s="1009"/>
      <c r="AZ121" s="935" t="s">
        <v>481</v>
      </c>
      <c r="BA121" s="936"/>
      <c r="BB121" s="936"/>
      <c r="BC121" s="936"/>
      <c r="BD121" s="936"/>
      <c r="BE121" s="936"/>
      <c r="BF121" s="936"/>
      <c r="BG121" s="936"/>
      <c r="BH121" s="936"/>
      <c r="BI121" s="936"/>
      <c r="BJ121" s="936"/>
      <c r="BK121" s="936"/>
      <c r="BL121" s="936"/>
      <c r="BM121" s="936"/>
      <c r="BN121" s="936"/>
      <c r="BO121" s="936"/>
      <c r="BP121" s="937"/>
      <c r="BQ121" s="938">
        <v>1165026</v>
      </c>
      <c r="BR121" s="939"/>
      <c r="BS121" s="939"/>
      <c r="BT121" s="939"/>
      <c r="BU121" s="939"/>
      <c r="BV121" s="939">
        <v>1134039</v>
      </c>
      <c r="BW121" s="939"/>
      <c r="BX121" s="939"/>
      <c r="BY121" s="939"/>
      <c r="BZ121" s="939"/>
      <c r="CA121" s="939">
        <v>1027218</v>
      </c>
      <c r="CB121" s="939"/>
      <c r="CC121" s="939"/>
      <c r="CD121" s="939"/>
      <c r="CE121" s="939"/>
      <c r="CF121" s="933">
        <v>15.7</v>
      </c>
      <c r="CG121" s="934"/>
      <c r="CH121" s="934"/>
      <c r="CI121" s="934"/>
      <c r="CJ121" s="934"/>
      <c r="CK121" s="1022"/>
      <c r="CL121" s="1023"/>
      <c r="CM121" s="1023"/>
      <c r="CN121" s="1023"/>
      <c r="CO121" s="1024"/>
      <c r="CP121" s="1032" t="s">
        <v>409</v>
      </c>
      <c r="CQ121" s="1033"/>
      <c r="CR121" s="1033"/>
      <c r="CS121" s="1033"/>
      <c r="CT121" s="1033"/>
      <c r="CU121" s="1033"/>
      <c r="CV121" s="1033"/>
      <c r="CW121" s="1033"/>
      <c r="CX121" s="1033"/>
      <c r="CY121" s="1033"/>
      <c r="CZ121" s="1033"/>
      <c r="DA121" s="1033"/>
      <c r="DB121" s="1033"/>
      <c r="DC121" s="1033"/>
      <c r="DD121" s="1033"/>
      <c r="DE121" s="1033"/>
      <c r="DF121" s="1034"/>
      <c r="DG121" s="938">
        <v>2275662</v>
      </c>
      <c r="DH121" s="939"/>
      <c r="DI121" s="939"/>
      <c r="DJ121" s="939"/>
      <c r="DK121" s="939"/>
      <c r="DL121" s="939">
        <v>2047313</v>
      </c>
      <c r="DM121" s="939"/>
      <c r="DN121" s="939"/>
      <c r="DO121" s="939"/>
      <c r="DP121" s="939"/>
      <c r="DQ121" s="939">
        <v>1944237</v>
      </c>
      <c r="DR121" s="939"/>
      <c r="DS121" s="939"/>
      <c r="DT121" s="939"/>
      <c r="DU121" s="939"/>
      <c r="DV121" s="940">
        <v>29.7</v>
      </c>
      <c r="DW121" s="940"/>
      <c r="DX121" s="940"/>
      <c r="DY121" s="940"/>
      <c r="DZ121" s="941"/>
    </row>
    <row r="122" spans="1:130" s="224" customFormat="1" ht="26.25" customHeight="1" x14ac:dyDescent="0.2">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131</v>
      </c>
      <c r="AB122" s="972"/>
      <c r="AC122" s="972"/>
      <c r="AD122" s="972"/>
      <c r="AE122" s="973"/>
      <c r="AF122" s="974" t="s">
        <v>131</v>
      </c>
      <c r="AG122" s="972"/>
      <c r="AH122" s="972"/>
      <c r="AI122" s="972"/>
      <c r="AJ122" s="973"/>
      <c r="AK122" s="974" t="s">
        <v>131</v>
      </c>
      <c r="AL122" s="972"/>
      <c r="AM122" s="972"/>
      <c r="AN122" s="972"/>
      <c r="AO122" s="973"/>
      <c r="AP122" s="975" t="s">
        <v>443</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25491615</v>
      </c>
      <c r="BR122" s="1013"/>
      <c r="BS122" s="1013"/>
      <c r="BT122" s="1013"/>
      <c r="BU122" s="1013"/>
      <c r="BV122" s="1013">
        <v>24837704</v>
      </c>
      <c r="BW122" s="1013"/>
      <c r="BX122" s="1013"/>
      <c r="BY122" s="1013"/>
      <c r="BZ122" s="1013"/>
      <c r="CA122" s="1013">
        <v>24251089</v>
      </c>
      <c r="CB122" s="1013"/>
      <c r="CC122" s="1013"/>
      <c r="CD122" s="1013"/>
      <c r="CE122" s="1013"/>
      <c r="CF122" s="1030">
        <v>370.2</v>
      </c>
      <c r="CG122" s="1031"/>
      <c r="CH122" s="1031"/>
      <c r="CI122" s="1031"/>
      <c r="CJ122" s="1031"/>
      <c r="CK122" s="1022"/>
      <c r="CL122" s="1023"/>
      <c r="CM122" s="1023"/>
      <c r="CN122" s="1023"/>
      <c r="CO122" s="1024"/>
      <c r="CP122" s="1032" t="s">
        <v>483</v>
      </c>
      <c r="CQ122" s="1033"/>
      <c r="CR122" s="1033"/>
      <c r="CS122" s="1033"/>
      <c r="CT122" s="1033"/>
      <c r="CU122" s="1033"/>
      <c r="CV122" s="1033"/>
      <c r="CW122" s="1033"/>
      <c r="CX122" s="1033"/>
      <c r="CY122" s="1033"/>
      <c r="CZ122" s="1033"/>
      <c r="DA122" s="1033"/>
      <c r="DB122" s="1033"/>
      <c r="DC122" s="1033"/>
      <c r="DD122" s="1033"/>
      <c r="DE122" s="1033"/>
      <c r="DF122" s="1034"/>
      <c r="DG122" s="938">
        <v>465478</v>
      </c>
      <c r="DH122" s="939"/>
      <c r="DI122" s="939"/>
      <c r="DJ122" s="939"/>
      <c r="DK122" s="939"/>
      <c r="DL122" s="939">
        <v>496825</v>
      </c>
      <c r="DM122" s="939"/>
      <c r="DN122" s="939"/>
      <c r="DO122" s="939"/>
      <c r="DP122" s="939"/>
      <c r="DQ122" s="939">
        <v>457719</v>
      </c>
      <c r="DR122" s="939"/>
      <c r="DS122" s="939"/>
      <c r="DT122" s="939"/>
      <c r="DU122" s="939"/>
      <c r="DV122" s="940">
        <v>7</v>
      </c>
      <c r="DW122" s="940"/>
      <c r="DX122" s="940"/>
      <c r="DY122" s="940"/>
      <c r="DZ122" s="941"/>
    </row>
    <row r="123" spans="1:130" s="224" customFormat="1" ht="26.25" customHeight="1" x14ac:dyDescent="0.2">
      <c r="A123" s="1070"/>
      <c r="B123" s="962"/>
      <c r="C123" s="935" t="s">
        <v>467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443</v>
      </c>
      <c r="AB123" s="972"/>
      <c r="AC123" s="972"/>
      <c r="AD123" s="972"/>
      <c r="AE123" s="973"/>
      <c r="AF123" s="974" t="s">
        <v>443</v>
      </c>
      <c r="AG123" s="972"/>
      <c r="AH123" s="972"/>
      <c r="AI123" s="972"/>
      <c r="AJ123" s="973"/>
      <c r="AK123" s="974" t="s">
        <v>131</v>
      </c>
      <c r="AL123" s="972"/>
      <c r="AM123" s="972"/>
      <c r="AN123" s="972"/>
      <c r="AO123" s="973"/>
      <c r="AP123" s="975" t="s">
        <v>443</v>
      </c>
      <c r="AQ123" s="976"/>
      <c r="AR123" s="976"/>
      <c r="AS123" s="976"/>
      <c r="AT123" s="977"/>
      <c r="AU123" s="1010"/>
      <c r="AV123" s="1011"/>
      <c r="AW123" s="1011"/>
      <c r="AX123" s="1011"/>
      <c r="AY123" s="1011"/>
      <c r="AZ123" s="245" t="s">
        <v>191</v>
      </c>
      <c r="BA123" s="245"/>
      <c r="BB123" s="245"/>
      <c r="BC123" s="245"/>
      <c r="BD123" s="245"/>
      <c r="BE123" s="245"/>
      <c r="BF123" s="245"/>
      <c r="BG123" s="245"/>
      <c r="BH123" s="245"/>
      <c r="BI123" s="245"/>
      <c r="BJ123" s="245"/>
      <c r="BK123" s="245"/>
      <c r="BL123" s="245"/>
      <c r="BM123" s="245"/>
      <c r="BN123" s="245"/>
      <c r="BO123" s="990" t="s">
        <v>484</v>
      </c>
      <c r="BP123" s="1018"/>
      <c r="BQ123" s="1076">
        <v>29626109</v>
      </c>
      <c r="BR123" s="1077"/>
      <c r="BS123" s="1077"/>
      <c r="BT123" s="1077"/>
      <c r="BU123" s="1077"/>
      <c r="BV123" s="1077">
        <v>29272567</v>
      </c>
      <c r="BW123" s="1077"/>
      <c r="BX123" s="1077"/>
      <c r="BY123" s="1077"/>
      <c r="BZ123" s="1077"/>
      <c r="CA123" s="1077">
        <v>28786277</v>
      </c>
      <c r="CB123" s="1077"/>
      <c r="CC123" s="1077"/>
      <c r="CD123" s="1077"/>
      <c r="CE123" s="1077"/>
      <c r="CF123" s="1014"/>
      <c r="CG123" s="1015"/>
      <c r="CH123" s="1015"/>
      <c r="CI123" s="1015"/>
      <c r="CJ123" s="1016"/>
      <c r="CK123" s="1022"/>
      <c r="CL123" s="1023"/>
      <c r="CM123" s="1023"/>
      <c r="CN123" s="1023"/>
      <c r="CO123" s="1024"/>
      <c r="CP123" s="1032" t="s">
        <v>485</v>
      </c>
      <c r="CQ123" s="1033"/>
      <c r="CR123" s="1033"/>
      <c r="CS123" s="1033"/>
      <c r="CT123" s="1033"/>
      <c r="CU123" s="1033"/>
      <c r="CV123" s="1033"/>
      <c r="CW123" s="1033"/>
      <c r="CX123" s="1033"/>
      <c r="CY123" s="1033"/>
      <c r="CZ123" s="1033"/>
      <c r="DA123" s="1033"/>
      <c r="DB123" s="1033"/>
      <c r="DC123" s="1033"/>
      <c r="DD123" s="1033"/>
      <c r="DE123" s="1033"/>
      <c r="DF123" s="1034"/>
      <c r="DG123" s="971" t="s">
        <v>131</v>
      </c>
      <c r="DH123" s="972"/>
      <c r="DI123" s="972"/>
      <c r="DJ123" s="972"/>
      <c r="DK123" s="973"/>
      <c r="DL123" s="974" t="s">
        <v>417</v>
      </c>
      <c r="DM123" s="972"/>
      <c r="DN123" s="972"/>
      <c r="DO123" s="972"/>
      <c r="DP123" s="973"/>
      <c r="DQ123" s="974" t="s">
        <v>486</v>
      </c>
      <c r="DR123" s="972"/>
      <c r="DS123" s="972"/>
      <c r="DT123" s="972"/>
      <c r="DU123" s="973"/>
      <c r="DV123" s="975" t="s">
        <v>487</v>
      </c>
      <c r="DW123" s="976"/>
      <c r="DX123" s="976"/>
      <c r="DY123" s="976"/>
      <c r="DZ123" s="977"/>
    </row>
    <row r="124" spans="1:130" s="224" customFormat="1" ht="26.25" customHeight="1" thickBot="1" x14ac:dyDescent="0.25">
      <c r="A124" s="1070"/>
      <c r="B124" s="962"/>
      <c r="C124" s="935" t="s">
        <v>471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452</v>
      </c>
      <c r="AG124" s="972"/>
      <c r="AH124" s="972"/>
      <c r="AI124" s="972"/>
      <c r="AJ124" s="973"/>
      <c r="AK124" s="974" t="s">
        <v>488</v>
      </c>
      <c r="AL124" s="972"/>
      <c r="AM124" s="972"/>
      <c r="AN124" s="972"/>
      <c r="AO124" s="973"/>
      <c r="AP124" s="975" t="s">
        <v>487</v>
      </c>
      <c r="AQ124" s="976"/>
      <c r="AR124" s="976"/>
      <c r="AS124" s="976"/>
      <c r="AT124" s="977"/>
      <c r="AU124" s="1072" t="s">
        <v>489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77.099999999999994</v>
      </c>
      <c r="BR124" s="1040"/>
      <c r="BS124" s="1040"/>
      <c r="BT124" s="1040"/>
      <c r="BU124" s="1040"/>
      <c r="BV124" s="1040">
        <v>44.9</v>
      </c>
      <c r="BW124" s="1040"/>
      <c r="BX124" s="1040"/>
      <c r="BY124" s="1040"/>
      <c r="BZ124" s="1040"/>
      <c r="CA124" s="1040">
        <v>26.3</v>
      </c>
      <c r="CB124" s="1040"/>
      <c r="CC124" s="1040"/>
      <c r="CD124" s="1040"/>
      <c r="CE124" s="1040"/>
      <c r="CF124" s="1041"/>
      <c r="CG124" s="1042"/>
      <c r="CH124" s="1042"/>
      <c r="CI124" s="1042"/>
      <c r="CJ124" s="1043"/>
      <c r="CK124" s="1025"/>
      <c r="CL124" s="1025"/>
      <c r="CM124" s="1025"/>
      <c r="CN124" s="1025"/>
      <c r="CO124" s="1026"/>
      <c r="CP124" s="1032" t="s">
        <v>490</v>
      </c>
      <c r="CQ124" s="1033"/>
      <c r="CR124" s="1033"/>
      <c r="CS124" s="1033"/>
      <c r="CT124" s="1033"/>
      <c r="CU124" s="1033"/>
      <c r="CV124" s="1033"/>
      <c r="CW124" s="1033"/>
      <c r="CX124" s="1033"/>
      <c r="CY124" s="1033"/>
      <c r="CZ124" s="1033"/>
      <c r="DA124" s="1033"/>
      <c r="DB124" s="1033"/>
      <c r="DC124" s="1033"/>
      <c r="DD124" s="1033"/>
      <c r="DE124" s="1033"/>
      <c r="DF124" s="1034"/>
      <c r="DG124" s="1017" t="s">
        <v>131</v>
      </c>
      <c r="DH124" s="999"/>
      <c r="DI124" s="999"/>
      <c r="DJ124" s="999"/>
      <c r="DK124" s="1000"/>
      <c r="DL124" s="998" t="s">
        <v>131</v>
      </c>
      <c r="DM124" s="999"/>
      <c r="DN124" s="999"/>
      <c r="DO124" s="999"/>
      <c r="DP124" s="1000"/>
      <c r="DQ124" s="998" t="s">
        <v>131</v>
      </c>
      <c r="DR124" s="999"/>
      <c r="DS124" s="999"/>
      <c r="DT124" s="999"/>
      <c r="DU124" s="1000"/>
      <c r="DV124" s="1001" t="s">
        <v>491</v>
      </c>
      <c r="DW124" s="1002"/>
      <c r="DX124" s="1002"/>
      <c r="DY124" s="1002"/>
      <c r="DZ124" s="1003"/>
    </row>
    <row r="125" spans="1:130" s="224" customFormat="1" ht="26.25" customHeight="1" x14ac:dyDescent="0.2">
      <c r="A125" s="1070"/>
      <c r="B125" s="962"/>
      <c r="C125" s="935" t="s">
        <v>473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417</v>
      </c>
      <c r="AB125" s="972"/>
      <c r="AC125" s="972"/>
      <c r="AD125" s="972"/>
      <c r="AE125" s="973"/>
      <c r="AF125" s="974" t="s">
        <v>487</v>
      </c>
      <c r="AG125" s="972"/>
      <c r="AH125" s="972"/>
      <c r="AI125" s="972"/>
      <c r="AJ125" s="973"/>
      <c r="AK125" s="974" t="s">
        <v>131</v>
      </c>
      <c r="AL125" s="972"/>
      <c r="AM125" s="972"/>
      <c r="AN125" s="972"/>
      <c r="AO125" s="973"/>
      <c r="AP125" s="975" t="s">
        <v>487</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492</v>
      </c>
      <c r="CL125" s="1020"/>
      <c r="CM125" s="1020"/>
      <c r="CN125" s="1020"/>
      <c r="CO125" s="1021"/>
      <c r="CP125" s="942" t="s">
        <v>493</v>
      </c>
      <c r="CQ125" s="910"/>
      <c r="CR125" s="910"/>
      <c r="CS125" s="910"/>
      <c r="CT125" s="910"/>
      <c r="CU125" s="910"/>
      <c r="CV125" s="910"/>
      <c r="CW125" s="910"/>
      <c r="CX125" s="910"/>
      <c r="CY125" s="910"/>
      <c r="CZ125" s="910"/>
      <c r="DA125" s="910"/>
      <c r="DB125" s="910"/>
      <c r="DC125" s="910"/>
      <c r="DD125" s="910"/>
      <c r="DE125" s="910"/>
      <c r="DF125" s="911"/>
      <c r="DG125" s="943" t="s">
        <v>487</v>
      </c>
      <c r="DH125" s="944"/>
      <c r="DI125" s="944"/>
      <c r="DJ125" s="944"/>
      <c r="DK125" s="944"/>
      <c r="DL125" s="944" t="s">
        <v>131</v>
      </c>
      <c r="DM125" s="944"/>
      <c r="DN125" s="944"/>
      <c r="DO125" s="944"/>
      <c r="DP125" s="944"/>
      <c r="DQ125" s="944" t="s">
        <v>131</v>
      </c>
      <c r="DR125" s="944"/>
      <c r="DS125" s="944"/>
      <c r="DT125" s="944"/>
      <c r="DU125" s="944"/>
      <c r="DV125" s="945" t="s">
        <v>131</v>
      </c>
      <c r="DW125" s="945"/>
      <c r="DX125" s="945"/>
      <c r="DY125" s="945"/>
      <c r="DZ125" s="946"/>
    </row>
    <row r="126" spans="1:130" s="224" customFormat="1" ht="26.25" customHeight="1" thickBot="1" x14ac:dyDescent="0.25">
      <c r="A126" s="1070"/>
      <c r="B126" s="962"/>
      <c r="C126" s="935" t="s">
        <v>475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131</v>
      </c>
      <c r="AB126" s="972"/>
      <c r="AC126" s="972"/>
      <c r="AD126" s="972"/>
      <c r="AE126" s="973"/>
      <c r="AF126" s="974" t="s">
        <v>452</v>
      </c>
      <c r="AG126" s="972"/>
      <c r="AH126" s="972"/>
      <c r="AI126" s="972"/>
      <c r="AJ126" s="973"/>
      <c r="AK126" s="974" t="s">
        <v>131</v>
      </c>
      <c r="AL126" s="972"/>
      <c r="AM126" s="972"/>
      <c r="AN126" s="972"/>
      <c r="AO126" s="973"/>
      <c r="AP126" s="975" t="s">
        <v>131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494</v>
      </c>
      <c r="CQ126" s="936"/>
      <c r="CR126" s="936"/>
      <c r="CS126" s="936"/>
      <c r="CT126" s="936"/>
      <c r="CU126" s="936"/>
      <c r="CV126" s="936"/>
      <c r="CW126" s="936"/>
      <c r="CX126" s="936"/>
      <c r="CY126" s="936"/>
      <c r="CZ126" s="936"/>
      <c r="DA126" s="936"/>
      <c r="DB126" s="936"/>
      <c r="DC126" s="936"/>
      <c r="DD126" s="936"/>
      <c r="DE126" s="936"/>
      <c r="DF126" s="937"/>
      <c r="DG126" s="938" t="s">
        <v>131</v>
      </c>
      <c r="DH126" s="939"/>
      <c r="DI126" s="939"/>
      <c r="DJ126" s="939"/>
      <c r="DK126" s="939"/>
      <c r="DL126" s="939" t="s">
        <v>487</v>
      </c>
      <c r="DM126" s="939"/>
      <c r="DN126" s="939"/>
      <c r="DO126" s="939"/>
      <c r="DP126" s="939"/>
      <c r="DQ126" s="939" t="s">
        <v>131</v>
      </c>
      <c r="DR126" s="939"/>
      <c r="DS126" s="939"/>
      <c r="DT126" s="939"/>
      <c r="DU126" s="939"/>
      <c r="DV126" s="940" t="s">
        <v>131</v>
      </c>
      <c r="DW126" s="940"/>
      <c r="DX126" s="940"/>
      <c r="DY126" s="940"/>
      <c r="DZ126" s="941"/>
    </row>
    <row r="127" spans="1:130" s="224" customFormat="1" ht="26.25" customHeight="1" x14ac:dyDescent="0.2">
      <c r="A127" s="1071"/>
      <c r="B127" s="964"/>
      <c r="C127" s="986" t="s">
        <v>495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131</v>
      </c>
      <c r="AB127" s="972"/>
      <c r="AC127" s="972"/>
      <c r="AD127" s="972"/>
      <c r="AE127" s="973"/>
      <c r="AF127" s="974" t="s">
        <v>131</v>
      </c>
      <c r="AG127" s="972"/>
      <c r="AH127" s="972"/>
      <c r="AI127" s="972"/>
      <c r="AJ127" s="973"/>
      <c r="AK127" s="974" t="s">
        <v>131</v>
      </c>
      <c r="AL127" s="972"/>
      <c r="AM127" s="972"/>
      <c r="AN127" s="972"/>
      <c r="AO127" s="973"/>
      <c r="AP127" s="975" t="s">
        <v>452</v>
      </c>
      <c r="AQ127" s="976"/>
      <c r="AR127" s="976"/>
      <c r="AS127" s="976"/>
      <c r="AT127" s="977"/>
      <c r="AU127" s="226"/>
      <c r="AV127" s="226"/>
      <c r="AW127" s="226"/>
      <c r="AX127" s="1044" t="s">
        <v>496</v>
      </c>
      <c r="AY127" s="1045"/>
      <c r="AZ127" s="1045"/>
      <c r="BA127" s="1045"/>
      <c r="BB127" s="1045"/>
      <c r="BC127" s="1045"/>
      <c r="BD127" s="1045"/>
      <c r="BE127" s="1046"/>
      <c r="BF127" s="1047" t="s">
        <v>497</v>
      </c>
      <c r="BG127" s="1045"/>
      <c r="BH127" s="1045"/>
      <c r="BI127" s="1045"/>
      <c r="BJ127" s="1045"/>
      <c r="BK127" s="1045"/>
      <c r="BL127" s="1046"/>
      <c r="BM127" s="1047" t="s">
        <v>498</v>
      </c>
      <c r="BN127" s="1045"/>
      <c r="BO127" s="1045"/>
      <c r="BP127" s="1045"/>
      <c r="BQ127" s="1045"/>
      <c r="BR127" s="1045"/>
      <c r="BS127" s="1046"/>
      <c r="BT127" s="1047" t="s">
        <v>499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500</v>
      </c>
      <c r="CQ127" s="936"/>
      <c r="CR127" s="936"/>
      <c r="CS127" s="936"/>
      <c r="CT127" s="936"/>
      <c r="CU127" s="936"/>
      <c r="CV127" s="936"/>
      <c r="CW127" s="936"/>
      <c r="CX127" s="936"/>
      <c r="CY127" s="936"/>
      <c r="CZ127" s="936"/>
      <c r="DA127" s="936"/>
      <c r="DB127" s="936"/>
      <c r="DC127" s="936"/>
      <c r="DD127" s="936"/>
      <c r="DE127" s="936"/>
      <c r="DF127" s="937"/>
      <c r="DG127" s="938" t="s">
        <v>131</v>
      </c>
      <c r="DH127" s="939"/>
      <c r="DI127" s="939"/>
      <c r="DJ127" s="939"/>
      <c r="DK127" s="939"/>
      <c r="DL127" s="939" t="s">
        <v>131</v>
      </c>
      <c r="DM127" s="939"/>
      <c r="DN127" s="939"/>
      <c r="DO127" s="939"/>
      <c r="DP127" s="939"/>
      <c r="DQ127" s="939" t="s">
        <v>487</v>
      </c>
      <c r="DR127" s="939"/>
      <c r="DS127" s="939"/>
      <c r="DT127" s="939"/>
      <c r="DU127" s="939"/>
      <c r="DV127" s="940" t="s">
        <v>131</v>
      </c>
      <c r="DW127" s="940"/>
      <c r="DX127" s="940"/>
      <c r="DY127" s="940"/>
      <c r="DZ127" s="941"/>
    </row>
    <row r="128" spans="1:130" s="224" customFormat="1" ht="26.25" customHeight="1" thickBot="1" x14ac:dyDescent="0.25">
      <c r="A128" s="1054" t="s">
        <v>501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502</v>
      </c>
      <c r="X128" s="1056"/>
      <c r="Y128" s="1056"/>
      <c r="Z128" s="1057"/>
      <c r="AA128" s="1058">
        <v>99419</v>
      </c>
      <c r="AB128" s="1059"/>
      <c r="AC128" s="1059"/>
      <c r="AD128" s="1059"/>
      <c r="AE128" s="1060"/>
      <c r="AF128" s="1061">
        <v>204127</v>
      </c>
      <c r="AG128" s="1059"/>
      <c r="AH128" s="1059"/>
      <c r="AI128" s="1059"/>
      <c r="AJ128" s="1060"/>
      <c r="AK128" s="1061">
        <v>92965</v>
      </c>
      <c r="AL128" s="1059"/>
      <c r="AM128" s="1059"/>
      <c r="AN128" s="1059"/>
      <c r="AO128" s="1060"/>
      <c r="AP128" s="1062"/>
      <c r="AQ128" s="1063"/>
      <c r="AR128" s="1063"/>
      <c r="AS128" s="1063"/>
      <c r="AT128" s="1064"/>
      <c r="AU128" s="226"/>
      <c r="AV128" s="226"/>
      <c r="AW128" s="226"/>
      <c r="AX128" s="909" t="s">
        <v>503</v>
      </c>
      <c r="AY128" s="910"/>
      <c r="AZ128" s="910"/>
      <c r="BA128" s="910"/>
      <c r="BB128" s="910"/>
      <c r="BC128" s="910"/>
      <c r="BD128" s="910"/>
      <c r="BE128" s="911"/>
      <c r="BF128" s="1065" t="s">
        <v>131</v>
      </c>
      <c r="BG128" s="1066"/>
      <c r="BH128" s="1066"/>
      <c r="BI128" s="1066"/>
      <c r="BJ128" s="1066"/>
      <c r="BK128" s="1066"/>
      <c r="BL128" s="1067"/>
      <c r="BM128" s="1065">
        <v>13.53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504</v>
      </c>
      <c r="CQ128" s="739"/>
      <c r="CR128" s="739"/>
      <c r="CS128" s="739"/>
      <c r="CT128" s="739"/>
      <c r="CU128" s="739"/>
      <c r="CV128" s="739"/>
      <c r="CW128" s="739"/>
      <c r="CX128" s="739"/>
      <c r="CY128" s="739"/>
      <c r="CZ128" s="739"/>
      <c r="DA128" s="739"/>
      <c r="DB128" s="739"/>
      <c r="DC128" s="739"/>
      <c r="DD128" s="739"/>
      <c r="DE128" s="739"/>
      <c r="DF128" s="1049"/>
      <c r="DG128" s="1050" t="s">
        <v>452</v>
      </c>
      <c r="DH128" s="1051"/>
      <c r="DI128" s="1051"/>
      <c r="DJ128" s="1051"/>
      <c r="DK128" s="1051"/>
      <c r="DL128" s="1051" t="s">
        <v>417</v>
      </c>
      <c r="DM128" s="1051"/>
      <c r="DN128" s="1051"/>
      <c r="DO128" s="1051"/>
      <c r="DP128" s="1051"/>
      <c r="DQ128" s="1051" t="s">
        <v>131</v>
      </c>
      <c r="DR128" s="1051"/>
      <c r="DS128" s="1051"/>
      <c r="DT128" s="1051"/>
      <c r="DU128" s="1051"/>
      <c r="DV128" s="1052" t="s">
        <v>131</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505</v>
      </c>
      <c r="X129" s="1084"/>
      <c r="Y129" s="1084"/>
      <c r="Z129" s="1085"/>
      <c r="AA129" s="971">
        <v>8906573</v>
      </c>
      <c r="AB129" s="972"/>
      <c r="AC129" s="972"/>
      <c r="AD129" s="972"/>
      <c r="AE129" s="973"/>
      <c r="AF129" s="974">
        <v>9196922</v>
      </c>
      <c r="AG129" s="972"/>
      <c r="AH129" s="972"/>
      <c r="AI129" s="972"/>
      <c r="AJ129" s="973"/>
      <c r="AK129" s="974">
        <v>8960279</v>
      </c>
      <c r="AL129" s="972"/>
      <c r="AM129" s="972"/>
      <c r="AN129" s="972"/>
      <c r="AO129" s="973"/>
      <c r="AP129" s="1086"/>
      <c r="AQ129" s="1087"/>
      <c r="AR129" s="1087"/>
      <c r="AS129" s="1087"/>
      <c r="AT129" s="1088"/>
      <c r="AU129" s="227"/>
      <c r="AV129" s="227"/>
      <c r="AW129" s="227"/>
      <c r="AX129" s="1078" t="s">
        <v>506</v>
      </c>
      <c r="AY129" s="936"/>
      <c r="AZ129" s="936"/>
      <c r="BA129" s="936"/>
      <c r="BB129" s="936"/>
      <c r="BC129" s="936"/>
      <c r="BD129" s="936"/>
      <c r="BE129" s="937"/>
      <c r="BF129" s="1079" t="s">
        <v>452</v>
      </c>
      <c r="BG129" s="1080"/>
      <c r="BH129" s="1080"/>
      <c r="BI129" s="1080"/>
      <c r="BJ129" s="1080"/>
      <c r="BK129" s="1080"/>
      <c r="BL129" s="1081"/>
      <c r="BM129" s="1079">
        <v>18.53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508</v>
      </c>
      <c r="X130" s="1084"/>
      <c r="Y130" s="1084"/>
      <c r="Z130" s="1085"/>
      <c r="AA130" s="971">
        <v>2452396</v>
      </c>
      <c r="AB130" s="972"/>
      <c r="AC130" s="972"/>
      <c r="AD130" s="972"/>
      <c r="AE130" s="973"/>
      <c r="AF130" s="974">
        <v>2399911</v>
      </c>
      <c r="AG130" s="972"/>
      <c r="AH130" s="972"/>
      <c r="AI130" s="972"/>
      <c r="AJ130" s="973"/>
      <c r="AK130" s="974">
        <v>2409414</v>
      </c>
      <c r="AL130" s="972"/>
      <c r="AM130" s="972"/>
      <c r="AN130" s="972"/>
      <c r="AO130" s="973"/>
      <c r="AP130" s="1086"/>
      <c r="AQ130" s="1087"/>
      <c r="AR130" s="1087"/>
      <c r="AS130" s="1087"/>
      <c r="AT130" s="1088"/>
      <c r="AU130" s="227"/>
      <c r="AV130" s="227"/>
      <c r="AW130" s="227"/>
      <c r="AX130" s="1078" t="s">
        <v>509</v>
      </c>
      <c r="AY130" s="936"/>
      <c r="AZ130" s="936"/>
      <c r="BA130" s="936"/>
      <c r="BB130" s="936"/>
      <c r="BC130" s="936"/>
      <c r="BD130" s="936"/>
      <c r="BE130" s="937"/>
      <c r="BF130" s="1114">
        <v>4.2</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510</v>
      </c>
      <c r="X131" s="1121"/>
      <c r="Y131" s="1121"/>
      <c r="Z131" s="1122"/>
      <c r="AA131" s="1017">
        <v>6454177</v>
      </c>
      <c r="AB131" s="999"/>
      <c r="AC131" s="999"/>
      <c r="AD131" s="999"/>
      <c r="AE131" s="1000"/>
      <c r="AF131" s="998">
        <v>6797011</v>
      </c>
      <c r="AG131" s="999"/>
      <c r="AH131" s="999"/>
      <c r="AI131" s="999"/>
      <c r="AJ131" s="1000"/>
      <c r="AK131" s="998">
        <v>6550865</v>
      </c>
      <c r="AL131" s="999"/>
      <c r="AM131" s="999"/>
      <c r="AN131" s="999"/>
      <c r="AO131" s="1000"/>
      <c r="AP131" s="1123"/>
      <c r="AQ131" s="1124"/>
      <c r="AR131" s="1124"/>
      <c r="AS131" s="1124"/>
      <c r="AT131" s="1125"/>
      <c r="AU131" s="227"/>
      <c r="AV131" s="227"/>
      <c r="AW131" s="227"/>
      <c r="AX131" s="1096" t="s">
        <v>511</v>
      </c>
      <c r="AY131" s="739"/>
      <c r="AZ131" s="739"/>
      <c r="BA131" s="739"/>
      <c r="BB131" s="739"/>
      <c r="BC131" s="739"/>
      <c r="BD131" s="739"/>
      <c r="BE131" s="1049"/>
      <c r="BF131" s="1097">
        <v>26.3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513</v>
      </c>
      <c r="W132" s="1107"/>
      <c r="X132" s="1107"/>
      <c r="Y132" s="1107"/>
      <c r="Z132" s="1108"/>
      <c r="AA132" s="1109">
        <v>3.5657218570000002</v>
      </c>
      <c r="AB132" s="1110"/>
      <c r="AC132" s="1110"/>
      <c r="AD132" s="1110"/>
      <c r="AE132" s="1111"/>
      <c r="AF132" s="1112">
        <v>5.4121730860000001</v>
      </c>
      <c r="AG132" s="1110"/>
      <c r="AH132" s="1110"/>
      <c r="AI132" s="1110"/>
      <c r="AJ132" s="1111"/>
      <c r="AK132" s="1112">
        <v>3.8840366880000001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514</v>
      </c>
      <c r="W133" s="1090"/>
      <c r="X133" s="1090"/>
      <c r="Y133" s="1090"/>
      <c r="Z133" s="1091"/>
      <c r="AA133" s="1092">
        <v>6.9</v>
      </c>
      <c r="AB133" s="1093"/>
      <c r="AC133" s="1093"/>
      <c r="AD133" s="1093"/>
      <c r="AE133" s="1094"/>
      <c r="AF133" s="1092">
        <v>5.5</v>
      </c>
      <c r="AG133" s="1093"/>
      <c r="AH133" s="1093"/>
      <c r="AI133" s="1093"/>
      <c r="AJ133" s="1094"/>
      <c r="AK133" s="1092">
        <v>4.2</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QTr0eWONo1jHJ8k63IIMlzJszolzpQLxDi1H3eYhoNPG7YaJNvgKyBXIO2Obvgw/BeTQNUeN0kmZnheCoef4A==" saltValue="8V3nBk+iTzlFs1o++1+l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6" zoomScaleNormal="85" zoomScaleSheetLayoutView="100" workbookViewId="0">
      <selection activeCell="BC32" sqref="BC32"/>
    </sheetView>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mBGUNUu22FKT3BzqZajm1AWV8xIsRol3hNSvE8DoQ4Yk6mo09n9TX/YvxcCIZZKrV3EZFzmoeZEnZvOajb5g==" saltValue="mEpC9ZpgdEm9SDHOstXmN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9" zoomScaleNormal="100" zoomScaleSheetLayoutView="55" workbookViewId="0">
      <selection activeCell="AU93" sqref="AU93"/>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exS23z+soiLgpj3isk8HQIJmpjcBiMpzpv14zmGdXZsKXNHOtsz80PSCe8+76CsA8nUiwTfsDhbCYjon8X+iQ==" saltValue="m1JgAB0gDnAjTBva/dJK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25" workbookViewId="0">
      <selection activeCell="AU93" sqref="AU93"/>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517</v>
      </c>
      <c r="AL6" s="260"/>
      <c r="AM6" s="260"/>
      <c r="AN6" s="260"/>
    </row>
    <row r="7" spans="1:46" ht="13.5" customHeight="1" x14ac:dyDescent="0.2">
      <c r="A7" s="259"/>
      <c r="AK7" s="262"/>
      <c r="AL7" s="263"/>
      <c r="AM7" s="263"/>
      <c r="AN7" s="264"/>
      <c r="AO7" s="1127" t="s">
        <v>518</v>
      </c>
      <c r="AP7" s="265"/>
      <c r="AQ7" s="266" t="s">
        <v>519</v>
      </c>
      <c r="AR7" s="267"/>
    </row>
    <row r="8" spans="1:46" ht="13" x14ac:dyDescent="0.2">
      <c r="A8" s="259"/>
      <c r="AK8" s="268"/>
      <c r="AL8" s="269"/>
      <c r="AM8" s="269"/>
      <c r="AN8" s="270"/>
      <c r="AO8" s="1128"/>
      <c r="AP8" s="271" t="s">
        <v>520</v>
      </c>
      <c r="AQ8" s="272" t="s">
        <v>521</v>
      </c>
      <c r="AR8" s="273" t="s">
        <v>522</v>
      </c>
    </row>
    <row r="9" spans="1:46" ht="13" x14ac:dyDescent="0.2">
      <c r="A9" s="259"/>
      <c r="AK9" s="1129" t="s">
        <v>523</v>
      </c>
      <c r="AL9" s="1130"/>
      <c r="AM9" s="1130"/>
      <c r="AN9" s="1131"/>
      <c r="AO9" s="274">
        <v>1949032</v>
      </c>
      <c r="AP9" s="274">
        <v>124650</v>
      </c>
      <c r="AQ9" s="275">
        <v>91991</v>
      </c>
      <c r="AR9" s="276">
        <v>35.5</v>
      </c>
    </row>
    <row r="10" spans="1:46" ht="13.5" customHeight="1" x14ac:dyDescent="0.2">
      <c r="A10" s="259"/>
      <c r="AK10" s="1129" t="s">
        <v>524</v>
      </c>
      <c r="AL10" s="1130"/>
      <c r="AM10" s="1130"/>
      <c r="AN10" s="1131"/>
      <c r="AO10" s="277">
        <v>405020</v>
      </c>
      <c r="AP10" s="277">
        <v>25903</v>
      </c>
      <c r="AQ10" s="278">
        <v>12405</v>
      </c>
      <c r="AR10" s="279">
        <v>108.8</v>
      </c>
    </row>
    <row r="11" spans="1:46" ht="13.5" customHeight="1" x14ac:dyDescent="0.2">
      <c r="A11" s="259"/>
      <c r="AK11" s="1129" t="s">
        <v>525</v>
      </c>
      <c r="AL11" s="1130"/>
      <c r="AM11" s="1130"/>
      <c r="AN11" s="1131"/>
      <c r="AO11" s="277" t="s">
        <v>526</v>
      </c>
      <c r="AP11" s="277" t="s">
        <v>526</v>
      </c>
      <c r="AQ11" s="278">
        <v>395</v>
      </c>
      <c r="AR11" s="279" t="s">
        <v>526</v>
      </c>
    </row>
    <row r="12" spans="1:46" ht="13.5" customHeight="1" x14ac:dyDescent="0.2">
      <c r="A12" s="259"/>
      <c r="AK12" s="1129" t="s">
        <v>527</v>
      </c>
      <c r="AL12" s="1130"/>
      <c r="AM12" s="1130"/>
      <c r="AN12" s="1131"/>
      <c r="AO12" s="277" t="s">
        <v>526</v>
      </c>
      <c r="AP12" s="277" t="s">
        <v>526</v>
      </c>
      <c r="AQ12" s="278">
        <v>19</v>
      </c>
      <c r="AR12" s="279" t="s">
        <v>526</v>
      </c>
    </row>
    <row r="13" spans="1:46" ht="13.5" customHeight="1" x14ac:dyDescent="0.2">
      <c r="A13" s="259"/>
      <c r="AK13" s="1129" t="s">
        <v>528</v>
      </c>
      <c r="AL13" s="1130"/>
      <c r="AM13" s="1130"/>
      <c r="AN13" s="1131"/>
      <c r="AO13" s="277">
        <v>71857</v>
      </c>
      <c r="AP13" s="277">
        <v>4596</v>
      </c>
      <c r="AQ13" s="278">
        <v>3751</v>
      </c>
      <c r="AR13" s="279">
        <v>22.5</v>
      </c>
    </row>
    <row r="14" spans="1:46" ht="13.5" customHeight="1" x14ac:dyDescent="0.2">
      <c r="A14" s="259"/>
      <c r="AK14" s="1129" t="s">
        <v>529</v>
      </c>
      <c r="AL14" s="1130"/>
      <c r="AM14" s="1130"/>
      <c r="AN14" s="1131"/>
      <c r="AO14" s="277">
        <v>25564</v>
      </c>
      <c r="AP14" s="277">
        <v>1635</v>
      </c>
      <c r="AQ14" s="278">
        <v>1672</v>
      </c>
      <c r="AR14" s="279">
        <v>-2.2000000000000002</v>
      </c>
    </row>
    <row r="15" spans="1:46" ht="13.5" customHeight="1" x14ac:dyDescent="0.2">
      <c r="A15" s="259"/>
      <c r="AK15" s="1132" t="s">
        <v>530</v>
      </c>
      <c r="AL15" s="1133"/>
      <c r="AM15" s="1133"/>
      <c r="AN15" s="1134"/>
      <c r="AO15" s="277">
        <v>-144633</v>
      </c>
      <c r="AP15" s="277">
        <v>-9250</v>
      </c>
      <c r="AQ15" s="278">
        <v>-6358</v>
      </c>
      <c r="AR15" s="279">
        <v>45.5</v>
      </c>
    </row>
    <row r="16" spans="1:46" ht="13" x14ac:dyDescent="0.2">
      <c r="A16" s="259"/>
      <c r="AK16" s="1132" t="s">
        <v>191</v>
      </c>
      <c r="AL16" s="1133"/>
      <c r="AM16" s="1133"/>
      <c r="AN16" s="1134"/>
      <c r="AO16" s="277">
        <v>2306840</v>
      </c>
      <c r="AP16" s="277">
        <v>147534</v>
      </c>
      <c r="AQ16" s="278">
        <v>103876</v>
      </c>
      <c r="AR16" s="279">
        <v>42</v>
      </c>
    </row>
    <row r="17" spans="1:46" ht="13" x14ac:dyDescent="0.2">
      <c r="A17" s="259"/>
    </row>
    <row r="18" spans="1:46" ht="13" x14ac:dyDescent="0.2">
      <c r="A18" s="259"/>
      <c r="AQ18" s="280"/>
      <c r="AR18" s="280"/>
    </row>
    <row r="19" spans="1:46" ht="13" x14ac:dyDescent="0.2">
      <c r="A19" s="259"/>
      <c r="AK19" s="255" t="s">
        <v>531</v>
      </c>
    </row>
    <row r="20" spans="1:46" ht="13" x14ac:dyDescent="0.2">
      <c r="A20" s="259"/>
      <c r="AK20" s="281"/>
      <c r="AL20" s="282"/>
      <c r="AM20" s="282"/>
      <c r="AN20" s="283"/>
      <c r="AO20" s="284" t="s">
        <v>532</v>
      </c>
      <c r="AP20" s="285" t="s">
        <v>533</v>
      </c>
      <c r="AQ20" s="286" t="s">
        <v>534</v>
      </c>
      <c r="AR20" s="287"/>
    </row>
    <row r="21" spans="1:46" s="260" customFormat="1" ht="13" x14ac:dyDescent="0.2">
      <c r="A21" s="288"/>
      <c r="AK21" s="1135" t="s">
        <v>535</v>
      </c>
      <c r="AL21" s="1136"/>
      <c r="AM21" s="1136"/>
      <c r="AN21" s="1137"/>
      <c r="AO21" s="289">
        <v>14.33</v>
      </c>
      <c r="AP21" s="290">
        <v>9.2899999999999991</v>
      </c>
      <c r="AQ21" s="291">
        <v>5.04</v>
      </c>
      <c r="AS21" s="292"/>
      <c r="AT21" s="288"/>
    </row>
    <row r="22" spans="1:46" s="260" customFormat="1" ht="13" x14ac:dyDescent="0.2">
      <c r="A22" s="288"/>
      <c r="AK22" s="1135" t="s">
        <v>536</v>
      </c>
      <c r="AL22" s="1136"/>
      <c r="AM22" s="1136"/>
      <c r="AN22" s="1137"/>
      <c r="AO22" s="293">
        <v>94.5</v>
      </c>
      <c r="AP22" s="294">
        <v>96.9</v>
      </c>
      <c r="AQ22" s="295">
        <v>-2.4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539</v>
      </c>
      <c r="AL29" s="260"/>
      <c r="AM29" s="260"/>
      <c r="AN29" s="260"/>
      <c r="AS29" s="302"/>
    </row>
    <row r="30" spans="1:46" ht="13.5" customHeight="1" x14ac:dyDescent="0.2">
      <c r="A30" s="259"/>
      <c r="AK30" s="262"/>
      <c r="AL30" s="263"/>
      <c r="AM30" s="263"/>
      <c r="AN30" s="264"/>
      <c r="AO30" s="1127" t="s">
        <v>518</v>
      </c>
      <c r="AP30" s="265"/>
      <c r="AQ30" s="266" t="s">
        <v>519</v>
      </c>
      <c r="AR30" s="267"/>
    </row>
    <row r="31" spans="1:46" ht="13" x14ac:dyDescent="0.2">
      <c r="A31" s="259"/>
      <c r="AK31" s="268"/>
      <c r="AL31" s="269"/>
      <c r="AM31" s="269"/>
      <c r="AN31" s="270"/>
      <c r="AO31" s="1128"/>
      <c r="AP31" s="271" t="s">
        <v>520</v>
      </c>
      <c r="AQ31" s="272" t="s">
        <v>521</v>
      </c>
      <c r="AR31" s="273" t="s">
        <v>522</v>
      </c>
    </row>
    <row r="32" spans="1:46" ht="27" customHeight="1" x14ac:dyDescent="0.2">
      <c r="A32" s="259"/>
      <c r="AK32" s="1143" t="s">
        <v>540</v>
      </c>
      <c r="AL32" s="1144"/>
      <c r="AM32" s="1144"/>
      <c r="AN32" s="1145"/>
      <c r="AO32" s="303">
        <v>1977223</v>
      </c>
      <c r="AP32" s="303">
        <v>126453</v>
      </c>
      <c r="AQ32" s="304">
        <v>51927</v>
      </c>
      <c r="AR32" s="305">
        <v>143.5</v>
      </c>
    </row>
    <row r="33" spans="1:46" ht="13.5" customHeight="1" x14ac:dyDescent="0.2">
      <c r="A33" s="259"/>
      <c r="AK33" s="1143" t="s">
        <v>541</v>
      </c>
      <c r="AL33" s="1144"/>
      <c r="AM33" s="1144"/>
      <c r="AN33" s="1145"/>
      <c r="AO33" s="303" t="s">
        <v>526</v>
      </c>
      <c r="AP33" s="303" t="s">
        <v>526</v>
      </c>
      <c r="AQ33" s="304" t="s">
        <v>526</v>
      </c>
      <c r="AR33" s="305" t="s">
        <v>526</v>
      </c>
    </row>
    <row r="34" spans="1:46" ht="27" customHeight="1" x14ac:dyDescent="0.2">
      <c r="A34" s="259"/>
      <c r="AK34" s="1143" t="s">
        <v>542</v>
      </c>
      <c r="AL34" s="1144"/>
      <c r="AM34" s="1144"/>
      <c r="AN34" s="1145"/>
      <c r="AO34" s="303" t="s">
        <v>526</v>
      </c>
      <c r="AP34" s="303" t="s">
        <v>526</v>
      </c>
      <c r="AQ34" s="304" t="s">
        <v>526</v>
      </c>
      <c r="AR34" s="305" t="s">
        <v>526</v>
      </c>
    </row>
    <row r="35" spans="1:46" ht="27" customHeight="1" x14ac:dyDescent="0.2">
      <c r="A35" s="259"/>
      <c r="AK35" s="1143" t="s">
        <v>543</v>
      </c>
      <c r="AL35" s="1144"/>
      <c r="AM35" s="1144"/>
      <c r="AN35" s="1145"/>
      <c r="AO35" s="303">
        <v>726532</v>
      </c>
      <c r="AP35" s="303">
        <v>46465</v>
      </c>
      <c r="AQ35" s="304">
        <v>15337</v>
      </c>
      <c r="AR35" s="305">
        <v>203</v>
      </c>
    </row>
    <row r="36" spans="1:46" ht="27" customHeight="1" x14ac:dyDescent="0.2">
      <c r="A36" s="259"/>
      <c r="AK36" s="1143" t="s">
        <v>544</v>
      </c>
      <c r="AL36" s="1144"/>
      <c r="AM36" s="1144"/>
      <c r="AN36" s="1145"/>
      <c r="AO36" s="303">
        <v>52833</v>
      </c>
      <c r="AP36" s="303">
        <v>3379</v>
      </c>
      <c r="AQ36" s="304">
        <v>2347</v>
      </c>
      <c r="AR36" s="305">
        <v>44</v>
      </c>
    </row>
    <row r="37" spans="1:46" ht="13.5" customHeight="1" x14ac:dyDescent="0.2">
      <c r="A37" s="259"/>
      <c r="AK37" s="1143" t="s">
        <v>545</v>
      </c>
      <c r="AL37" s="1144"/>
      <c r="AM37" s="1144"/>
      <c r="AN37" s="1145"/>
      <c r="AO37" s="303" t="s">
        <v>526</v>
      </c>
      <c r="AP37" s="303" t="s">
        <v>526</v>
      </c>
      <c r="AQ37" s="304">
        <v>463</v>
      </c>
      <c r="AR37" s="305" t="s">
        <v>526</v>
      </c>
    </row>
    <row r="38" spans="1:46" ht="27" customHeight="1" x14ac:dyDescent="0.2">
      <c r="A38" s="259"/>
      <c r="AK38" s="1146" t="s">
        <v>546</v>
      </c>
      <c r="AL38" s="1147"/>
      <c r="AM38" s="1147"/>
      <c r="AN38" s="1148"/>
      <c r="AO38" s="306">
        <v>229</v>
      </c>
      <c r="AP38" s="306">
        <v>15</v>
      </c>
      <c r="AQ38" s="307">
        <v>1</v>
      </c>
      <c r="AR38" s="295">
        <v>1400</v>
      </c>
      <c r="AS38" s="302"/>
    </row>
    <row r="39" spans="1:46" ht="13" x14ac:dyDescent="0.2">
      <c r="A39" s="259"/>
      <c r="AK39" s="1146" t="s">
        <v>547</v>
      </c>
      <c r="AL39" s="1147"/>
      <c r="AM39" s="1147"/>
      <c r="AN39" s="1148"/>
      <c r="AO39" s="303">
        <v>-92965</v>
      </c>
      <c r="AP39" s="303">
        <v>-5946</v>
      </c>
      <c r="AQ39" s="304">
        <v>-3326</v>
      </c>
      <c r="AR39" s="305">
        <v>78.8</v>
      </c>
      <c r="AS39" s="302"/>
    </row>
    <row r="40" spans="1:46" ht="27" customHeight="1" x14ac:dyDescent="0.2">
      <c r="A40" s="259"/>
      <c r="AK40" s="1143" t="s">
        <v>548</v>
      </c>
      <c r="AL40" s="1144"/>
      <c r="AM40" s="1144"/>
      <c r="AN40" s="1145"/>
      <c r="AO40" s="303">
        <v>-2409414</v>
      </c>
      <c r="AP40" s="303">
        <v>-154094</v>
      </c>
      <c r="AQ40" s="304">
        <v>-45680</v>
      </c>
      <c r="AR40" s="305">
        <v>237.3</v>
      </c>
      <c r="AS40" s="302"/>
    </row>
    <row r="41" spans="1:46" ht="13" x14ac:dyDescent="0.2">
      <c r="A41" s="259"/>
      <c r="AK41" s="1149" t="s">
        <v>304</v>
      </c>
      <c r="AL41" s="1150"/>
      <c r="AM41" s="1150"/>
      <c r="AN41" s="1151"/>
      <c r="AO41" s="303">
        <v>254438</v>
      </c>
      <c r="AP41" s="303">
        <v>16273</v>
      </c>
      <c r="AQ41" s="304">
        <v>21069</v>
      </c>
      <c r="AR41" s="305">
        <v>-22.8</v>
      </c>
      <c r="AS41" s="302"/>
    </row>
    <row r="42" spans="1:46" ht="13" x14ac:dyDescent="0.2">
      <c r="A42" s="259"/>
      <c r="AK42" s="308" t="s">
        <v>549</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550</v>
      </c>
    </row>
    <row r="48" spans="1:46" ht="13" x14ac:dyDescent="0.2">
      <c r="A48" s="259"/>
      <c r="AK48" s="313" t="s">
        <v>551</v>
      </c>
      <c r="AL48" s="313"/>
      <c r="AM48" s="313"/>
      <c r="AN48" s="313"/>
      <c r="AO48" s="313"/>
      <c r="AP48" s="313"/>
      <c r="AQ48" s="314"/>
      <c r="AR48" s="313"/>
    </row>
    <row r="49" spans="1:44" ht="13.5" customHeight="1" x14ac:dyDescent="0.2">
      <c r="A49" s="259"/>
      <c r="AK49" s="315"/>
      <c r="AL49" s="316"/>
      <c r="AM49" s="1138" t="s">
        <v>518</v>
      </c>
      <c r="AN49" s="1140" t="s">
        <v>552</v>
      </c>
      <c r="AO49" s="1141"/>
      <c r="AP49" s="1141"/>
      <c r="AQ49" s="1141"/>
      <c r="AR49" s="1142"/>
    </row>
    <row r="50" spans="1:44" ht="13" x14ac:dyDescent="0.2">
      <c r="A50" s="259"/>
      <c r="AK50" s="317"/>
      <c r="AL50" s="318"/>
      <c r="AM50" s="1139"/>
      <c r="AN50" s="319" t="s">
        <v>553</v>
      </c>
      <c r="AO50" s="320" t="s">
        <v>554</v>
      </c>
      <c r="AP50" s="321" t="s">
        <v>555</v>
      </c>
      <c r="AQ50" s="322" t="s">
        <v>556</v>
      </c>
      <c r="AR50" s="323" t="s">
        <v>557</v>
      </c>
    </row>
    <row r="51" spans="1:44" ht="13" x14ac:dyDescent="0.2">
      <c r="A51" s="259"/>
      <c r="AK51" s="315" t="s">
        <v>558</v>
      </c>
      <c r="AL51" s="316"/>
      <c r="AM51" s="324">
        <v>4573370</v>
      </c>
      <c r="AN51" s="325">
        <v>262883</v>
      </c>
      <c r="AO51" s="326">
        <v>31.1</v>
      </c>
      <c r="AP51" s="327">
        <v>73475</v>
      </c>
      <c r="AQ51" s="328">
        <v>9.1</v>
      </c>
      <c r="AR51" s="329">
        <v>22</v>
      </c>
    </row>
    <row r="52" spans="1:44" ht="13" x14ac:dyDescent="0.2">
      <c r="A52" s="259"/>
      <c r="AK52" s="330"/>
      <c r="AL52" s="331" t="s">
        <v>559</v>
      </c>
      <c r="AM52" s="332">
        <v>3099852</v>
      </c>
      <c r="AN52" s="333">
        <v>178183</v>
      </c>
      <c r="AO52" s="334">
        <v>24.9</v>
      </c>
      <c r="AP52" s="335">
        <v>43072</v>
      </c>
      <c r="AQ52" s="336">
        <v>31.1</v>
      </c>
      <c r="AR52" s="337">
        <v>-6.2</v>
      </c>
    </row>
    <row r="53" spans="1:44" ht="13" x14ac:dyDescent="0.2">
      <c r="A53" s="259"/>
      <c r="AK53" s="315" t="s">
        <v>560</v>
      </c>
      <c r="AL53" s="316"/>
      <c r="AM53" s="324">
        <v>6430336</v>
      </c>
      <c r="AN53" s="325">
        <v>378879</v>
      </c>
      <c r="AO53" s="326">
        <v>44.1</v>
      </c>
      <c r="AP53" s="327">
        <v>87464</v>
      </c>
      <c r="AQ53" s="328">
        <v>19</v>
      </c>
      <c r="AR53" s="329">
        <v>25.1</v>
      </c>
    </row>
    <row r="54" spans="1:44" ht="13" x14ac:dyDescent="0.2">
      <c r="A54" s="259"/>
      <c r="AK54" s="330"/>
      <c r="AL54" s="331" t="s">
        <v>559</v>
      </c>
      <c r="AM54" s="332">
        <v>3842390</v>
      </c>
      <c r="AN54" s="333">
        <v>226396</v>
      </c>
      <c r="AO54" s="334">
        <v>27.1</v>
      </c>
      <c r="AP54" s="335">
        <v>47479</v>
      </c>
      <c r="AQ54" s="336">
        <v>10.199999999999999</v>
      </c>
      <c r="AR54" s="337">
        <v>16.899999999999999</v>
      </c>
    </row>
    <row r="55" spans="1:44" ht="13" x14ac:dyDescent="0.2">
      <c r="A55" s="259"/>
      <c r="AK55" s="315" t="s">
        <v>561</v>
      </c>
      <c r="AL55" s="316"/>
      <c r="AM55" s="324">
        <v>3442364</v>
      </c>
      <c r="AN55" s="325">
        <v>208426</v>
      </c>
      <c r="AO55" s="326">
        <v>-45</v>
      </c>
      <c r="AP55" s="327">
        <v>96248</v>
      </c>
      <c r="AQ55" s="328">
        <v>10</v>
      </c>
      <c r="AR55" s="329">
        <v>-55</v>
      </c>
    </row>
    <row r="56" spans="1:44" ht="13" x14ac:dyDescent="0.2">
      <c r="A56" s="259"/>
      <c r="AK56" s="330"/>
      <c r="AL56" s="331" t="s">
        <v>559</v>
      </c>
      <c r="AM56" s="332">
        <v>1766129</v>
      </c>
      <c r="AN56" s="333">
        <v>106934</v>
      </c>
      <c r="AO56" s="334">
        <v>-52.8</v>
      </c>
      <c r="AP56" s="335">
        <v>55768</v>
      </c>
      <c r="AQ56" s="336">
        <v>17.5</v>
      </c>
      <c r="AR56" s="337">
        <v>-70.3</v>
      </c>
    </row>
    <row r="57" spans="1:44" ht="13" x14ac:dyDescent="0.2">
      <c r="A57" s="259"/>
      <c r="AK57" s="315" t="s">
        <v>562</v>
      </c>
      <c r="AL57" s="316"/>
      <c r="AM57" s="324">
        <v>1788346</v>
      </c>
      <c r="AN57" s="325">
        <v>111174</v>
      </c>
      <c r="AO57" s="326">
        <v>-46.7</v>
      </c>
      <c r="AP57" s="327">
        <v>76413</v>
      </c>
      <c r="AQ57" s="328">
        <v>-20.6</v>
      </c>
      <c r="AR57" s="329">
        <v>-26.1</v>
      </c>
    </row>
    <row r="58" spans="1:44" ht="13" x14ac:dyDescent="0.2">
      <c r="A58" s="259"/>
      <c r="AK58" s="330"/>
      <c r="AL58" s="331" t="s">
        <v>559</v>
      </c>
      <c r="AM58" s="332">
        <v>782649</v>
      </c>
      <c r="AN58" s="333">
        <v>48654</v>
      </c>
      <c r="AO58" s="334">
        <v>-54.5</v>
      </c>
      <c r="AP58" s="335">
        <v>39658</v>
      </c>
      <c r="AQ58" s="336">
        <v>-28.9</v>
      </c>
      <c r="AR58" s="337">
        <v>-25.6</v>
      </c>
    </row>
    <row r="59" spans="1:44" ht="13" x14ac:dyDescent="0.2">
      <c r="A59" s="259"/>
      <c r="AK59" s="315" t="s">
        <v>563</v>
      </c>
      <c r="AL59" s="316"/>
      <c r="AM59" s="324">
        <v>1706921</v>
      </c>
      <c r="AN59" s="325">
        <v>109166</v>
      </c>
      <c r="AO59" s="326">
        <v>-1.8</v>
      </c>
      <c r="AP59" s="327">
        <v>66481</v>
      </c>
      <c r="AQ59" s="328">
        <v>-13</v>
      </c>
      <c r="AR59" s="329">
        <v>11.2</v>
      </c>
    </row>
    <row r="60" spans="1:44" ht="13" x14ac:dyDescent="0.2">
      <c r="A60" s="259"/>
      <c r="AK60" s="330"/>
      <c r="AL60" s="331" t="s">
        <v>559</v>
      </c>
      <c r="AM60" s="332">
        <v>1079430</v>
      </c>
      <c r="AN60" s="333">
        <v>69035</v>
      </c>
      <c r="AO60" s="334">
        <v>41.9</v>
      </c>
      <c r="AP60" s="335">
        <v>36120</v>
      </c>
      <c r="AQ60" s="336">
        <v>-8.9</v>
      </c>
      <c r="AR60" s="337">
        <v>50.8</v>
      </c>
    </row>
    <row r="61" spans="1:44" ht="13" x14ac:dyDescent="0.2">
      <c r="A61" s="259"/>
      <c r="AK61" s="315" t="s">
        <v>564</v>
      </c>
      <c r="AL61" s="338"/>
      <c r="AM61" s="324">
        <v>3588267</v>
      </c>
      <c r="AN61" s="325">
        <v>214106</v>
      </c>
      <c r="AO61" s="326">
        <v>-3.7</v>
      </c>
      <c r="AP61" s="327">
        <v>80016</v>
      </c>
      <c r="AQ61" s="339">
        <v>0.9</v>
      </c>
      <c r="AR61" s="329">
        <v>-4.5999999999999996</v>
      </c>
    </row>
    <row r="62" spans="1:44" ht="13" x14ac:dyDescent="0.2">
      <c r="A62" s="259"/>
      <c r="AK62" s="330"/>
      <c r="AL62" s="331" t="s">
        <v>559</v>
      </c>
      <c r="AM62" s="332">
        <v>2114090</v>
      </c>
      <c r="AN62" s="333">
        <v>125840</v>
      </c>
      <c r="AO62" s="334">
        <v>-2.7</v>
      </c>
      <c r="AP62" s="335">
        <v>44419</v>
      </c>
      <c r="AQ62" s="336">
        <v>4.2</v>
      </c>
      <c r="AR62" s="337">
        <v>-6.9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MTPwHOtVwmXa13iIp9f+IQP3AlmDX2qifD+Q7+tGRtEaeO4arTFf/a/Eq/E71EuBCga9mSLl7xBXx6jabuaKag==" saltValue="w9Ot7FbirA6jxJ6RpE0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CI116" sqref="CI116"/>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566</v>
      </c>
    </row>
    <row r="121" spans="125:125" ht="13.5" hidden="1" customHeight="1" x14ac:dyDescent="0.2">
      <c r="DU121" s="253"/>
    </row>
  </sheetData>
  <sheetProtection algorithmName="SHA-512" hashValue="WJLLW+Gwb5IdI2addKLJFO/6dxI9WYCxyUcbkXoYo2GMPwHPlM4uC6PGSAC2uTodJGhDEaWCg3fDMoSDs9wQTg==" saltValue="C5CP0MUJz8vHlUxihGZs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73" zoomScaleNormal="100" zoomScaleSheetLayoutView="55" workbookViewId="0">
      <selection activeCell="AU93" sqref="AU93"/>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567</v>
      </c>
    </row>
  </sheetData>
  <sheetProtection algorithmName="SHA-512" hashValue="1ikZ844JWhQWllOPxR5s2ksZmWZwJggiWEbZ0KOXCkuL+VfVwwhBKMFQXheElu7FuYYjHFHss/yjWearh0gzuw==" saltValue="z7jaICvYCqkWgLKvhXTI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AU93" sqref="AU93"/>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152" t="s">
        <v>3</v>
      </c>
      <c r="D47" s="1152"/>
      <c r="E47" s="1153"/>
      <c r="F47" s="11">
        <v>31.39</v>
      </c>
      <c r="G47" s="12">
        <v>18.07</v>
      </c>
      <c r="H47" s="12">
        <v>17.579999999999998</v>
      </c>
      <c r="I47" s="12">
        <v>16.45</v>
      </c>
      <c r="J47" s="13">
        <v>16.55</v>
      </c>
    </row>
    <row r="48" spans="2:10" ht="57.75" customHeight="1" x14ac:dyDescent="0.2">
      <c r="B48" s="14"/>
      <c r="C48" s="1154" t="s">
        <v>4</v>
      </c>
      <c r="D48" s="1154"/>
      <c r="E48" s="1155"/>
      <c r="F48" s="15">
        <v>4.41</v>
      </c>
      <c r="G48" s="16">
        <v>4.9000000000000004</v>
      </c>
      <c r="H48" s="16">
        <v>4.95</v>
      </c>
      <c r="I48" s="16">
        <v>3.05</v>
      </c>
      <c r="J48" s="17">
        <v>3.34</v>
      </c>
    </row>
    <row r="49" spans="2:10" ht="57.75" customHeight="1" thickBot="1" x14ac:dyDescent="0.25">
      <c r="B49" s="18"/>
      <c r="C49" s="1156" t="s">
        <v>5</v>
      </c>
      <c r="D49" s="1156"/>
      <c r="E49" s="1157"/>
      <c r="F49" s="19">
        <v>12.17</v>
      </c>
      <c r="G49" s="20">
        <v>10.15</v>
      </c>
      <c r="H49" s="20">
        <v>13.63</v>
      </c>
      <c r="I49" s="20">
        <v>14.38</v>
      </c>
      <c r="J49" s="21">
        <v>14.65</v>
      </c>
    </row>
    <row r="50" spans="2:10" ht="13" x14ac:dyDescent="0.2"/>
  </sheetData>
  <sheetProtection algorithmName="SHA-512" hashValue="t+PLWP/yUpdUfpY9TxUlEAvmSJUVyuEwIV3QRpsIXQ9gLNYwhfAWJ7f04WP+F/wAWKPuHUyfmMrkvb0QRwpb6A==" saltValue="+jIoWTXxvQV6yKLjjCTy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31" zoomScaleSheetLayoutView="100" workbookViewId="0">
      <selection activeCell="AU93" sqref="AU93"/>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62" t="s">
        <v>573</v>
      </c>
      <c r="D34" s="1162"/>
      <c r="E34" s="1163"/>
      <c r="F34" s="32">
        <v>10.24</v>
      </c>
      <c r="G34" s="33">
        <v>10.11</v>
      </c>
      <c r="H34" s="33">
        <v>9.4600000000000009</v>
      </c>
      <c r="I34" s="33">
        <v>8.6</v>
      </c>
      <c r="J34" s="34">
        <v>8.6199999999999992</v>
      </c>
      <c r="K34" s="22"/>
      <c r="L34" s="22"/>
      <c r="M34" s="22"/>
      <c r="N34" s="22"/>
      <c r="O34" s="22"/>
      <c r="P34" s="22"/>
    </row>
    <row r="35" spans="1:16" ht="39" customHeight="1" x14ac:dyDescent="0.2">
      <c r="A35" s="22"/>
      <c r="B35" s="35"/>
      <c r="C35" s="1158" t="s">
        <v>574</v>
      </c>
      <c r="D35" s="1158"/>
      <c r="E35" s="1159"/>
      <c r="F35" s="36">
        <v>5.03</v>
      </c>
      <c r="G35" s="37">
        <v>5.56</v>
      </c>
      <c r="H35" s="37">
        <v>5.63</v>
      </c>
      <c r="I35" s="37">
        <v>5.87</v>
      </c>
      <c r="J35" s="38">
        <v>6.58</v>
      </c>
      <c r="K35" s="22"/>
      <c r="L35" s="22"/>
      <c r="M35" s="22"/>
      <c r="N35" s="22"/>
      <c r="O35" s="22"/>
      <c r="P35" s="22"/>
    </row>
    <row r="36" spans="1:16" ht="39" customHeight="1" x14ac:dyDescent="0.2">
      <c r="A36" s="22"/>
      <c r="B36" s="35"/>
      <c r="C36" s="1158" t="s">
        <v>575</v>
      </c>
      <c r="D36" s="1158"/>
      <c r="E36" s="1159"/>
      <c r="F36" s="36">
        <v>4.4000000000000004</v>
      </c>
      <c r="G36" s="37">
        <v>4.9000000000000004</v>
      </c>
      <c r="H36" s="37">
        <v>4.9400000000000004</v>
      </c>
      <c r="I36" s="37">
        <v>3.05</v>
      </c>
      <c r="J36" s="38">
        <v>3.33</v>
      </c>
      <c r="K36" s="22"/>
      <c r="L36" s="22"/>
      <c r="M36" s="22"/>
      <c r="N36" s="22"/>
      <c r="O36" s="22"/>
      <c r="P36" s="22"/>
    </row>
    <row r="37" spans="1:16" ht="39" customHeight="1" x14ac:dyDescent="0.2">
      <c r="A37" s="22"/>
      <c r="B37" s="35"/>
      <c r="C37" s="1158" t="s">
        <v>576</v>
      </c>
      <c r="D37" s="1158"/>
      <c r="E37" s="1159"/>
      <c r="F37" s="36" t="s">
        <v>526</v>
      </c>
      <c r="G37" s="37" t="s">
        <v>526</v>
      </c>
      <c r="H37" s="37">
        <v>0.6</v>
      </c>
      <c r="I37" s="37">
        <v>0.63</v>
      </c>
      <c r="J37" s="38">
        <v>0.93</v>
      </c>
      <c r="K37" s="22"/>
      <c r="L37" s="22"/>
      <c r="M37" s="22"/>
      <c r="N37" s="22"/>
      <c r="O37" s="22"/>
      <c r="P37" s="22"/>
    </row>
    <row r="38" spans="1:16" ht="39" customHeight="1" x14ac:dyDescent="0.2">
      <c r="A38" s="22"/>
      <c r="B38" s="35"/>
      <c r="C38" s="1158" t="s">
        <v>577</v>
      </c>
      <c r="D38" s="1158"/>
      <c r="E38" s="1159"/>
      <c r="F38" s="36">
        <v>0.83</v>
      </c>
      <c r="G38" s="37">
        <v>0.39</v>
      </c>
      <c r="H38" s="37">
        <v>0.51</v>
      </c>
      <c r="I38" s="37">
        <v>0.95</v>
      </c>
      <c r="J38" s="38">
        <v>0.39</v>
      </c>
      <c r="K38" s="22"/>
      <c r="L38" s="22"/>
      <c r="M38" s="22"/>
      <c r="N38" s="22"/>
      <c r="O38" s="22"/>
      <c r="P38" s="22"/>
    </row>
    <row r="39" spans="1:16" ht="39" customHeight="1" x14ac:dyDescent="0.2">
      <c r="A39" s="22"/>
      <c r="B39" s="35"/>
      <c r="C39" s="1158" t="s">
        <v>578</v>
      </c>
      <c r="D39" s="1158"/>
      <c r="E39" s="1159"/>
      <c r="F39" s="36">
        <v>0.55000000000000004</v>
      </c>
      <c r="G39" s="37">
        <v>0.25</v>
      </c>
      <c r="H39" s="37">
        <v>0.4</v>
      </c>
      <c r="I39" s="37">
        <v>0.41</v>
      </c>
      <c r="J39" s="38">
        <v>0.15</v>
      </c>
      <c r="K39" s="22"/>
      <c r="L39" s="22"/>
      <c r="M39" s="22"/>
      <c r="N39" s="22"/>
      <c r="O39" s="22"/>
      <c r="P39" s="22"/>
    </row>
    <row r="40" spans="1:16" ht="39" customHeight="1" x14ac:dyDescent="0.2">
      <c r="A40" s="22"/>
      <c r="B40" s="35"/>
      <c r="C40" s="1158" t="s">
        <v>579</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580</v>
      </c>
      <c r="D42" s="1158"/>
      <c r="E42" s="1159"/>
      <c r="F42" s="36" t="s">
        <v>526</v>
      </c>
      <c r="G42" s="37" t="s">
        <v>526</v>
      </c>
      <c r="H42" s="37" t="s">
        <v>526</v>
      </c>
      <c r="I42" s="37" t="s">
        <v>526</v>
      </c>
      <c r="J42" s="38" t="s">
        <v>526</v>
      </c>
      <c r="K42" s="22"/>
      <c r="L42" s="22"/>
      <c r="M42" s="22"/>
      <c r="N42" s="22"/>
      <c r="O42" s="22"/>
      <c r="P42" s="22"/>
    </row>
    <row r="43" spans="1:16" ht="39" customHeight="1" thickBot="1" x14ac:dyDescent="0.25">
      <c r="A43" s="22"/>
      <c r="B43" s="40"/>
      <c r="C43" s="1160" t="s">
        <v>581</v>
      </c>
      <c r="D43" s="1160"/>
      <c r="E43" s="1161"/>
      <c r="F43" s="41">
        <v>0</v>
      </c>
      <c r="G43" s="42">
        <v>0.51</v>
      </c>
      <c r="H43" s="42" t="s">
        <v>526</v>
      </c>
      <c r="I43" s="42" t="s">
        <v>526</v>
      </c>
      <c r="J43" s="43" t="s">
        <v>526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zkCbaoG8xxCsUvmoj9TNaYbWGHfRE1nNl8417/8O4xmwXyGqjaNWzmSrVor+DfNP1VbiFQw3iyXQpQ6BJm0vQ==" saltValue="kegMYLLM/QfZlG5iY/EA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8" zoomScale="81" zoomScaleSheetLayoutView="55" workbookViewId="0">
      <selection activeCell="AU93" sqref="AU93"/>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2169</v>
      </c>
      <c r="L45" s="58">
        <v>1979</v>
      </c>
      <c r="M45" s="58">
        <v>1981</v>
      </c>
      <c r="N45" s="58">
        <v>2219</v>
      </c>
      <c r="O45" s="59">
        <v>1977</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526</v>
      </c>
      <c r="L46" s="62" t="s">
        <v>526</v>
      </c>
      <c r="M46" s="62" t="s">
        <v>526</v>
      </c>
      <c r="N46" s="62" t="s">
        <v>526</v>
      </c>
      <c r="O46" s="63" t="s">
        <v>526</v>
      </c>
      <c r="P46" s="46"/>
      <c r="Q46" s="46"/>
      <c r="R46" s="46"/>
      <c r="S46" s="46"/>
      <c r="T46" s="46"/>
      <c r="U46" s="46"/>
    </row>
    <row r="47" spans="1:21" ht="30.75" customHeight="1" x14ac:dyDescent="0.2">
      <c r="A47" s="46"/>
      <c r="B47" s="1166"/>
      <c r="C47" s="1167"/>
      <c r="D47" s="60"/>
      <c r="E47" s="1172" t="s">
        <v>14</v>
      </c>
      <c r="F47" s="1172"/>
      <c r="G47" s="1172"/>
      <c r="H47" s="1172"/>
      <c r="I47" s="1172"/>
      <c r="J47" s="1173"/>
      <c r="K47" s="61">
        <v>4</v>
      </c>
      <c r="L47" s="62" t="s">
        <v>526</v>
      </c>
      <c r="M47" s="62" t="s">
        <v>526</v>
      </c>
      <c r="N47" s="62" t="s">
        <v>526</v>
      </c>
      <c r="O47" s="63" t="s">
        <v>526</v>
      </c>
      <c r="P47" s="46"/>
      <c r="Q47" s="46"/>
      <c r="R47" s="46"/>
      <c r="S47" s="46"/>
      <c r="T47" s="46"/>
      <c r="U47" s="46"/>
    </row>
    <row r="48" spans="1:21" ht="30.75" customHeight="1" x14ac:dyDescent="0.2">
      <c r="A48" s="46"/>
      <c r="B48" s="1166"/>
      <c r="C48" s="1167"/>
      <c r="D48" s="60"/>
      <c r="E48" s="1172" t="s">
        <v>15</v>
      </c>
      <c r="F48" s="1172"/>
      <c r="G48" s="1172"/>
      <c r="H48" s="1172"/>
      <c r="I48" s="1172"/>
      <c r="J48" s="1173"/>
      <c r="K48" s="61">
        <v>900</v>
      </c>
      <c r="L48" s="62">
        <v>886</v>
      </c>
      <c r="M48" s="62">
        <v>747</v>
      </c>
      <c r="N48" s="62">
        <v>698</v>
      </c>
      <c r="O48" s="63">
        <v>727</v>
      </c>
      <c r="P48" s="46"/>
      <c r="Q48" s="46"/>
      <c r="R48" s="46"/>
      <c r="S48" s="46"/>
      <c r="T48" s="46"/>
      <c r="U48" s="46"/>
    </row>
    <row r="49" spans="1:21" ht="30.75" customHeight="1" x14ac:dyDescent="0.2">
      <c r="A49" s="46"/>
      <c r="B49" s="1166"/>
      <c r="C49" s="1167"/>
      <c r="D49" s="60"/>
      <c r="E49" s="1172" t="s">
        <v>16</v>
      </c>
      <c r="F49" s="1172"/>
      <c r="G49" s="1172"/>
      <c r="H49" s="1172"/>
      <c r="I49" s="1172"/>
      <c r="J49" s="1173"/>
      <c r="K49" s="61">
        <v>57</v>
      </c>
      <c r="L49" s="62">
        <v>54</v>
      </c>
      <c r="M49" s="62">
        <v>54</v>
      </c>
      <c r="N49" s="62">
        <v>54</v>
      </c>
      <c r="O49" s="63">
        <v>53</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526</v>
      </c>
      <c r="L50" s="62" t="s">
        <v>526</v>
      </c>
      <c r="M50" s="62" t="s">
        <v>526</v>
      </c>
      <c r="N50" s="62" t="s">
        <v>526</v>
      </c>
      <c r="O50" s="63" t="s">
        <v>526</v>
      </c>
      <c r="P50" s="46"/>
      <c r="Q50" s="46"/>
      <c r="R50" s="46"/>
      <c r="S50" s="46"/>
      <c r="T50" s="46"/>
      <c r="U50" s="46"/>
    </row>
    <row r="51" spans="1:21" ht="30.75" customHeight="1" x14ac:dyDescent="0.2">
      <c r="A51" s="46"/>
      <c r="B51" s="1168"/>
      <c r="C51" s="1169"/>
      <c r="D51" s="64"/>
      <c r="E51" s="1172" t="s">
        <v>18</v>
      </c>
      <c r="F51" s="1172"/>
      <c r="G51" s="1172"/>
      <c r="H51" s="1172"/>
      <c r="I51" s="1172"/>
      <c r="J51" s="1173"/>
      <c r="K51" s="61">
        <v>0</v>
      </c>
      <c r="L51" s="62">
        <v>0</v>
      </c>
      <c r="M51" s="62">
        <v>0</v>
      </c>
      <c r="N51" s="62">
        <v>1</v>
      </c>
      <c r="O51" s="63">
        <v>0</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2527</v>
      </c>
      <c r="L52" s="62">
        <v>2443</v>
      </c>
      <c r="M52" s="62">
        <v>2551</v>
      </c>
      <c r="N52" s="62">
        <v>2604</v>
      </c>
      <c r="O52" s="63">
        <v>2503</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603</v>
      </c>
      <c r="L53" s="67">
        <v>476</v>
      </c>
      <c r="M53" s="67">
        <v>231</v>
      </c>
      <c r="N53" s="67">
        <v>368</v>
      </c>
      <c r="O53" s="68">
        <v>254</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3">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B94obMoLfckFm+LIRTbF4DGFeodf/4CXIXyGLf2xl9OP+v89gzUrltKFsAKfeOSL8JwvjijpdbvMp2YO88NJA==" saltValue="TgqeFvTLZ6UdbZj5iiKP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0" zoomScale="67" zoomScaleSheetLayoutView="100" workbookViewId="0">
      <selection activeCell="AU93" sqref="AU93"/>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568</v>
      </c>
      <c r="J40" s="101" t="s">
        <v>569</v>
      </c>
      <c r="K40" s="101" t="s">
        <v>570</v>
      </c>
      <c r="L40" s="101" t="s">
        <v>571</v>
      </c>
      <c r="M40" s="102" t="s">
        <v>572</v>
      </c>
    </row>
    <row r="41" spans="2:13" ht="27.75" customHeight="1" x14ac:dyDescent="0.2">
      <c r="B41" s="1195" t="s">
        <v>32</v>
      </c>
      <c r="C41" s="1196"/>
      <c r="D41" s="103"/>
      <c r="E41" s="1201" t="s">
        <v>33</v>
      </c>
      <c r="F41" s="1201"/>
      <c r="G41" s="1201"/>
      <c r="H41" s="1202"/>
      <c r="I41" s="342">
        <v>21589</v>
      </c>
      <c r="J41" s="343">
        <v>22879</v>
      </c>
      <c r="K41" s="343">
        <v>22291</v>
      </c>
      <c r="L41" s="343">
        <v>21009</v>
      </c>
      <c r="M41" s="344">
        <v>20014</v>
      </c>
    </row>
    <row r="42" spans="2:13" ht="27.75" customHeight="1" x14ac:dyDescent="0.2">
      <c r="B42" s="1197"/>
      <c r="C42" s="1198"/>
      <c r="D42" s="104"/>
      <c r="E42" s="1203" t="s">
        <v>34</v>
      </c>
      <c r="F42" s="1203"/>
      <c r="G42" s="1203"/>
      <c r="H42" s="1204"/>
      <c r="I42" s="345" t="s">
        <v>526</v>
      </c>
      <c r="J42" s="346" t="s">
        <v>526</v>
      </c>
      <c r="K42" s="346" t="s">
        <v>526</v>
      </c>
      <c r="L42" s="346" t="s">
        <v>526</v>
      </c>
      <c r="M42" s="347" t="s">
        <v>526</v>
      </c>
    </row>
    <row r="43" spans="2:13" ht="27.75" customHeight="1" x14ac:dyDescent="0.2">
      <c r="B43" s="1197"/>
      <c r="C43" s="1198"/>
      <c r="D43" s="104"/>
      <c r="E43" s="1203" t="s">
        <v>35</v>
      </c>
      <c r="F43" s="1203"/>
      <c r="G43" s="1203"/>
      <c r="H43" s="1204"/>
      <c r="I43" s="345">
        <v>10611</v>
      </c>
      <c r="J43" s="346">
        <v>10436</v>
      </c>
      <c r="K43" s="346">
        <v>9982</v>
      </c>
      <c r="L43" s="346">
        <v>9064</v>
      </c>
      <c r="M43" s="347">
        <v>8280</v>
      </c>
    </row>
    <row r="44" spans="2:13" ht="27.75" customHeight="1" x14ac:dyDescent="0.2">
      <c r="B44" s="1197"/>
      <c r="C44" s="1198"/>
      <c r="D44" s="104"/>
      <c r="E44" s="1203" t="s">
        <v>36</v>
      </c>
      <c r="F44" s="1203"/>
      <c r="G44" s="1203"/>
      <c r="H44" s="1204"/>
      <c r="I44" s="345">
        <v>324</v>
      </c>
      <c r="J44" s="346">
        <v>271</v>
      </c>
      <c r="K44" s="346">
        <v>219</v>
      </c>
      <c r="L44" s="346">
        <v>166</v>
      </c>
      <c r="M44" s="347">
        <v>113</v>
      </c>
    </row>
    <row r="45" spans="2:13" ht="27.75" customHeight="1" x14ac:dyDescent="0.2">
      <c r="B45" s="1197"/>
      <c r="C45" s="1198"/>
      <c r="D45" s="104"/>
      <c r="E45" s="1203" t="s">
        <v>37</v>
      </c>
      <c r="F45" s="1203"/>
      <c r="G45" s="1203"/>
      <c r="H45" s="1204"/>
      <c r="I45" s="345">
        <v>2401</v>
      </c>
      <c r="J45" s="346">
        <v>2424</v>
      </c>
      <c r="K45" s="346">
        <v>2115</v>
      </c>
      <c r="L45" s="346">
        <v>2086</v>
      </c>
      <c r="M45" s="347">
        <v>2106</v>
      </c>
    </row>
    <row r="46" spans="2:13" ht="27.75" customHeight="1" x14ac:dyDescent="0.2">
      <c r="B46" s="1197"/>
      <c r="C46" s="1198"/>
      <c r="D46" s="105"/>
      <c r="E46" s="1203" t="s">
        <v>38</v>
      </c>
      <c r="F46" s="1203"/>
      <c r="G46" s="1203"/>
      <c r="H46" s="1204"/>
      <c r="I46" s="345" t="s">
        <v>526</v>
      </c>
      <c r="J46" s="346" t="s">
        <v>526</v>
      </c>
      <c r="K46" s="346" t="s">
        <v>526</v>
      </c>
      <c r="L46" s="346" t="s">
        <v>526</v>
      </c>
      <c r="M46" s="347" t="s">
        <v>526</v>
      </c>
    </row>
    <row r="47" spans="2:13" ht="27.75" customHeight="1" x14ac:dyDescent="0.2">
      <c r="B47" s="1197"/>
      <c r="C47" s="1198"/>
      <c r="D47" s="106"/>
      <c r="E47" s="1205" t="s">
        <v>39</v>
      </c>
      <c r="F47" s="1206"/>
      <c r="G47" s="1206"/>
      <c r="H47" s="1207"/>
      <c r="I47" s="345" t="s">
        <v>526</v>
      </c>
      <c r="J47" s="346" t="s">
        <v>526</v>
      </c>
      <c r="K47" s="346" t="s">
        <v>526</v>
      </c>
      <c r="L47" s="346" t="s">
        <v>526</v>
      </c>
      <c r="M47" s="347" t="s">
        <v>526</v>
      </c>
    </row>
    <row r="48" spans="2:13" ht="27.75" customHeight="1" x14ac:dyDescent="0.2">
      <c r="B48" s="1197"/>
      <c r="C48" s="1198"/>
      <c r="D48" s="104"/>
      <c r="E48" s="1203" t="s">
        <v>40</v>
      </c>
      <c r="F48" s="1203"/>
      <c r="G48" s="1203"/>
      <c r="H48" s="1204"/>
      <c r="I48" s="345" t="s">
        <v>526</v>
      </c>
      <c r="J48" s="346" t="s">
        <v>526</v>
      </c>
      <c r="K48" s="346" t="s">
        <v>526</v>
      </c>
      <c r="L48" s="346" t="s">
        <v>526</v>
      </c>
      <c r="M48" s="347" t="s">
        <v>526</v>
      </c>
    </row>
    <row r="49" spans="2:13" ht="27.75" customHeight="1" x14ac:dyDescent="0.2">
      <c r="B49" s="1199"/>
      <c r="C49" s="1200"/>
      <c r="D49" s="104"/>
      <c r="E49" s="1203" t="s">
        <v>41</v>
      </c>
      <c r="F49" s="1203"/>
      <c r="G49" s="1203"/>
      <c r="H49" s="1204"/>
      <c r="I49" s="345" t="s">
        <v>526</v>
      </c>
      <c r="J49" s="346" t="s">
        <v>526</v>
      </c>
      <c r="K49" s="346" t="s">
        <v>526</v>
      </c>
      <c r="L49" s="346" t="s">
        <v>526</v>
      </c>
      <c r="M49" s="347" t="s">
        <v>526</v>
      </c>
    </row>
    <row r="50" spans="2:13" ht="27.75" customHeight="1" x14ac:dyDescent="0.2">
      <c r="B50" s="1208" t="s">
        <v>42</v>
      </c>
      <c r="C50" s="1209"/>
      <c r="D50" s="107"/>
      <c r="E50" s="1203" t="s">
        <v>43</v>
      </c>
      <c r="F50" s="1203"/>
      <c r="G50" s="1203"/>
      <c r="H50" s="1204"/>
      <c r="I50" s="345">
        <v>4592</v>
      </c>
      <c r="J50" s="346">
        <v>3240</v>
      </c>
      <c r="K50" s="346">
        <v>2969</v>
      </c>
      <c r="L50" s="346">
        <v>3301</v>
      </c>
      <c r="M50" s="347">
        <v>3508</v>
      </c>
    </row>
    <row r="51" spans="2:13" ht="27.75" customHeight="1" x14ac:dyDescent="0.2">
      <c r="B51" s="1197"/>
      <c r="C51" s="1198"/>
      <c r="D51" s="104"/>
      <c r="E51" s="1203" t="s">
        <v>44</v>
      </c>
      <c r="F51" s="1203"/>
      <c r="G51" s="1203"/>
      <c r="H51" s="1204"/>
      <c r="I51" s="345">
        <v>1231</v>
      </c>
      <c r="J51" s="346">
        <v>1199</v>
      </c>
      <c r="K51" s="346">
        <v>1165</v>
      </c>
      <c r="L51" s="346">
        <v>1134</v>
      </c>
      <c r="M51" s="347">
        <v>1027</v>
      </c>
    </row>
    <row r="52" spans="2:13" ht="27.75" customHeight="1" x14ac:dyDescent="0.2">
      <c r="B52" s="1199"/>
      <c r="C52" s="1200"/>
      <c r="D52" s="104"/>
      <c r="E52" s="1203" t="s">
        <v>45</v>
      </c>
      <c r="F52" s="1203"/>
      <c r="G52" s="1203"/>
      <c r="H52" s="1204"/>
      <c r="I52" s="345">
        <v>24034</v>
      </c>
      <c r="J52" s="346">
        <v>25683</v>
      </c>
      <c r="K52" s="346">
        <v>25492</v>
      </c>
      <c r="L52" s="346">
        <v>24838</v>
      </c>
      <c r="M52" s="347">
        <v>24251</v>
      </c>
    </row>
    <row r="53" spans="2:13" ht="27.75" customHeight="1" thickBot="1" x14ac:dyDescent="0.25">
      <c r="B53" s="1210" t="s">
        <v>46</v>
      </c>
      <c r="C53" s="1211"/>
      <c r="D53" s="108"/>
      <c r="E53" s="1212" t="s">
        <v>47</v>
      </c>
      <c r="F53" s="1212"/>
      <c r="G53" s="1212"/>
      <c r="H53" s="1213"/>
      <c r="I53" s="348">
        <v>5068</v>
      </c>
      <c r="J53" s="349">
        <v>5888</v>
      </c>
      <c r="K53" s="349">
        <v>4981</v>
      </c>
      <c r="L53" s="349">
        <v>3052</v>
      </c>
      <c r="M53" s="350">
        <v>1727</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8q40tLv5ogj5Z/gJv6Uvxz/BeQcTNbGoq8MaEb7AEg/vVnBGt7iwqET0hV8HcxJdm60NgFzGuKRDXT5hjcqomQ==" saltValue="zjK7w0XV+hL0lvWEk8Yd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AU93" sqref="AU9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570</v>
      </c>
      <c r="G54" s="117" t="s">
        <v>571</v>
      </c>
      <c r="H54" s="118" t="s">
        <v>572</v>
      </c>
    </row>
    <row r="55" spans="2:8" ht="52.5" customHeight="1" x14ac:dyDescent="0.2">
      <c r="B55" s="119"/>
      <c r="C55" s="1222" t="s">
        <v>50</v>
      </c>
      <c r="D55" s="1222"/>
      <c r="E55" s="1223"/>
      <c r="F55" s="120">
        <v>1566</v>
      </c>
      <c r="G55" s="120">
        <v>1513</v>
      </c>
      <c r="H55" s="121">
        <v>1483</v>
      </c>
    </row>
    <row r="56" spans="2:8" ht="52.5" customHeight="1" x14ac:dyDescent="0.2">
      <c r="B56" s="122"/>
      <c r="C56" s="1224" t="s">
        <v>51</v>
      </c>
      <c r="D56" s="1224"/>
      <c r="E56" s="1225"/>
      <c r="F56" s="123">
        <v>1</v>
      </c>
      <c r="G56" s="123">
        <v>101</v>
      </c>
      <c r="H56" s="124">
        <v>271</v>
      </c>
    </row>
    <row r="57" spans="2:8" ht="53.25" customHeight="1" x14ac:dyDescent="0.2">
      <c r="B57" s="122"/>
      <c r="C57" s="1226" t="s">
        <v>52</v>
      </c>
      <c r="D57" s="1226"/>
      <c r="E57" s="1227"/>
      <c r="F57" s="125">
        <v>1832</v>
      </c>
      <c r="G57" s="125">
        <v>1595</v>
      </c>
      <c r="H57" s="126">
        <v>1221</v>
      </c>
    </row>
    <row r="58" spans="2:8" ht="45.75" customHeight="1" x14ac:dyDescent="0.2">
      <c r="B58" s="127"/>
      <c r="C58" s="1214" t="s">
        <v>602</v>
      </c>
      <c r="D58" s="1215"/>
      <c r="E58" s="1216"/>
      <c r="F58" s="128">
        <v>532</v>
      </c>
      <c r="G58" s="128">
        <v>754</v>
      </c>
      <c r="H58" s="129">
        <v>765</v>
      </c>
    </row>
    <row r="59" spans="2:8" ht="45.75" customHeight="1" x14ac:dyDescent="0.2">
      <c r="B59" s="127"/>
      <c r="C59" s="1214" t="s">
        <v>603</v>
      </c>
      <c r="D59" s="1215"/>
      <c r="E59" s="1216"/>
      <c r="F59" s="128">
        <v>1054</v>
      </c>
      <c r="G59" s="128">
        <v>636</v>
      </c>
      <c r="H59" s="129">
        <v>282</v>
      </c>
    </row>
    <row r="60" spans="2:8" ht="45.75" customHeight="1" x14ac:dyDescent="0.2">
      <c r="B60" s="127"/>
      <c r="C60" s="1214" t="s">
        <v>604</v>
      </c>
      <c r="D60" s="1215"/>
      <c r="E60" s="1216"/>
      <c r="F60" s="128">
        <v>91</v>
      </c>
      <c r="G60" s="128">
        <v>93</v>
      </c>
      <c r="H60" s="129">
        <v>85</v>
      </c>
    </row>
    <row r="61" spans="2:8" ht="45.75" customHeight="1" x14ac:dyDescent="0.2">
      <c r="B61" s="127"/>
      <c r="C61" s="1214" t="s">
        <v>605</v>
      </c>
      <c r="D61" s="1215"/>
      <c r="E61" s="1216"/>
      <c r="F61" s="128">
        <v>39</v>
      </c>
      <c r="G61" s="128">
        <v>32</v>
      </c>
      <c r="H61" s="129">
        <v>24</v>
      </c>
    </row>
    <row r="62" spans="2:8" ht="45.75" customHeight="1" thickBot="1" x14ac:dyDescent="0.25">
      <c r="B62" s="130"/>
      <c r="C62" s="1217" t="s">
        <v>606</v>
      </c>
      <c r="D62" s="1218"/>
      <c r="E62" s="1219"/>
      <c r="F62" s="131">
        <v>21</v>
      </c>
      <c r="G62" s="131">
        <v>18</v>
      </c>
      <c r="H62" s="132">
        <v>18</v>
      </c>
    </row>
    <row r="63" spans="2:8" ht="52.5" customHeight="1" thickBot="1" x14ac:dyDescent="0.25">
      <c r="B63" s="133"/>
      <c r="C63" s="1220" t="s">
        <v>53</v>
      </c>
      <c r="D63" s="1220"/>
      <c r="E63" s="1221"/>
      <c r="F63" s="134">
        <v>3398</v>
      </c>
      <c r="G63" s="134">
        <v>3208</v>
      </c>
      <c r="H63" s="135">
        <v>2975</v>
      </c>
    </row>
    <row r="64" spans="2:8" ht="13" x14ac:dyDescent="0.2"/>
  </sheetData>
  <sheetProtection algorithmName="SHA-512" hashValue="ayZMA2zJuZ9cyx0jQoX6jWMHFy0FHS5/GKUSV48JMqoD+k3eY8RcPzxyJezykrw9s9JQXAbGtTkd7mnkW06hSA==" saltValue="NKamftuKqTI00uvmgsDB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607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608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5" t="s">
        <v>609</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ht="13" x14ac:dyDescent="0.2">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ht="13" x14ac:dyDescent="0.2">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ht="13" x14ac:dyDescent="0.2">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ht="13" x14ac:dyDescent="0.2">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610</v>
      </c>
    </row>
    <row r="50" spans="1:109" ht="13" x14ac:dyDescent="0.2">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568</v>
      </c>
      <c r="BQ50" s="1232"/>
      <c r="BR50" s="1232"/>
      <c r="BS50" s="1232"/>
      <c r="BT50" s="1232"/>
      <c r="BU50" s="1232"/>
      <c r="BV50" s="1232"/>
      <c r="BW50" s="1232"/>
      <c r="BX50" s="1232" t="s">
        <v>569</v>
      </c>
      <c r="BY50" s="1232"/>
      <c r="BZ50" s="1232"/>
      <c r="CA50" s="1232"/>
      <c r="CB50" s="1232"/>
      <c r="CC50" s="1232"/>
      <c r="CD50" s="1232"/>
      <c r="CE50" s="1232"/>
      <c r="CF50" s="1232" t="s">
        <v>570</v>
      </c>
      <c r="CG50" s="1232"/>
      <c r="CH50" s="1232"/>
      <c r="CI50" s="1232"/>
      <c r="CJ50" s="1232"/>
      <c r="CK50" s="1232"/>
      <c r="CL50" s="1232"/>
      <c r="CM50" s="1232"/>
      <c r="CN50" s="1232" t="s">
        <v>571</v>
      </c>
      <c r="CO50" s="1232"/>
      <c r="CP50" s="1232"/>
      <c r="CQ50" s="1232"/>
      <c r="CR50" s="1232"/>
      <c r="CS50" s="1232"/>
      <c r="CT50" s="1232"/>
      <c r="CU50" s="1232"/>
      <c r="CV50" s="1232" t="s">
        <v>572</v>
      </c>
      <c r="CW50" s="1232"/>
      <c r="CX50" s="1232"/>
      <c r="CY50" s="1232"/>
      <c r="CZ50" s="1232"/>
      <c r="DA50" s="1232"/>
      <c r="DB50" s="1232"/>
      <c r="DC50" s="1232"/>
    </row>
    <row r="51" spans="1:109" ht="13.5" customHeight="1" x14ac:dyDescent="0.2">
      <c r="B51" s="259"/>
      <c r="G51" s="1245"/>
      <c r="H51" s="1245"/>
      <c r="I51" s="1246"/>
      <c r="J51" s="1246"/>
      <c r="K51" s="1244"/>
      <c r="L51" s="1244"/>
      <c r="M51" s="1244"/>
      <c r="N51" s="1244"/>
      <c r="AM51" s="359"/>
      <c r="AN51" s="1234" t="s">
        <v>611</v>
      </c>
      <c r="AO51" s="1234"/>
      <c r="AP51" s="1234"/>
      <c r="AQ51" s="1234"/>
      <c r="AR51" s="1234"/>
      <c r="AS51" s="1234"/>
      <c r="AT51" s="1234"/>
      <c r="AU51" s="1234"/>
      <c r="AV51" s="1234"/>
      <c r="AW51" s="1234"/>
      <c r="AX51" s="1234"/>
      <c r="AY51" s="1234"/>
      <c r="AZ51" s="1234"/>
      <c r="BA51" s="1234"/>
      <c r="BB51" s="1234" t="s">
        <v>612</v>
      </c>
      <c r="BC51" s="1234"/>
      <c r="BD51" s="1234"/>
      <c r="BE51" s="1234"/>
      <c r="BF51" s="1234"/>
      <c r="BG51" s="1234"/>
      <c r="BH51" s="1234"/>
      <c r="BI51" s="1234"/>
      <c r="BJ51" s="1234"/>
      <c r="BK51" s="1234"/>
      <c r="BL51" s="1234"/>
      <c r="BM51" s="1234"/>
      <c r="BN51" s="1234"/>
      <c r="BO51" s="1234"/>
      <c r="BP51" s="1233">
        <v>79.8</v>
      </c>
      <c r="BQ51" s="1233"/>
      <c r="BR51" s="1233"/>
      <c r="BS51" s="1233"/>
      <c r="BT51" s="1233"/>
      <c r="BU51" s="1233"/>
      <c r="BV51" s="1233"/>
      <c r="BW51" s="1233"/>
      <c r="BX51" s="1233">
        <v>94.7</v>
      </c>
      <c r="BY51" s="1233"/>
      <c r="BZ51" s="1233"/>
      <c r="CA51" s="1233"/>
      <c r="CB51" s="1233"/>
      <c r="CC51" s="1233"/>
      <c r="CD51" s="1233"/>
      <c r="CE51" s="1233"/>
      <c r="CF51" s="1233">
        <v>77.099999999999994</v>
      </c>
      <c r="CG51" s="1233"/>
      <c r="CH51" s="1233"/>
      <c r="CI51" s="1233"/>
      <c r="CJ51" s="1233"/>
      <c r="CK51" s="1233"/>
      <c r="CL51" s="1233"/>
      <c r="CM51" s="1233"/>
      <c r="CN51" s="1233">
        <v>44.9</v>
      </c>
      <c r="CO51" s="1233"/>
      <c r="CP51" s="1233"/>
      <c r="CQ51" s="1233"/>
      <c r="CR51" s="1233"/>
      <c r="CS51" s="1233"/>
      <c r="CT51" s="1233"/>
      <c r="CU51" s="1233"/>
      <c r="CV51" s="1233">
        <v>26.3</v>
      </c>
      <c r="CW51" s="1233"/>
      <c r="CX51" s="1233"/>
      <c r="CY51" s="1233"/>
      <c r="CZ51" s="1233"/>
      <c r="DA51" s="1233"/>
      <c r="DB51" s="1233"/>
      <c r="DC51" s="1233"/>
    </row>
    <row r="52" spans="1:109" ht="13" x14ac:dyDescent="0.2">
      <c r="B52" s="259"/>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 x14ac:dyDescent="0.2">
      <c r="A53" s="358"/>
      <c r="B53" s="259"/>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613</v>
      </c>
      <c r="BC53" s="1234"/>
      <c r="BD53" s="1234"/>
      <c r="BE53" s="1234"/>
      <c r="BF53" s="1234"/>
      <c r="BG53" s="1234"/>
      <c r="BH53" s="1234"/>
      <c r="BI53" s="1234"/>
      <c r="BJ53" s="1234"/>
      <c r="BK53" s="1234"/>
      <c r="BL53" s="1234"/>
      <c r="BM53" s="1234"/>
      <c r="BN53" s="1234"/>
      <c r="BO53" s="1234"/>
      <c r="BP53" s="1233">
        <v>67</v>
      </c>
      <c r="BQ53" s="1233"/>
      <c r="BR53" s="1233"/>
      <c r="BS53" s="1233"/>
      <c r="BT53" s="1233"/>
      <c r="BU53" s="1233"/>
      <c r="BV53" s="1233"/>
      <c r="BW53" s="1233"/>
      <c r="BX53" s="1233">
        <v>66.2</v>
      </c>
      <c r="BY53" s="1233"/>
      <c r="BZ53" s="1233"/>
      <c r="CA53" s="1233"/>
      <c r="CB53" s="1233"/>
      <c r="CC53" s="1233"/>
      <c r="CD53" s="1233"/>
      <c r="CE53" s="1233"/>
      <c r="CF53" s="1233">
        <v>67.099999999999994</v>
      </c>
      <c r="CG53" s="1233"/>
      <c r="CH53" s="1233"/>
      <c r="CI53" s="1233"/>
      <c r="CJ53" s="1233"/>
      <c r="CK53" s="1233"/>
      <c r="CL53" s="1233"/>
      <c r="CM53" s="1233"/>
      <c r="CN53" s="1233">
        <v>68.599999999999994</v>
      </c>
      <c r="CO53" s="1233"/>
      <c r="CP53" s="1233"/>
      <c r="CQ53" s="1233"/>
      <c r="CR53" s="1233"/>
      <c r="CS53" s="1233"/>
      <c r="CT53" s="1233"/>
      <c r="CU53" s="1233"/>
      <c r="CV53" s="1233">
        <v>70</v>
      </c>
      <c r="CW53" s="1233"/>
      <c r="CX53" s="1233"/>
      <c r="CY53" s="1233"/>
      <c r="CZ53" s="1233"/>
      <c r="DA53" s="1233"/>
      <c r="DB53" s="1233"/>
      <c r="DC53" s="1233"/>
    </row>
    <row r="54" spans="1:109" ht="13" x14ac:dyDescent="0.2">
      <c r="A54" s="358"/>
      <c r="B54" s="259"/>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 x14ac:dyDescent="0.2">
      <c r="A55" s="358"/>
      <c r="B55" s="259"/>
      <c r="G55" s="1228"/>
      <c r="H55" s="1228"/>
      <c r="I55" s="1228"/>
      <c r="J55" s="1228"/>
      <c r="K55" s="1244"/>
      <c r="L55" s="1244"/>
      <c r="M55" s="1244"/>
      <c r="N55" s="1244"/>
      <c r="AN55" s="1232" t="s">
        <v>614</v>
      </c>
      <c r="AO55" s="1232"/>
      <c r="AP55" s="1232"/>
      <c r="AQ55" s="1232"/>
      <c r="AR55" s="1232"/>
      <c r="AS55" s="1232"/>
      <c r="AT55" s="1232"/>
      <c r="AU55" s="1232"/>
      <c r="AV55" s="1232"/>
      <c r="AW55" s="1232"/>
      <c r="AX55" s="1232"/>
      <c r="AY55" s="1232"/>
      <c r="AZ55" s="1232"/>
      <c r="BA55" s="1232"/>
      <c r="BB55" s="1234" t="s">
        <v>612</v>
      </c>
      <c r="BC55" s="1234"/>
      <c r="BD55" s="1234"/>
      <c r="BE55" s="1234"/>
      <c r="BF55" s="1234"/>
      <c r="BG55" s="1234"/>
      <c r="BH55" s="1234"/>
      <c r="BI55" s="1234"/>
      <c r="BJ55" s="1234"/>
      <c r="BK55" s="1234"/>
      <c r="BL55" s="1234"/>
      <c r="BM55" s="1234"/>
      <c r="BN55" s="1234"/>
      <c r="BO55" s="1234"/>
      <c r="BP55" s="1233">
        <v>20.5</v>
      </c>
      <c r="BQ55" s="1233"/>
      <c r="BR55" s="1233"/>
      <c r="BS55" s="1233"/>
      <c r="BT55" s="1233"/>
      <c r="BU55" s="1233"/>
      <c r="BV55" s="1233"/>
      <c r="BW55" s="1233"/>
      <c r="BX55" s="1233">
        <v>21.4</v>
      </c>
      <c r="BY55" s="1233"/>
      <c r="BZ55" s="1233"/>
      <c r="CA55" s="1233"/>
      <c r="CB55" s="1233"/>
      <c r="CC55" s="1233"/>
      <c r="CD55" s="1233"/>
      <c r="CE55" s="1233"/>
      <c r="CF55" s="1233">
        <v>12.8</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ht="13" x14ac:dyDescent="0.2">
      <c r="A56" s="358"/>
      <c r="B56" s="259"/>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ht="13" x14ac:dyDescent="0.2">
      <c r="B57" s="362"/>
      <c r="G57" s="1228"/>
      <c r="H57" s="1228"/>
      <c r="I57" s="1247"/>
      <c r="J57" s="1247"/>
      <c r="K57" s="1244"/>
      <c r="L57" s="1244"/>
      <c r="M57" s="1244"/>
      <c r="N57" s="1244"/>
      <c r="AM57" s="255"/>
      <c r="AN57" s="1232"/>
      <c r="AO57" s="1232"/>
      <c r="AP57" s="1232"/>
      <c r="AQ57" s="1232"/>
      <c r="AR57" s="1232"/>
      <c r="AS57" s="1232"/>
      <c r="AT57" s="1232"/>
      <c r="AU57" s="1232"/>
      <c r="AV57" s="1232"/>
      <c r="AW57" s="1232"/>
      <c r="AX57" s="1232"/>
      <c r="AY57" s="1232"/>
      <c r="AZ57" s="1232"/>
      <c r="BA57" s="1232"/>
      <c r="BB57" s="1234" t="s">
        <v>613</v>
      </c>
      <c r="BC57" s="1234"/>
      <c r="BD57" s="1234"/>
      <c r="BE57" s="1234"/>
      <c r="BF57" s="1234"/>
      <c r="BG57" s="1234"/>
      <c r="BH57" s="1234"/>
      <c r="BI57" s="1234"/>
      <c r="BJ57" s="1234"/>
      <c r="BK57" s="1234"/>
      <c r="BL57" s="1234"/>
      <c r="BM57" s="1234"/>
      <c r="BN57" s="1234"/>
      <c r="BO57" s="1234"/>
      <c r="BP57" s="1233">
        <v>60.3</v>
      </c>
      <c r="BQ57" s="1233"/>
      <c r="BR57" s="1233"/>
      <c r="BS57" s="1233"/>
      <c r="BT57" s="1233"/>
      <c r="BU57" s="1233"/>
      <c r="BV57" s="1233"/>
      <c r="BW57" s="1233"/>
      <c r="BX57" s="1233">
        <v>60.5</v>
      </c>
      <c r="BY57" s="1233"/>
      <c r="BZ57" s="1233"/>
      <c r="CA57" s="1233"/>
      <c r="CB57" s="1233"/>
      <c r="CC57" s="1233"/>
      <c r="CD57" s="1233"/>
      <c r="CE57" s="1233"/>
      <c r="CF57" s="1233">
        <v>61.2</v>
      </c>
      <c r="CG57" s="1233"/>
      <c r="CH57" s="1233"/>
      <c r="CI57" s="1233"/>
      <c r="CJ57" s="1233"/>
      <c r="CK57" s="1233"/>
      <c r="CL57" s="1233"/>
      <c r="CM57" s="1233"/>
      <c r="CN57" s="1233">
        <v>63.1</v>
      </c>
      <c r="CO57" s="1233"/>
      <c r="CP57" s="1233"/>
      <c r="CQ57" s="1233"/>
      <c r="CR57" s="1233"/>
      <c r="CS57" s="1233"/>
      <c r="CT57" s="1233"/>
      <c r="CU57" s="1233"/>
      <c r="CV57" s="1233">
        <v>63.5</v>
      </c>
      <c r="CW57" s="1233"/>
      <c r="CX57" s="1233"/>
      <c r="CY57" s="1233"/>
      <c r="CZ57" s="1233"/>
      <c r="DA57" s="1233"/>
      <c r="DB57" s="1233"/>
      <c r="DC57" s="1233"/>
      <c r="DD57" s="363"/>
      <c r="DE57" s="362"/>
    </row>
    <row r="58" spans="1:109" s="358" customFormat="1" ht="13" x14ac:dyDescent="0.2">
      <c r="A58" s="255"/>
      <c r="B58" s="362"/>
      <c r="G58" s="1228"/>
      <c r="H58" s="1228"/>
      <c r="I58" s="1247"/>
      <c r="J58" s="1247"/>
      <c r="K58" s="1244"/>
      <c r="L58" s="1244"/>
      <c r="M58" s="1244"/>
      <c r="N58" s="1244"/>
      <c r="AM58" s="255"/>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615</v>
      </c>
    </row>
    <row r="64" spans="1:109" ht="13" x14ac:dyDescent="0.2">
      <c r="B64" s="259"/>
      <c r="G64" s="357"/>
      <c r="I64" s="369"/>
      <c r="J64" s="369"/>
      <c r="K64" s="369"/>
      <c r="L64" s="369"/>
      <c r="M64" s="369"/>
      <c r="N64" s="370"/>
      <c r="AM64" s="357"/>
      <c r="AN64" s="357" t="s">
        <v>608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5" t="s">
        <v>616</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ht="13" x14ac:dyDescent="0.2">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ht="13" x14ac:dyDescent="0.2">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ht="13" x14ac:dyDescent="0.2">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ht="13" x14ac:dyDescent="0.2">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610</v>
      </c>
    </row>
    <row r="72" spans="2:107" ht="13" x14ac:dyDescent="0.2">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568</v>
      </c>
      <c r="BQ72" s="1232"/>
      <c r="BR72" s="1232"/>
      <c r="BS72" s="1232"/>
      <c r="BT72" s="1232"/>
      <c r="BU72" s="1232"/>
      <c r="BV72" s="1232"/>
      <c r="BW72" s="1232"/>
      <c r="BX72" s="1232" t="s">
        <v>569</v>
      </c>
      <c r="BY72" s="1232"/>
      <c r="BZ72" s="1232"/>
      <c r="CA72" s="1232"/>
      <c r="CB72" s="1232"/>
      <c r="CC72" s="1232"/>
      <c r="CD72" s="1232"/>
      <c r="CE72" s="1232"/>
      <c r="CF72" s="1232" t="s">
        <v>570</v>
      </c>
      <c r="CG72" s="1232"/>
      <c r="CH72" s="1232"/>
      <c r="CI72" s="1232"/>
      <c r="CJ72" s="1232"/>
      <c r="CK72" s="1232"/>
      <c r="CL72" s="1232"/>
      <c r="CM72" s="1232"/>
      <c r="CN72" s="1232" t="s">
        <v>571</v>
      </c>
      <c r="CO72" s="1232"/>
      <c r="CP72" s="1232"/>
      <c r="CQ72" s="1232"/>
      <c r="CR72" s="1232"/>
      <c r="CS72" s="1232"/>
      <c r="CT72" s="1232"/>
      <c r="CU72" s="1232"/>
      <c r="CV72" s="1232" t="s">
        <v>572</v>
      </c>
      <c r="CW72" s="1232"/>
      <c r="CX72" s="1232"/>
      <c r="CY72" s="1232"/>
      <c r="CZ72" s="1232"/>
      <c r="DA72" s="1232"/>
      <c r="DB72" s="1232"/>
      <c r="DC72" s="1232"/>
    </row>
    <row r="73" spans="2:107" ht="13" x14ac:dyDescent="0.2">
      <c r="B73" s="259"/>
      <c r="G73" s="1245"/>
      <c r="H73" s="1245"/>
      <c r="I73" s="1245"/>
      <c r="J73" s="1245"/>
      <c r="K73" s="1248"/>
      <c r="L73" s="1248"/>
      <c r="M73" s="1248"/>
      <c r="N73" s="1248"/>
      <c r="AM73" s="359"/>
      <c r="AN73" s="1234" t="s">
        <v>611</v>
      </c>
      <c r="AO73" s="1234"/>
      <c r="AP73" s="1234"/>
      <c r="AQ73" s="1234"/>
      <c r="AR73" s="1234"/>
      <c r="AS73" s="1234"/>
      <c r="AT73" s="1234"/>
      <c r="AU73" s="1234"/>
      <c r="AV73" s="1234"/>
      <c r="AW73" s="1234"/>
      <c r="AX73" s="1234"/>
      <c r="AY73" s="1234"/>
      <c r="AZ73" s="1234"/>
      <c r="BA73" s="1234"/>
      <c r="BB73" s="1234" t="s">
        <v>612</v>
      </c>
      <c r="BC73" s="1234"/>
      <c r="BD73" s="1234"/>
      <c r="BE73" s="1234"/>
      <c r="BF73" s="1234"/>
      <c r="BG73" s="1234"/>
      <c r="BH73" s="1234"/>
      <c r="BI73" s="1234"/>
      <c r="BJ73" s="1234"/>
      <c r="BK73" s="1234"/>
      <c r="BL73" s="1234"/>
      <c r="BM73" s="1234"/>
      <c r="BN73" s="1234"/>
      <c r="BO73" s="1234"/>
      <c r="BP73" s="1233">
        <v>79.8</v>
      </c>
      <c r="BQ73" s="1233"/>
      <c r="BR73" s="1233"/>
      <c r="BS73" s="1233"/>
      <c r="BT73" s="1233"/>
      <c r="BU73" s="1233"/>
      <c r="BV73" s="1233"/>
      <c r="BW73" s="1233"/>
      <c r="BX73" s="1233">
        <v>94.7</v>
      </c>
      <c r="BY73" s="1233"/>
      <c r="BZ73" s="1233"/>
      <c r="CA73" s="1233"/>
      <c r="CB73" s="1233"/>
      <c r="CC73" s="1233"/>
      <c r="CD73" s="1233"/>
      <c r="CE73" s="1233"/>
      <c r="CF73" s="1233">
        <v>77.099999999999994</v>
      </c>
      <c r="CG73" s="1233"/>
      <c r="CH73" s="1233"/>
      <c r="CI73" s="1233"/>
      <c r="CJ73" s="1233"/>
      <c r="CK73" s="1233"/>
      <c r="CL73" s="1233"/>
      <c r="CM73" s="1233"/>
      <c r="CN73" s="1233">
        <v>44.9</v>
      </c>
      <c r="CO73" s="1233"/>
      <c r="CP73" s="1233"/>
      <c r="CQ73" s="1233"/>
      <c r="CR73" s="1233"/>
      <c r="CS73" s="1233"/>
      <c r="CT73" s="1233"/>
      <c r="CU73" s="1233"/>
      <c r="CV73" s="1233">
        <v>26.3</v>
      </c>
      <c r="CW73" s="1233"/>
      <c r="CX73" s="1233"/>
      <c r="CY73" s="1233"/>
      <c r="CZ73" s="1233"/>
      <c r="DA73" s="1233"/>
      <c r="DB73" s="1233"/>
      <c r="DC73" s="1233"/>
    </row>
    <row r="74" spans="2:107" ht="13" x14ac:dyDescent="0.2">
      <c r="B74" s="259"/>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 x14ac:dyDescent="0.2">
      <c r="B75" s="259"/>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617</v>
      </c>
      <c r="BC75" s="1234"/>
      <c r="BD75" s="1234"/>
      <c r="BE75" s="1234"/>
      <c r="BF75" s="1234"/>
      <c r="BG75" s="1234"/>
      <c r="BH75" s="1234"/>
      <c r="BI75" s="1234"/>
      <c r="BJ75" s="1234"/>
      <c r="BK75" s="1234"/>
      <c r="BL75" s="1234"/>
      <c r="BM75" s="1234"/>
      <c r="BN75" s="1234"/>
      <c r="BO75" s="1234"/>
      <c r="BP75" s="1233">
        <v>10.5</v>
      </c>
      <c r="BQ75" s="1233"/>
      <c r="BR75" s="1233"/>
      <c r="BS75" s="1233"/>
      <c r="BT75" s="1233"/>
      <c r="BU75" s="1233"/>
      <c r="BV75" s="1233"/>
      <c r="BW75" s="1233"/>
      <c r="BX75" s="1233">
        <v>9.3000000000000007</v>
      </c>
      <c r="BY75" s="1233"/>
      <c r="BZ75" s="1233"/>
      <c r="CA75" s="1233"/>
      <c r="CB75" s="1233"/>
      <c r="CC75" s="1233"/>
      <c r="CD75" s="1233"/>
      <c r="CE75" s="1233"/>
      <c r="CF75" s="1233">
        <v>6.9</v>
      </c>
      <c r="CG75" s="1233"/>
      <c r="CH75" s="1233"/>
      <c r="CI75" s="1233"/>
      <c r="CJ75" s="1233"/>
      <c r="CK75" s="1233"/>
      <c r="CL75" s="1233"/>
      <c r="CM75" s="1233"/>
      <c r="CN75" s="1233">
        <v>5.5</v>
      </c>
      <c r="CO75" s="1233"/>
      <c r="CP75" s="1233"/>
      <c r="CQ75" s="1233"/>
      <c r="CR75" s="1233"/>
      <c r="CS75" s="1233"/>
      <c r="CT75" s="1233"/>
      <c r="CU75" s="1233"/>
      <c r="CV75" s="1233">
        <v>4.2</v>
      </c>
      <c r="CW75" s="1233"/>
      <c r="CX75" s="1233"/>
      <c r="CY75" s="1233"/>
      <c r="CZ75" s="1233"/>
      <c r="DA75" s="1233"/>
      <c r="DB75" s="1233"/>
      <c r="DC75" s="1233"/>
    </row>
    <row r="76" spans="2:107" ht="13" x14ac:dyDescent="0.2">
      <c r="B76" s="259"/>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 x14ac:dyDescent="0.2">
      <c r="B77" s="259"/>
      <c r="G77" s="1228"/>
      <c r="H77" s="1228"/>
      <c r="I77" s="1228"/>
      <c r="J77" s="1228"/>
      <c r="K77" s="1248"/>
      <c r="L77" s="1248"/>
      <c r="M77" s="1248"/>
      <c r="N77" s="1248"/>
      <c r="AN77" s="1232" t="s">
        <v>614</v>
      </c>
      <c r="AO77" s="1232"/>
      <c r="AP77" s="1232"/>
      <c r="AQ77" s="1232"/>
      <c r="AR77" s="1232"/>
      <c r="AS77" s="1232"/>
      <c r="AT77" s="1232"/>
      <c r="AU77" s="1232"/>
      <c r="AV77" s="1232"/>
      <c r="AW77" s="1232"/>
      <c r="AX77" s="1232"/>
      <c r="AY77" s="1232"/>
      <c r="AZ77" s="1232"/>
      <c r="BA77" s="1232"/>
      <c r="BB77" s="1234" t="s">
        <v>612</v>
      </c>
      <c r="BC77" s="1234"/>
      <c r="BD77" s="1234"/>
      <c r="BE77" s="1234"/>
      <c r="BF77" s="1234"/>
      <c r="BG77" s="1234"/>
      <c r="BH77" s="1234"/>
      <c r="BI77" s="1234"/>
      <c r="BJ77" s="1234"/>
      <c r="BK77" s="1234"/>
      <c r="BL77" s="1234"/>
      <c r="BM77" s="1234"/>
      <c r="BN77" s="1234"/>
      <c r="BO77" s="1234"/>
      <c r="BP77" s="1233">
        <v>20.5</v>
      </c>
      <c r="BQ77" s="1233"/>
      <c r="BR77" s="1233"/>
      <c r="BS77" s="1233"/>
      <c r="BT77" s="1233"/>
      <c r="BU77" s="1233"/>
      <c r="BV77" s="1233"/>
      <c r="BW77" s="1233"/>
      <c r="BX77" s="1233">
        <v>21.4</v>
      </c>
      <c r="BY77" s="1233"/>
      <c r="BZ77" s="1233"/>
      <c r="CA77" s="1233"/>
      <c r="CB77" s="1233"/>
      <c r="CC77" s="1233"/>
      <c r="CD77" s="1233"/>
      <c r="CE77" s="1233"/>
      <c r="CF77" s="1233">
        <v>12.8</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ht="13" x14ac:dyDescent="0.2">
      <c r="B78" s="259"/>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 x14ac:dyDescent="0.2">
      <c r="B79" s="259"/>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617</v>
      </c>
      <c r="BC79" s="1234"/>
      <c r="BD79" s="1234"/>
      <c r="BE79" s="1234"/>
      <c r="BF79" s="1234"/>
      <c r="BG79" s="1234"/>
      <c r="BH79" s="1234"/>
      <c r="BI79" s="1234"/>
      <c r="BJ79" s="1234"/>
      <c r="BK79" s="1234"/>
      <c r="BL79" s="1234"/>
      <c r="BM79" s="1234"/>
      <c r="BN79" s="1234"/>
      <c r="BO79" s="1234"/>
      <c r="BP79" s="1233">
        <v>7.9</v>
      </c>
      <c r="BQ79" s="1233"/>
      <c r="BR79" s="1233"/>
      <c r="BS79" s="1233"/>
      <c r="BT79" s="1233"/>
      <c r="BU79" s="1233"/>
      <c r="BV79" s="1233"/>
      <c r="BW79" s="1233"/>
      <c r="BX79" s="1233">
        <v>7.7</v>
      </c>
      <c r="BY79" s="1233"/>
      <c r="BZ79" s="1233"/>
      <c r="CA79" s="1233"/>
      <c r="CB79" s="1233"/>
      <c r="CC79" s="1233"/>
      <c r="CD79" s="1233"/>
      <c r="CE79" s="1233"/>
      <c r="CF79" s="1233">
        <v>7.3</v>
      </c>
      <c r="CG79" s="1233"/>
      <c r="CH79" s="1233"/>
      <c r="CI79" s="1233"/>
      <c r="CJ79" s="1233"/>
      <c r="CK79" s="1233"/>
      <c r="CL79" s="1233"/>
      <c r="CM79" s="1233"/>
      <c r="CN79" s="1233">
        <v>7.2</v>
      </c>
      <c r="CO79" s="1233"/>
      <c r="CP79" s="1233"/>
      <c r="CQ79" s="1233"/>
      <c r="CR79" s="1233"/>
      <c r="CS79" s="1233"/>
      <c r="CT79" s="1233"/>
      <c r="CU79" s="1233"/>
      <c r="CV79" s="1233">
        <v>7.2</v>
      </c>
      <c r="CW79" s="1233"/>
      <c r="CX79" s="1233"/>
      <c r="CY79" s="1233"/>
      <c r="CZ79" s="1233"/>
      <c r="DA79" s="1233"/>
      <c r="DB79" s="1233"/>
      <c r="DC79" s="1233"/>
    </row>
    <row r="80" spans="2:107" ht="13" x14ac:dyDescent="0.2">
      <c r="B80" s="259"/>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dsuvXnfDJMS/kUlYzDlvVn5ZYi59fwfTyLJuhYZk556MOvKC0cUgaHpaS8NTiJPnkLngc/9FSTi0kQ68anBeUA==" saltValue="t/IcdQIGaTDYeJlQhbvT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515</v>
      </c>
    </row>
  </sheetData>
  <sheetProtection algorithmName="SHA-512" hashValue="opu9NCAOhUCSlAga2bxpiTybQMLO3JcgHN9RO0DlbuPkAZBfqWz4NiOaqRUnPXcEdUlnMs2Z0JCmO6JrHc0T3g==" saltValue="PfZ1XlR2+7YQaXOMwCgP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515</v>
      </c>
    </row>
  </sheetData>
  <sheetProtection algorithmName="SHA-512" hashValue="ZIihJ5lwGGD8Lu/nX+mpDTa6XeaVkAw0vklqVuCVkEnt5XB0LhENcnFOiQ3DnpXbl7sWu/G0yAyF2qxR7Bgcrg==" saltValue="J3tpkF2fug9r94Ilu4VN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565</v>
      </c>
      <c r="G2" s="149"/>
      <c r="H2" s="150"/>
    </row>
    <row r="3" spans="1:8" x14ac:dyDescent="0.2">
      <c r="A3" s="146" t="s">
        <v>558</v>
      </c>
      <c r="B3" s="151"/>
      <c r="C3" s="152"/>
      <c r="D3" s="153">
        <v>262883</v>
      </c>
      <c r="E3" s="154"/>
      <c r="F3" s="155">
        <v>73475</v>
      </c>
      <c r="G3" s="156"/>
      <c r="H3" s="157"/>
    </row>
    <row r="4" spans="1:8" x14ac:dyDescent="0.2">
      <c r="A4" s="158"/>
      <c r="B4" s="159"/>
      <c r="C4" s="160"/>
      <c r="D4" s="161">
        <v>178183</v>
      </c>
      <c r="E4" s="162"/>
      <c r="F4" s="163">
        <v>43072</v>
      </c>
      <c r="G4" s="164"/>
      <c r="H4" s="165"/>
    </row>
    <row r="5" spans="1:8" x14ac:dyDescent="0.2">
      <c r="A5" s="146" t="s">
        <v>560</v>
      </c>
      <c r="B5" s="151"/>
      <c r="C5" s="152"/>
      <c r="D5" s="153">
        <v>378879</v>
      </c>
      <c r="E5" s="154"/>
      <c r="F5" s="155">
        <v>87464</v>
      </c>
      <c r="G5" s="156"/>
      <c r="H5" s="157"/>
    </row>
    <row r="6" spans="1:8" x14ac:dyDescent="0.2">
      <c r="A6" s="158"/>
      <c r="B6" s="159"/>
      <c r="C6" s="160"/>
      <c r="D6" s="161">
        <v>226396</v>
      </c>
      <c r="E6" s="162"/>
      <c r="F6" s="163">
        <v>47479</v>
      </c>
      <c r="G6" s="164"/>
      <c r="H6" s="165"/>
    </row>
    <row r="7" spans="1:8" x14ac:dyDescent="0.2">
      <c r="A7" s="146" t="s">
        <v>561</v>
      </c>
      <c r="B7" s="151"/>
      <c r="C7" s="152"/>
      <c r="D7" s="153">
        <v>208426</v>
      </c>
      <c r="E7" s="154"/>
      <c r="F7" s="155">
        <v>96248</v>
      </c>
      <c r="G7" s="156"/>
      <c r="H7" s="157"/>
    </row>
    <row r="8" spans="1:8" x14ac:dyDescent="0.2">
      <c r="A8" s="158"/>
      <c r="B8" s="159"/>
      <c r="C8" s="160"/>
      <c r="D8" s="161">
        <v>106934</v>
      </c>
      <c r="E8" s="162"/>
      <c r="F8" s="163">
        <v>55768</v>
      </c>
      <c r="G8" s="164"/>
      <c r="H8" s="165"/>
    </row>
    <row r="9" spans="1:8" x14ac:dyDescent="0.2">
      <c r="A9" s="146" t="s">
        <v>562</v>
      </c>
      <c r="B9" s="151"/>
      <c r="C9" s="152"/>
      <c r="D9" s="153">
        <v>111174</v>
      </c>
      <c r="E9" s="154"/>
      <c r="F9" s="155">
        <v>76413</v>
      </c>
      <c r="G9" s="156"/>
      <c r="H9" s="157"/>
    </row>
    <row r="10" spans="1:8" x14ac:dyDescent="0.2">
      <c r="A10" s="158"/>
      <c r="B10" s="159"/>
      <c r="C10" s="160"/>
      <c r="D10" s="161">
        <v>48654</v>
      </c>
      <c r="E10" s="162"/>
      <c r="F10" s="163">
        <v>39658</v>
      </c>
      <c r="G10" s="164"/>
      <c r="H10" s="165"/>
    </row>
    <row r="11" spans="1:8" x14ac:dyDescent="0.2">
      <c r="A11" s="146" t="s">
        <v>563</v>
      </c>
      <c r="B11" s="151"/>
      <c r="C11" s="152"/>
      <c r="D11" s="153">
        <v>109166</v>
      </c>
      <c r="E11" s="154"/>
      <c r="F11" s="155">
        <v>66481</v>
      </c>
      <c r="G11" s="156"/>
      <c r="H11" s="157"/>
    </row>
    <row r="12" spans="1:8" x14ac:dyDescent="0.2">
      <c r="A12" s="158"/>
      <c r="B12" s="159"/>
      <c r="C12" s="166"/>
      <c r="D12" s="161">
        <v>69035</v>
      </c>
      <c r="E12" s="162"/>
      <c r="F12" s="163">
        <v>36120</v>
      </c>
      <c r="G12" s="164"/>
      <c r="H12" s="165"/>
    </row>
    <row r="13" spans="1:8" x14ac:dyDescent="0.2">
      <c r="A13" s="146"/>
      <c r="B13" s="151"/>
      <c r="C13" s="152"/>
      <c r="D13" s="153">
        <v>214106</v>
      </c>
      <c r="E13" s="154"/>
      <c r="F13" s="155">
        <v>80016</v>
      </c>
      <c r="G13" s="167"/>
      <c r="H13" s="157"/>
    </row>
    <row r="14" spans="1:8" x14ac:dyDescent="0.2">
      <c r="A14" s="158"/>
      <c r="B14" s="159"/>
      <c r="C14" s="160"/>
      <c r="D14" s="161">
        <v>125840</v>
      </c>
      <c r="E14" s="162"/>
      <c r="F14" s="163">
        <v>44419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4.41</v>
      </c>
      <c r="C19" s="168">
        <f>ROUND(VALUE(SUBSTITUTE(実質収支比率等に係る経年分析!G$48,"▲","-")),2)</f>
        <v>4.9000000000000004</v>
      </c>
      <c r="D19" s="168">
        <f>ROUND(VALUE(SUBSTITUTE(実質収支比率等に係る経年分析!H$48,"▲","-")),2)</f>
        <v>4.95</v>
      </c>
      <c r="E19" s="168">
        <f>ROUND(VALUE(SUBSTITUTE(実質収支比率等に係る経年分析!I$48,"▲","-")),2)</f>
        <v>3.05</v>
      </c>
      <c r="F19" s="168">
        <f>ROUND(VALUE(SUBSTITUTE(実質収支比率等に係る経年分析!J$48,"▲","-")),2)</f>
        <v>3.34</v>
      </c>
    </row>
    <row r="20" spans="1:11" x14ac:dyDescent="0.2">
      <c r="A20" s="168" t="s">
        <v>57</v>
      </c>
      <c r="B20" s="168">
        <f>ROUND(VALUE(SUBSTITUTE(実質収支比率等に係る経年分析!F$47,"▲","-")),2)</f>
        <v>31.39</v>
      </c>
      <c r="C20" s="168">
        <f>ROUND(VALUE(SUBSTITUTE(実質収支比率等に係る経年分析!G$47,"▲","-")),2)</f>
        <v>18.07</v>
      </c>
      <c r="D20" s="168">
        <f>ROUND(VALUE(SUBSTITUTE(実質収支比率等に係る経年分析!H$47,"▲","-")),2)</f>
        <v>17.579999999999998</v>
      </c>
      <c r="E20" s="168">
        <f>ROUND(VALUE(SUBSTITUTE(実質収支比率等に係る経年分析!I$47,"▲","-")),2)</f>
        <v>16.45</v>
      </c>
      <c r="F20" s="168">
        <f>ROUND(VALUE(SUBSTITUTE(実質収支比率等に係る経年分析!J$47,"▲","-")),2)</f>
        <v>16.55</v>
      </c>
    </row>
    <row r="21" spans="1:11" x14ac:dyDescent="0.2">
      <c r="A21" s="168" t="s">
        <v>58</v>
      </c>
      <c r="B21" s="168">
        <f>IF(ISNUMBER(VALUE(SUBSTITUTE(実質収支比率等に係る経年分析!F$49,"▲","-"))),ROUND(VALUE(SUBSTITUTE(実質収支比率等に係る経年分析!F$49,"▲","-")),2),NA())</f>
        <v>12.17</v>
      </c>
      <c r="C21" s="168">
        <f>IF(ISNUMBER(VALUE(SUBSTITUTE(実質収支比率等に係る経年分析!G$49,"▲","-"))),ROUND(VALUE(SUBSTITUTE(実質収支比率等に係る経年分析!G$49,"▲","-")),2),NA())</f>
        <v>10.15</v>
      </c>
      <c r="D21" s="168">
        <f>IF(ISNUMBER(VALUE(SUBSTITUTE(実質収支比率等に係る経年分析!H$49,"▲","-"))),ROUND(VALUE(SUBSTITUTE(実質収支比率等に係る経年分析!H$49,"▲","-")),2),NA())</f>
        <v>13.63</v>
      </c>
      <c r="E21" s="168">
        <f>IF(ISNUMBER(VALUE(SUBSTITUTE(実質収支比率等に係る経年分析!I$49,"▲","-"))),ROUND(VALUE(SUBSTITUTE(実質収支比率等に係る経年分析!I$49,"▲","-")),2),NA())</f>
        <v>14.38</v>
      </c>
      <c r="F21" s="168">
        <f>IF(ISNUMBER(VALUE(SUBSTITUTE(実質収支比率等に係る経年分析!J$49,"▲","-"))),ROUND(VALUE(SUBSTITUTE(実質収支比率等に係る経年分析!J$49,"▲","-")),2),NA())</f>
        <v>14.65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0.51</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能登町後期高齢者医療特別会計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能登町国民健康保険特別会計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0.55000000000000004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2">
      <c r="A32" s="169" t="str">
        <f>IF(連結実質赤字比率に係る赤字・黒字の構成分析!C$38="",NA(),連結実質赤字比率に係る赤字・黒字の構成分析!C$38)</f>
        <v>能登町介護保険特別会計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2">
      <c r="A33" s="169" t="str">
        <f>IF(連結実質赤字比率に係る赤字・黒字の構成分析!C$37="",NA(),連結実質赤字比率に係る赤字・黒字の構成分析!C$37)</f>
        <v>能登町下水道事業会計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0.93</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4.4000000000000004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4.9000000000000004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4.9400000000000004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3.33</v>
      </c>
    </row>
    <row r="35" spans="1:16" x14ac:dyDescent="0.2">
      <c r="A35" s="169" t="str">
        <f>IF(連結実質赤字比率に係る赤字・黒字の構成分析!C$35="",NA(),連結実質赤字比率に係る赤字・黒字の構成分析!C$35)</f>
        <v>能登町病院事業会計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5.63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5.87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6.58</v>
      </c>
    </row>
    <row r="36" spans="1:16" x14ac:dyDescent="0.2">
      <c r="A36" s="169" t="str">
        <f>IF(連結実質赤字比率に係る赤字・黒字の構成分析!C$34="",NA(),連結実質赤字比率に係る赤字・黒字の構成分析!C$34)</f>
        <v>能登町水道事業会計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10.24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9.4600000000000009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8.6199999999999992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2527</v>
      </c>
      <c r="E42" s="170"/>
      <c r="F42" s="170"/>
      <c r="G42" s="170">
        <f>'実質公債費比率（分子）の構造'!L$52</f>
        <v>2443</v>
      </c>
      <c r="H42" s="170"/>
      <c r="I42" s="170"/>
      <c r="J42" s="170">
        <f>'実質公債費比率（分子）の構造'!M$52</f>
        <v>2551</v>
      </c>
      <c r="K42" s="170"/>
      <c r="L42" s="170"/>
      <c r="M42" s="170">
        <f>'実質公債費比率（分子）の構造'!N$52</f>
        <v>2604</v>
      </c>
      <c r="N42" s="170"/>
      <c r="O42" s="170"/>
      <c r="P42" s="170">
        <f>'実質公債費比率（分子）の構造'!O$52</f>
        <v>2503</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1</v>
      </c>
      <c r="L43" s="170"/>
      <c r="M43" s="170"/>
      <c r="N43" s="170">
        <f>'実質公債費比率（分子）の構造'!O$51</f>
        <v>0</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57</v>
      </c>
      <c r="C45" s="170"/>
      <c r="D45" s="170"/>
      <c r="E45" s="170">
        <f>'実質公債費比率（分子）の構造'!L$49</f>
        <v>54</v>
      </c>
      <c r="F45" s="170"/>
      <c r="G45" s="170"/>
      <c r="H45" s="170">
        <f>'実質公債費比率（分子）の構造'!M$49</f>
        <v>54</v>
      </c>
      <c r="I45" s="170"/>
      <c r="J45" s="170"/>
      <c r="K45" s="170">
        <f>'実質公債費比率（分子）の構造'!N$49</f>
        <v>54</v>
      </c>
      <c r="L45" s="170"/>
      <c r="M45" s="170"/>
      <c r="N45" s="170">
        <f>'実質公債費比率（分子）の構造'!O$49</f>
        <v>53</v>
      </c>
      <c r="O45" s="170"/>
      <c r="P45" s="170"/>
    </row>
    <row r="46" spans="1:16" x14ac:dyDescent="0.2">
      <c r="A46" s="170" t="s">
        <v>69</v>
      </c>
      <c r="B46" s="170">
        <f>'実質公債費比率（分子）の構造'!K$48</f>
        <v>900</v>
      </c>
      <c r="C46" s="170"/>
      <c r="D46" s="170"/>
      <c r="E46" s="170">
        <f>'実質公債費比率（分子）の構造'!L$48</f>
        <v>886</v>
      </c>
      <c r="F46" s="170"/>
      <c r="G46" s="170"/>
      <c r="H46" s="170">
        <f>'実質公債費比率（分子）の構造'!M$48</f>
        <v>747</v>
      </c>
      <c r="I46" s="170"/>
      <c r="J46" s="170"/>
      <c r="K46" s="170">
        <f>'実質公債費比率（分子）の構造'!N$48</f>
        <v>698</v>
      </c>
      <c r="L46" s="170"/>
      <c r="M46" s="170"/>
      <c r="N46" s="170">
        <f>'実質公債費比率（分子）の構造'!O$48</f>
        <v>727</v>
      </c>
      <c r="O46" s="170"/>
      <c r="P46" s="170"/>
    </row>
    <row r="47" spans="1:16" x14ac:dyDescent="0.2">
      <c r="A47" s="170" t="s">
        <v>70</v>
      </c>
      <c r="B47" s="170">
        <f>'実質公債費比率（分子）の構造'!K$47</f>
        <v>4</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2169</v>
      </c>
      <c r="C49" s="170"/>
      <c r="D49" s="170"/>
      <c r="E49" s="170">
        <f>'実質公債費比率（分子）の構造'!L$45</f>
        <v>1979</v>
      </c>
      <c r="F49" s="170"/>
      <c r="G49" s="170"/>
      <c r="H49" s="170">
        <f>'実質公債費比率（分子）の構造'!M$45</f>
        <v>1981</v>
      </c>
      <c r="I49" s="170"/>
      <c r="J49" s="170"/>
      <c r="K49" s="170">
        <f>'実質公債費比率（分子）の構造'!N$45</f>
        <v>2219</v>
      </c>
      <c r="L49" s="170"/>
      <c r="M49" s="170"/>
      <c r="N49" s="170">
        <f>'実質公債費比率（分子）の構造'!O$45</f>
        <v>1977</v>
      </c>
      <c r="O49" s="170"/>
      <c r="P49" s="170"/>
    </row>
    <row r="50" spans="1:16" x14ac:dyDescent="0.2">
      <c r="A50" s="170" t="s">
        <v>73</v>
      </c>
      <c r="B50" s="170" t="e">
        <f>NA()</f>
        <v>#N/A</v>
      </c>
      <c r="C50" s="170">
        <f>IF(ISNUMBER('実質公債費比率（分子）の構造'!K$53),'実質公債費比率（分子）の構造'!K$53,NA())</f>
        <v>603</v>
      </c>
      <c r="D50" s="170" t="e">
        <f>NA()</f>
        <v>#N/A</v>
      </c>
      <c r="E50" s="170" t="e">
        <f>NA()</f>
        <v>#N/A</v>
      </c>
      <c r="F50" s="170">
        <f>IF(ISNUMBER('実質公債費比率（分子）の構造'!L$53),'実質公債費比率（分子）の構造'!L$53,NA())</f>
        <v>476</v>
      </c>
      <c r="G50" s="170" t="e">
        <f>NA()</f>
        <v>#N/A</v>
      </c>
      <c r="H50" s="170" t="e">
        <f>NA()</f>
        <v>#N/A</v>
      </c>
      <c r="I50" s="170">
        <f>IF(ISNUMBER('実質公債費比率（分子）の構造'!M$53),'実質公債費比率（分子）の構造'!M$53,NA())</f>
        <v>231</v>
      </c>
      <c r="J50" s="170" t="e">
        <f>NA()</f>
        <v>#N/A</v>
      </c>
      <c r="K50" s="170" t="e">
        <f>NA()</f>
        <v>#N/A</v>
      </c>
      <c r="L50" s="170">
        <f>IF(ISNUMBER('実質公債費比率（分子）の構造'!N$53),'実質公債費比率（分子）の構造'!N$53,NA())</f>
        <v>368</v>
      </c>
      <c r="M50" s="170" t="e">
        <f>NA()</f>
        <v>#N/A</v>
      </c>
      <c r="N50" s="170" t="e">
        <f>NA()</f>
        <v>#N/A</v>
      </c>
      <c r="O50" s="170">
        <f>IF(ISNUMBER('実質公債費比率（分子）の構造'!O$53),'実質公債費比率（分子）の構造'!O$53,NA())</f>
        <v>254</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24034</v>
      </c>
      <c r="E56" s="169"/>
      <c r="F56" s="169"/>
      <c r="G56" s="169">
        <f>'将来負担比率（分子）の構造'!J$52</f>
        <v>25683</v>
      </c>
      <c r="H56" s="169"/>
      <c r="I56" s="169"/>
      <c r="J56" s="169">
        <f>'将来負担比率（分子）の構造'!K$52</f>
        <v>25492</v>
      </c>
      <c r="K56" s="169"/>
      <c r="L56" s="169"/>
      <c r="M56" s="169">
        <f>'将来負担比率（分子）の構造'!L$52</f>
        <v>24838</v>
      </c>
      <c r="N56" s="169"/>
      <c r="O56" s="169"/>
      <c r="P56" s="169">
        <f>'将来負担比率（分子）の構造'!M$52</f>
        <v>24251</v>
      </c>
    </row>
    <row r="57" spans="1:16" x14ac:dyDescent="0.2">
      <c r="A57" s="169" t="s">
        <v>44</v>
      </c>
      <c r="B57" s="169"/>
      <c r="C57" s="169"/>
      <c r="D57" s="169">
        <f>'将来負担比率（分子）の構造'!I$51</f>
        <v>1231</v>
      </c>
      <c r="E57" s="169"/>
      <c r="F57" s="169"/>
      <c r="G57" s="169">
        <f>'将来負担比率（分子）の構造'!J$51</f>
        <v>1199</v>
      </c>
      <c r="H57" s="169"/>
      <c r="I57" s="169"/>
      <c r="J57" s="169">
        <f>'将来負担比率（分子）の構造'!K$51</f>
        <v>1165</v>
      </c>
      <c r="K57" s="169"/>
      <c r="L57" s="169"/>
      <c r="M57" s="169">
        <f>'将来負担比率（分子）の構造'!L$51</f>
        <v>1134</v>
      </c>
      <c r="N57" s="169"/>
      <c r="O57" s="169"/>
      <c r="P57" s="169">
        <f>'将来負担比率（分子）の構造'!M$51</f>
        <v>1027</v>
      </c>
    </row>
    <row r="58" spans="1:16" x14ac:dyDescent="0.2">
      <c r="A58" s="169" t="s">
        <v>43</v>
      </c>
      <c r="B58" s="169"/>
      <c r="C58" s="169"/>
      <c r="D58" s="169">
        <f>'将来負担比率（分子）の構造'!I$50</f>
        <v>4592</v>
      </c>
      <c r="E58" s="169"/>
      <c r="F58" s="169"/>
      <c r="G58" s="169">
        <f>'将来負担比率（分子）の構造'!J$50</f>
        <v>3240</v>
      </c>
      <c r="H58" s="169"/>
      <c r="I58" s="169"/>
      <c r="J58" s="169">
        <f>'将来負担比率（分子）の構造'!K$50</f>
        <v>2969</v>
      </c>
      <c r="K58" s="169"/>
      <c r="L58" s="169"/>
      <c r="M58" s="169">
        <f>'将来負担比率（分子）の構造'!L$50</f>
        <v>3301</v>
      </c>
      <c r="N58" s="169"/>
      <c r="O58" s="169"/>
      <c r="P58" s="169">
        <f>'将来負担比率（分子）の構造'!M$50</f>
        <v>3508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2401</v>
      </c>
      <c r="C62" s="169"/>
      <c r="D62" s="169"/>
      <c r="E62" s="169">
        <f>'将来負担比率（分子）の構造'!J$45</f>
        <v>2424</v>
      </c>
      <c r="F62" s="169"/>
      <c r="G62" s="169"/>
      <c r="H62" s="169">
        <f>'将来負担比率（分子）の構造'!K$45</f>
        <v>2115</v>
      </c>
      <c r="I62" s="169"/>
      <c r="J62" s="169"/>
      <c r="K62" s="169">
        <f>'将来負担比率（分子）の構造'!L$45</f>
        <v>2086</v>
      </c>
      <c r="L62" s="169"/>
      <c r="M62" s="169"/>
      <c r="N62" s="169">
        <f>'将来負担比率（分子）の構造'!M$45</f>
        <v>2106</v>
      </c>
      <c r="O62" s="169"/>
      <c r="P62" s="169"/>
    </row>
    <row r="63" spans="1:16" x14ac:dyDescent="0.2">
      <c r="A63" s="169" t="s">
        <v>36</v>
      </c>
      <c r="B63" s="169">
        <f>'将来負担比率（分子）の構造'!I$44</f>
        <v>324</v>
      </c>
      <c r="C63" s="169"/>
      <c r="D63" s="169"/>
      <c r="E63" s="169">
        <f>'将来負担比率（分子）の構造'!J$44</f>
        <v>271</v>
      </c>
      <c r="F63" s="169"/>
      <c r="G63" s="169"/>
      <c r="H63" s="169">
        <f>'将来負担比率（分子）の構造'!K$44</f>
        <v>219</v>
      </c>
      <c r="I63" s="169"/>
      <c r="J63" s="169"/>
      <c r="K63" s="169">
        <f>'将来負担比率（分子）の構造'!L$44</f>
        <v>166</v>
      </c>
      <c r="L63" s="169"/>
      <c r="M63" s="169"/>
      <c r="N63" s="169">
        <f>'将来負担比率（分子）の構造'!M$44</f>
        <v>113</v>
      </c>
      <c r="O63" s="169"/>
      <c r="P63" s="169"/>
    </row>
    <row r="64" spans="1:16" x14ac:dyDescent="0.2">
      <c r="A64" s="169" t="s">
        <v>35</v>
      </c>
      <c r="B64" s="169">
        <f>'将来負担比率（分子）の構造'!I$43</f>
        <v>10611</v>
      </c>
      <c r="C64" s="169"/>
      <c r="D64" s="169"/>
      <c r="E64" s="169">
        <f>'将来負担比率（分子）の構造'!J$43</f>
        <v>10436</v>
      </c>
      <c r="F64" s="169"/>
      <c r="G64" s="169"/>
      <c r="H64" s="169">
        <f>'将来負担比率（分子）の構造'!K$43</f>
        <v>9982</v>
      </c>
      <c r="I64" s="169"/>
      <c r="J64" s="169"/>
      <c r="K64" s="169">
        <f>'将来負担比率（分子）の構造'!L$43</f>
        <v>9064</v>
      </c>
      <c r="L64" s="169"/>
      <c r="M64" s="169"/>
      <c r="N64" s="169">
        <f>'将来負担比率（分子）の構造'!M$43</f>
        <v>8280</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21589</v>
      </c>
      <c r="C66" s="169"/>
      <c r="D66" s="169"/>
      <c r="E66" s="169">
        <f>'将来負担比率（分子）の構造'!J$41</f>
        <v>22879</v>
      </c>
      <c r="F66" s="169"/>
      <c r="G66" s="169"/>
      <c r="H66" s="169">
        <f>'将来負担比率（分子）の構造'!K$41</f>
        <v>22291</v>
      </c>
      <c r="I66" s="169"/>
      <c r="J66" s="169"/>
      <c r="K66" s="169">
        <f>'将来負担比率（分子）の構造'!L$41</f>
        <v>21009</v>
      </c>
      <c r="L66" s="169"/>
      <c r="M66" s="169"/>
      <c r="N66" s="169">
        <f>'将来負担比率（分子）の構造'!M$41</f>
        <v>20014</v>
      </c>
      <c r="O66" s="169"/>
      <c r="P66" s="169"/>
    </row>
    <row r="67" spans="1:16" x14ac:dyDescent="0.2">
      <c r="A67" s="169" t="s">
        <v>77</v>
      </c>
      <c r="B67" s="169" t="e">
        <f>NA()</f>
        <v>#N/A</v>
      </c>
      <c r="C67" s="169">
        <f>IF(ISNUMBER('将来負担比率（分子）の構造'!I$53), IF('将来負担比率（分子）の構造'!I$53 &lt; 0, 0, '将来負担比率（分子）の構造'!I$53), NA())</f>
        <v>5068</v>
      </c>
      <c r="D67" s="169" t="e">
        <f>NA()</f>
        <v>#N/A</v>
      </c>
      <c r="E67" s="169" t="e">
        <f>NA()</f>
        <v>#N/A</v>
      </c>
      <c r="F67" s="169">
        <f>IF(ISNUMBER('将来負担比率（分子）の構造'!J$53), IF('将来負担比率（分子）の構造'!J$53 &lt; 0, 0, '将来負担比率（分子）の構造'!J$53), NA())</f>
        <v>5888</v>
      </c>
      <c r="G67" s="169" t="e">
        <f>NA()</f>
        <v>#N/A</v>
      </c>
      <c r="H67" s="169" t="e">
        <f>NA()</f>
        <v>#N/A</v>
      </c>
      <c r="I67" s="169">
        <f>IF(ISNUMBER('将来負担比率（分子）の構造'!K$53), IF('将来負担比率（分子）の構造'!K$53 &lt; 0, 0, '将来負担比率（分子）の構造'!K$53), NA())</f>
        <v>4981</v>
      </c>
      <c r="J67" s="169" t="e">
        <f>NA()</f>
        <v>#N/A</v>
      </c>
      <c r="K67" s="169" t="e">
        <f>NA()</f>
        <v>#N/A</v>
      </c>
      <c r="L67" s="169">
        <f>IF(ISNUMBER('将来負担比率（分子）の構造'!L$53), IF('将来負担比率（分子）の構造'!L$53 &lt; 0, 0, '将来負担比率（分子）の構造'!L$53), NA())</f>
        <v>3052</v>
      </c>
      <c r="M67" s="169" t="e">
        <f>NA()</f>
        <v>#N/A</v>
      </c>
      <c r="N67" s="169" t="e">
        <f>NA()</f>
        <v>#N/A</v>
      </c>
      <c r="O67" s="169">
        <f>IF(ISNUMBER('将来負担比率（分子）の構造'!M$53), IF('将来負担比率（分子）の構造'!M$53 &lt; 0, 0, '将来負担比率（分子）の構造'!M$53), NA())</f>
        <v>1727</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1566</v>
      </c>
      <c r="C72" s="173">
        <f>基金残高に係る経年分析!G55</f>
        <v>1513</v>
      </c>
      <c r="D72" s="173">
        <f>基金残高に係る経年分析!H55</f>
        <v>1483</v>
      </c>
    </row>
    <row r="73" spans="1:16" x14ac:dyDescent="0.2">
      <c r="A73" s="172" t="s">
        <v>80</v>
      </c>
      <c r="B73" s="173">
        <f>基金残高に係る経年分析!F56</f>
        <v>1</v>
      </c>
      <c r="C73" s="173">
        <f>基金残高に係る経年分析!G56</f>
        <v>101</v>
      </c>
      <c r="D73" s="173">
        <f>基金残高に係る経年分析!H56</f>
        <v>271</v>
      </c>
    </row>
    <row r="74" spans="1:16" x14ac:dyDescent="0.2">
      <c r="A74" s="172" t="s">
        <v>81</v>
      </c>
      <c r="B74" s="173">
        <f>基金残高に係る経年分析!F57</f>
        <v>1832</v>
      </c>
      <c r="C74" s="173">
        <f>基金残高に係る経年分析!G57</f>
        <v>1595</v>
      </c>
      <c r="D74" s="173">
        <f>基金残高に係る経年分析!H57</f>
        <v>1221</v>
      </c>
    </row>
  </sheetData>
  <sheetProtection algorithmName="SHA-512" hashValue="T1Kv93645ZnhzqYZTapcgk96lKSP98QkhNtnN/676bru1r6l57fSgYDd8l73HK+oHQGTPXBtQhyat+vulfgZBw==" saltValue="4NMsobn9XupplIev+r2+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財政比較分析表_</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2024-03-14T02:24:06Z</cp:lastPrinted>
  <dcterms:created xsi:type="dcterms:W3CDTF">2024-02-05T01:13:57Z</dcterms:created>
  <dcterms:modified xsi:type="dcterms:W3CDTF">2024-09-27T08:16:07Z</dcterms:modified>
  <cp:category/>
</cp:coreProperties>
</file>