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25200" windowHeight="11070" tabRatio="8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<sst xmlns="http://schemas.openxmlformats.org/spreadsheetml/2006/main" count="1113" uniqueCount="606">
  <si>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</si>
  <si>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</si>
  <si>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</si>
  <si>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</si>
  <si>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</si>
  <si>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</si>
  <si>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</si>
  <si>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</si>
  <si>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</si>
  <si>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</si>
  <si>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</si>
  <si>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</si>
  <si>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</si>
  <si>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</si>
  <si>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</si>
  <si>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</si>
  <si>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</si>
  <si>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</si>
  <si>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</si>
  <si>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</si>
  <si>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</si>
  <si>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</si>
  <si>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</si>
  <si>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</si>
  <si>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</si>
  <si>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</si>
  <si>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</si>
  <si>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</si>
  <si>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</si>
  <si>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</si>
  <si>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</si>
  <si>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</si>
  <si>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</si>
  <si>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</si>
  <si>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</si>
  <si>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</si>
  <si>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</si>
  <si>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</si>
  <si>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</si>
  <si>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</si>
  <si>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</si>
  <si>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</si>
  <si>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</si>
  <si>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</si>
  <si>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</si>
  <si>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</si>
  <si>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</si>
  <si>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</si>
  <si>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</si>
  <si>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</si>
  <si>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</si>
  <si>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</si>
  <si>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</si>
  <si>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</si>
  <si>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</si>
  <si>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</si>
  <si>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</si>
  <si>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</si>
  <si>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</si>
  <si>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</si>
  <si>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</si>
  <si>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</si>
  <si>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</si>
  <si>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</si>
  <si>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</si>
  <si>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</si>
  <si>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</si>
  <si>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</si>
  <si>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</si>
  <si>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</si>
  <si>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</si>
  <si>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</si>
  <si>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</si>
  <si>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</si>
  <si>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</si>
  <si>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</si>
  <si>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</si>
  <si>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</si>
  <si>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</si>
  <si>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</si>
  <si>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</si>
  <si>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</si>
  <si>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</si>
  <si>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</si>
  <si>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</si>
  <si>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</si>
  <si>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</si>
  <si>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</si>
  <si>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</si>
  <si>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</si>
  <si>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</si>
  <si>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</si>
  <si>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</si>
  <si>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</si>
  <si>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</si>
  <si>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</si>
  <si>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能登町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</si>
  <si>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</si>
  <si>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</si>
  <si>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</si>
  <si>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</si>
  <si>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</si>
  <si>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</si>
  <si>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</si>
  <si>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</si>
  <si>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</si>
  <si>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</si>
  <si>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</si>
  <si>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</si>
  <si>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</si>
  <si>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</si>
  <si>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</si>
  <si>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</si>
  <si>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</si>
  <si>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</si>
  <si>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</si>
  <si>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</si>
  <si>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</si>
  <si>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</si>
  <si>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</si>
  <si>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</si>
  <si>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</si>
  <si>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</si>
  <si>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</si>
  <si>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</si>
  <si>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</si>
  <si>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</si>
  <si>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</si>
  <si>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</si>
  <si>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</si>
  <si>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</si>
  <si>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</si>
  <si>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</si>
  <si>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</si>
  <si>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</si>
  <si>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</si>
  <si>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</si>
  <si>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</si>
  <si>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</si>
  <si>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</si>
  <si>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</si>
  <si>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</si>
  <si>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</si>
  <si>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</si>
  <si>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</si>
  <si>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</si>
  <si>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</si>
  <si>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</si>
  <si>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</si>
  <si>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</si>
  <si>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</si>
  <si>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</si>
  <si>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</si>
  <si>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</si>
  <si>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</si>
  <si>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</si>
  <si>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</si>
  <si>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</si>
  <si>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</si>
  <si>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</si>
  <si>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</si>
  <si>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</si>
  <si>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</si>
  <si>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</si>
  <si>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</si>
  <si>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</si>
  <si>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</si>
  <si>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</si>
  <si>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</si>
  <si>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</si>
  <si>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</si>
  <si>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</si>
  <si>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</si>
  <si>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</si>
  <si>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</si>
  <si>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</si>
  <si>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</si>
  <si>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</si>
  <si>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</si>
  <si>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</si>
  <si>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</si>
  <si>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</si>
  <si>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</si>
  <si>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</si>
  <si>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</si>
  <si>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</si>
  <si>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</si>
  <si>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</si>
  <si>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</si>
  <si>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</si>
  <si>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</si>
  <si>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</si>
  <si>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</si>
  <si>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</si>
  <si>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</si>
  <si>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</si>
  <si>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</si>
  <si>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</si>
  <si>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</si>
  <si>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</si>
  <si>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</si>
  <si>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</si>
  <si>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</si>
  <si>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</si>
  <si>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</si>
  <si>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</si>
  <si>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</si>
  <si>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</si>
  <si>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</si>
  <si>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</si>
  <si>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</si>
  <si>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</si>
  <si>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石川県能登町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</si>
  <si>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</si>
  <si>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</si>
  <si>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</si>
  <si>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</si>
  <si>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</si>
  <si>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</si>
  <si>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</si>
  <si>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</si>
  <si>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</si>
  <si>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</si>
  <si>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</si>
  <si>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</si>
  <si>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</si>
  <si>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</si>
  <si>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</si>
  <si>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</si>
  <si>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</si>
  <si>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</si>
  <si>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</si>
  <si>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</si>
  <si>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</si>
  <si>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</si>
  <si>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</si>
  <si>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</si>
  <si>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</si>
  <si>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</si>
  <si>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</si>
  <si>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</si>
  <si>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</si>
  <si>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</si>
  <si>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</si>
  <si>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</si>
  <si>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</si>
  <si>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</si>
  <si>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</si>
  <si>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</si>
  <si>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</si>
  <si>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</si>
  <si>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</si>
  <si>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</si>
  <si>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</si>
  <si>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</si>
  <si>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</si>
  <si>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</si>
  <si>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</si>
  <si>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</si>
  <si>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</si>
  <si>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</si>
  <si>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</si>
  <si>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</si>
  <si>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</si>
  <si>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</si>
  <si>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</si>
  <si>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</si>
  <si>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</si>
  <si>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</si>
  <si>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</si>
  <si>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</si>
  <si>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</si>
  <si>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</si>
  <si>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</si>
  <si>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</si>
  <si>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</si>
  <si>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</si>
  <si>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</si>
  <si>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</si>
  <si>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</si>
  <si>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</si>
  <si>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</si>
  <si>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</si>
  <si>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</si>
  <si>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</si>
  <si>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</si>
  <si>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</si>
  <si>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</si>
  <si>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</si>
  <si>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</si>
  <si>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</si>
  <si>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</si>
  <si>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</si>
  <si>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</si>
  <si>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</si>
  <si>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</si>
  <si>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</si>
  <si>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</si>
  <si>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</si>
  <si>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</si>
  <si>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</si>
  <si>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</si>
  <si>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</si>
  <si>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</si>
  <si>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</si>
  <si>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</si>
  <si>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</si>
  <si>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</si>
  <si>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</si>
  <si>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</si>
  <si>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</si>
  <si>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</si>
  <si>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</si>
  <si>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</si>
  <si>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</si>
  <si>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</si>
  <si>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</si>
  <si>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</si>
  <si>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</si>
  <si>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</si>
  <si>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</si>
  <si>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</si>
  <si>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</si>
  <si>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</si>
  <si>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</si>
  <si>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</si>
  <si>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</si>
  <si>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</si>
  <si>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</si>
  <si>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</si>
  <si>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</si>
  <si>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</si>
  <si>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</si>
  <si>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</si>
  <si>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</si>
  <si>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</si>
  <si>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</si>
  <si>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</si>
  <si>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</si>
  <si>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</si>
  <si>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</si>
  <si>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</si>
  <si>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</si>
  <si>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</si>
  <si>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</si>
  <si>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</si>
  <si>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</si>
  <si>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</si>
  <si>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</si>
  <si>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</si>
  <si>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</si>
  <si>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</si>
  <si>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</si>
  <si>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</si>
  <si>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</si>
  <si>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</si>
  <si>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</si>
  <si>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</si>
  <si>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</si>
  <si>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</si>
  <si>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</si>
  <si>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石川県能登町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</si>
  <si>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</si>
  <si>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</si>
  <si>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</si>
  <si>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</si>
  <si>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</si>
  <si>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</si>
  <si>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</si>
  <si>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</si>
  <si>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</si>
  <si>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</si>
  <si>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</si>
  <si>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</si>
  <si>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</si>
  <si>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</si>
  <si>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</si>
  <si>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</si>
  <si>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</si>
  <si>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</si>
  <si>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</si>
  <si>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</si>
  <si>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</si>
  <si>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</si>
  <si>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</si>
  <si>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</si>
  <si>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</si>
  <si>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</si>
  <si>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</si>
  <si>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</si>
  <si>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</si>
  <si>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</si>
  <si>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</si>
  <si>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</si>
  <si>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</si>
  <si>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能登町国民健康保険特別会計</t>
    <phoneticPr fontId="5"/>
  </si>
  <si>
    <t>能登町介護保険特別会計</t>
    <phoneticPr fontId="5"/>
  </si>
  <si>
    <t>能登町後期高齢者医療特別会計</t>
    <phoneticPr fontId="5"/>
  </si>
  <si>
    <t>能登町水道事業会計</t>
    <phoneticPr fontId="5"/>
  </si>
  <si>
    <t>法適用企業</t>
    <phoneticPr fontId="5"/>
  </si>
  <si>
    <t>能登町病院事業会計</t>
    <phoneticPr fontId="5"/>
  </si>
  <si>
    <t>能登町公共下水道事業特別会計</t>
    <phoneticPr fontId="5"/>
  </si>
  <si>
    <t>法非適用企業</t>
    <phoneticPr fontId="5"/>
  </si>
  <si>
    <t>能登町農業集落排水事業特別会計</t>
    <phoneticPr fontId="5"/>
  </si>
  <si>
    <t>能登町漁業集落排水事業特別会計</t>
    <phoneticPr fontId="5"/>
  </si>
  <si>
    <t>能登町浄化槽整備推進事業特別会計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</si>
  <si>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</si>
  <si>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</si>
  <si>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</si>
  <si>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</si>
  <si>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</si>
  <si>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</si>
  <si>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</si>
  <si>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</si>
  <si>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</si>
  <si>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</si>
  <si>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</si>
  <si>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</si>
  <si>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</si>
  <si>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</si>
  <si>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</si>
  <si>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</si>
  <si>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</si>
  <si>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</si>
  <si>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</si>
  <si>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</si>
  <si>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</si>
  <si>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</si>
  <si>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</si>
  <si>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</si>
  <si>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</si>
  <si>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</si>
  <si>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</si>
  <si>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</si>
  <si>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</si>
  <si>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</si>
  <si>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</si>
  <si>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</si>
  <si>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</si>
  <si>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</si>
  <si>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</si>
  <si>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</si>
  <si>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</si>
  <si>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</si>
  <si>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</si>
  <si>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</si>
  <si>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</si>
  <si>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</si>
  <si>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</si>
  <si>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</si>
  <si>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</si>
  <si>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</si>
  <si>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</si>
  <si>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</si>
  <si>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</si>
  <si>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</si>
  <si>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</si>
  <si>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</si>
  <si>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</si>
  <si>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</si>
  <si>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</si>
  <si>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</si>
  <si>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</si>
  <si>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</si>
  <si>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</si>
  <si>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</si>
  <si>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</si>
  <si>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</si>
  <si>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</si>
  <si>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</si>
  <si>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</si>
  <si>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</si>
  <si>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</si>
  <si>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</si>
  <si>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</si>
  <si>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</si>
  <si>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</si>
  <si>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</si>
  <si>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</si>
  <si>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</si>
  <si>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</si>
  <si>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</si>
  <si>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</si>
  <si>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</si>
  <si>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</si>
  <si>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</si>
  <si>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</si>
  <si>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</si>
  <si>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</si>
  <si>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</si>
  <si>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</si>
  <si>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</si>
  <si>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</si>
  <si>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</si>
  <si>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</si>
  <si>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</si>
  <si>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</si>
  <si>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</si>
  <si>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</si>
  <si>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</si>
  <si>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</si>
  <si>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</si>
  <si>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</si>
  <si>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</si>
  <si>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</si>
  <si>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</si>
  <si>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</si>
  <si>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</si>
  <si>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</si>
  <si>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</si>
  <si>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</si>
  <si>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</si>
  <si>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</si>
  <si>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</si>
  <si>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</si>
  <si>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</si>
  <si>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</si>
  <si>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</si>
  <si>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</si>
  <si>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</si>
  <si>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</si>
  <si>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</si>
  <si>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</si>
  <si>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</si>
  <si>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</si>
  <si>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</si>
  <si>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</si>
  <si>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</si>
  <si>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</si>
  <si>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</si>
  <si>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</si>
  <si>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</si>
  <si>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</si>
  <si>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</si>
  <si>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</si>
  <si>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</si>
  <si>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</si>
  <si>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</si>
  <si>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</si>
  <si>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</si>
  <si>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</si>
  <si>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</si>
  <si>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</si>
  <si>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</si>
  <si>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</si>
  <si>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</si>
  <si>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</si>
  <si>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能登町水道事業会計</t>
  </si>
  <si>
    <t>能登町病院事業会計</t>
  </si>
  <si>
    <t>一般会計</t>
  </si>
  <si>
    <t>能登町介護保険特別会計</t>
  </si>
  <si>
    <t>能登町国民健康保険特別会計</t>
  </si>
  <si>
    <t>能登町後期高齢者医療特別会計</t>
  </si>
  <si>
    <t>能登町公共下水道事業特別会計</t>
  </si>
  <si>
    <t>能登町農業集落排水事業特別会計</t>
  </si>
  <si>
    <t>その他会計（赤字）</t>
  </si>
  <si>
    <t>その他会計（黒字）</t>
  </si>
  <si>
    <t>H25末</t>
    <phoneticPr fontId="5"/>
  </si>
  <si>
    <t>H26末</t>
    <phoneticPr fontId="5"/>
  </si>
  <si>
    <t>H27末</t>
    <phoneticPr fontId="5"/>
  </si>
  <si>
    <t>H28末</t>
    <phoneticPr fontId="5"/>
  </si>
  <si>
    <t>H29末</t>
    <phoneticPr fontId="5"/>
  </si>
  <si>
    <t>石川県市町村消防団員等公務災害補償等組合</t>
    <rPh sb="0" eb="3">
      <t>イシカワケン</t>
    </rPh>
    <rPh sb="3" eb="6">
      <t>シチョウソン</t>
    </rPh>
    <rPh sb="6" eb="9">
      <t>ショウボウダン</t>
    </rPh>
    <rPh sb="9" eb="11">
      <t>イントウ</t>
    </rPh>
    <rPh sb="11" eb="13">
      <t>コウム</t>
    </rPh>
    <rPh sb="13" eb="15">
      <t>サイガイ</t>
    </rPh>
    <rPh sb="15" eb="17">
      <t>ホショウ</t>
    </rPh>
    <rPh sb="17" eb="18">
      <t>トウ</t>
    </rPh>
    <rPh sb="18" eb="2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</si>
  <si>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</si>
  <si>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</si>
  <si>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トウ</t>
    </rPh>
    <rPh sb="16" eb="18">
      <t>クミアイ</t>
    </rPh>
    <phoneticPr fontId="2"/>
  </si>
  <si>
    <t>奥能登広域圏事務組合</t>
    <rPh sb="0" eb="3">
      <t>オクノト</t>
    </rPh>
    <rPh sb="3" eb="5">
      <t>コウイキ</t>
    </rPh>
    <rPh sb="5" eb="6">
      <t>ケン</t>
    </rPh>
    <rPh sb="6" eb="8">
      <t>ジム</t>
    </rPh>
    <rPh sb="8" eb="10">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</si>
  <si>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</si>
  <si>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奥能登クリーン組合</t>
    <rPh sb="0" eb="3">
      <t>オクノト</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</si>
  <si>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</si>
  <si>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</si>
  <si>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のとクリーンサービス</t>
  </si>
  <si>
    <t>柳田食産</t>
    <rPh sb="0" eb="2">
      <t>ヤナギダ</t>
    </rPh>
    <rPh sb="2" eb="4">
      <t>ショクサン</t>
    </rPh>
    <phoneticPr fontId="2"/>
  </si>
  <si>
    <t>能登町ふれあい公社</t>
    <rPh sb="0" eb="3">
      <t>ノトチョウ</t>
    </rPh>
    <rPh sb="7" eb="9">
      <t>コウシャ</t>
    </rPh>
    <phoneticPr fontId="2"/>
  </si>
  <si>
    <t>-</t>
    <phoneticPr fontId="2"/>
  </si>
  <si>
    <t>-</t>
    <phoneticPr fontId="2"/>
  </si>
  <si>
    <t>合併振興基金</t>
    <rPh sb="0" eb="2">
      <t>ガッペイ</t>
    </rPh>
    <rPh sb="2" eb="4">
      <t>シンコウ</t>
    </rPh>
    <rPh sb="4" eb="6">
      <t>キキン</t>
    </rPh>
    <phoneticPr fontId="11"/>
  </si>
  <si>
    <t>庁舎建設基金</t>
    <rPh sb="0" eb="2">
      <t>チョウシャ</t>
    </rPh>
    <rPh sb="2" eb="4">
      <t>ケンセツ</t>
    </rPh>
    <rPh sb="4" eb="6">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</si>
  <si>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</si>
  <si>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生涯学習施設整備基金</t>
    <rPh sb="0" eb="2">
      <t>ショウガイ</t>
    </rPh>
    <rPh sb="2" eb="4">
      <t>ガクシュウ</t>
    </rPh>
    <rPh sb="4" eb="6">
      <t>シセツ</t>
    </rPh>
    <rPh sb="6" eb="8">
      <t>セイビ</t>
    </rPh>
    <rPh sb="8" eb="10">
      <t>キキン</t>
    </rPh>
    <phoneticPr fontId="11"/>
  </si>
  <si>
    <t>地域医療対策基金</t>
    <rPh sb="0" eb="2">
      <t>チイキ</t>
    </rPh>
    <rPh sb="2" eb="4">
      <t>イリョウ</t>
    </rPh>
    <rPh sb="4" eb="6">
      <t>タイサク</t>
    </rPh>
    <rPh sb="6" eb="8">
      <t>キキン</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</si>
  <si>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</si>
  <si>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</si>
  <si>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</si>
  <si>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</si>
  <si>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</si>
  <si>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</si>
  <si>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</si>
  <si>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</si>
  <si>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</si>
  <si>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</si>
  <si>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</si>
  <si>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</si>
  <si>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</si>
  <si>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限界償却率ともに類似団体平均を上回る状況である。個別施設計画の策定等により、将来的な財政負担を横断的に把握しつつ老朽化施設の集約化・複合化・除却を積極的に進めていく必要がある。将来負担比率については、若干減少に向かったものの今後も統合庁舎や有線放送再整備など比率の増加要因があることから、積極的な繰上償還の実施や事業の平準化等に努める必要がある。</t>
    <rPh sb="1" eb="3">
      <t>ショウライ</t>
    </rPh>
    <rPh sb="3" eb="5">
      <t>フタン</t>
    </rPh>
    <rPh sb="5" eb="7">
      <t>ヒリツ</t>
    </rPh>
    <rPh sb="8" eb="10">
      <t>ユウケイ</t>
    </rPh>
    <rPh sb="10" eb="12">
      <t>コテイ</t>
    </rPh>
    <rPh sb="12" eb="14">
      <t>シサン</t>
    </rPh>
    <rPh sb="14" eb="16">
      <t>ゲンカイ</t>
    </rPh>
    <rPh sb="16" eb="18">
      <t>ショウキャク</t>
    </rPh>
    <rPh sb="18" eb="19">
      <t>リツ</t>
    </rPh>
    <rPh sb="22" eb="24">
      <t>ルイジ</t>
    </rPh>
    <rPh sb="24" eb="26">
      <t>ダンタイ</t>
    </rPh>
    <rPh sb="26" eb="28">
      <t>ヘイキン</t>
    </rPh>
    <rPh sb="29" eb="31">
      <t>ウワマワ</t>
    </rPh>
    <rPh sb="32" eb="34">
      <t>ジョウキョウ</t>
    </rPh>
    <rPh sb="38" eb="40">
      <t>コベツ</t>
    </rPh>
    <rPh sb="40" eb="42">
      <t>シセツ</t>
    </rPh>
    <rPh sb="42" eb="44">
      <t>ケイカク</t>
    </rPh>
    <rPh sb="45" eb="47">
      <t>サクテイ</t>
    </rPh>
    <rPh sb="47" eb="48">
      <t>トウ</t>
    </rPh>
    <rPh sb="52" eb="55">
      <t>ショウライテキ</t>
    </rPh>
    <rPh sb="56" eb="58">
      <t>ザイセイ</t>
    </rPh>
    <rPh sb="58" eb="60">
      <t>フタン</t>
    </rPh>
    <rPh sb="61" eb="64">
      <t>オウダンテキ</t>
    </rPh>
    <rPh sb="65" eb="67">
      <t>ハアク</t>
    </rPh>
    <rPh sb="70" eb="73">
      <t>ロウキュウカ</t>
    </rPh>
    <rPh sb="73" eb="75">
      <t>シセツ</t>
    </rPh>
    <rPh sb="76" eb="79">
      <t>シュウヤクカ</t>
    </rPh>
    <rPh sb="80" eb="83">
      <t>フクゴウカ</t>
    </rPh>
    <rPh sb="84" eb="86">
      <t>ジョキャク</t>
    </rPh>
    <rPh sb="87" eb="90">
      <t>セッキョクテキ</t>
    </rPh>
    <rPh sb="91" eb="92">
      <t>スス</t>
    </rPh>
    <rPh sb="96" eb="98">
      <t>ヒツヨウ</t>
    </rPh>
    <rPh sb="102" eb="104">
      <t>ショウライ</t>
    </rPh>
    <rPh sb="104" eb="106">
      <t>フタン</t>
    </rPh>
    <rPh sb="106" eb="108">
      <t>ヒリツ</t>
    </rPh>
    <rPh sb="114" eb="116">
      <t>ジャッカン</t>
    </rPh>
    <rPh sb="116" eb="118">
      <t>ゲンショウ</t>
    </rPh>
    <rPh sb="119" eb="120">
      <t>ム</t>
    </rPh>
    <rPh sb="126" eb="128">
      <t>コンゴ</t>
    </rPh>
    <rPh sb="129" eb="131">
      <t>トウゴウ</t>
    </rPh>
    <rPh sb="131" eb="133">
      <t>チョウシャ</t>
    </rPh>
    <rPh sb="134" eb="136">
      <t>ユウセン</t>
    </rPh>
    <rPh sb="136" eb="138">
      <t>ホウソウ</t>
    </rPh>
    <rPh sb="138" eb="141">
      <t>サイセイビ</t>
    </rPh>
    <rPh sb="143" eb="145">
      <t>ヒリツ</t>
    </rPh>
    <rPh sb="146" eb="148">
      <t>ゾウカ</t>
    </rPh>
    <rPh sb="148" eb="150">
      <t>ヨウイン</t>
    </rPh>
    <rPh sb="158" eb="161">
      <t>セッキョクテキ</t>
    </rPh>
    <rPh sb="162" eb="164">
      <t>クリアゲ</t>
    </rPh>
    <rPh sb="164" eb="166">
      <t>ショウカン</t>
    </rPh>
    <rPh sb="167" eb="169">
      <t>ジッシ</t>
    </rPh>
    <rPh sb="170" eb="172">
      <t>ジギョウ</t>
    </rPh>
    <rPh sb="173" eb="176">
      <t>ヘイジュンカ</t>
    </rPh>
    <rPh sb="176" eb="177">
      <t>トウ</t>
    </rPh>
    <rPh sb="178" eb="179">
      <t>ツト</t>
    </rPh>
    <rPh sb="181" eb="18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</si>
  <si>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</si>
  <si>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</si>
  <si>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</si>
  <si>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</si>
  <si>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</si>
  <si>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</si>
  <si>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</si>
  <si>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</si>
  <si>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共に類似団体平均を上回る状況である。近年は両指標とも減少傾向にあったが、大型事業の実施により将来負担比率はH28年度に実質公債費比率はH29年度に増加に転じている。今後も大型事業（統合庁舎、有線放送再整備等）が続くため、積極的な繰上償還や事業の平準化による新発債の抑制が必要である。</t>
    <rPh sb="1" eb="3">
      <t>ショウライ</t>
    </rPh>
    <rPh sb="3" eb="5">
      <t>フタン</t>
    </rPh>
    <rPh sb="5" eb="7">
      <t>ヒリツ</t>
    </rPh>
    <rPh sb="8" eb="10">
      <t>ジッシツ</t>
    </rPh>
    <rPh sb="10" eb="13">
      <t>コウサイヒ</t>
    </rPh>
    <rPh sb="13" eb="15">
      <t>ヒリツ</t>
    </rPh>
    <rPh sb="15" eb="16">
      <t>トモ</t>
    </rPh>
    <rPh sb="17" eb="19">
      <t>ルイジ</t>
    </rPh>
    <rPh sb="19" eb="21">
      <t>ダンタイ</t>
    </rPh>
    <rPh sb="21" eb="23">
      <t>ヘイキン</t>
    </rPh>
    <rPh sb="24" eb="26">
      <t>ウワマワ</t>
    </rPh>
    <rPh sb="27" eb="29">
      <t>ジョウキョウ</t>
    </rPh>
    <rPh sb="33" eb="35">
      <t>キンネン</t>
    </rPh>
    <rPh sb="36" eb="37">
      <t>リョウ</t>
    </rPh>
    <rPh sb="37" eb="39">
      <t>シヒョウ</t>
    </rPh>
    <rPh sb="41" eb="43">
      <t>ゲンショウ</t>
    </rPh>
    <rPh sb="43" eb="45">
      <t>ケイコウ</t>
    </rPh>
    <rPh sb="51" eb="53">
      <t>オオガタ</t>
    </rPh>
    <rPh sb="53" eb="55">
      <t>ジギョウ</t>
    </rPh>
    <rPh sb="56" eb="58">
      <t>ジッシ</t>
    </rPh>
    <rPh sb="61" eb="63">
      <t>ショウライ</t>
    </rPh>
    <rPh sb="63" eb="65">
      <t>フタン</t>
    </rPh>
    <rPh sb="65" eb="67">
      <t>ヒリツ</t>
    </rPh>
    <rPh sb="71" eb="73">
      <t>ネンド</t>
    </rPh>
    <rPh sb="74" eb="76">
      <t>ジッシツ</t>
    </rPh>
    <rPh sb="76" eb="79">
      <t>コウサイヒ</t>
    </rPh>
    <rPh sb="79" eb="81">
      <t>ヒリツ</t>
    </rPh>
    <rPh sb="85" eb="87">
      <t>ネンド</t>
    </rPh>
    <rPh sb="88" eb="90">
      <t>ゾウカ</t>
    </rPh>
    <rPh sb="91" eb="92">
      <t>テン</t>
    </rPh>
    <rPh sb="97" eb="99">
      <t>コンゴ</t>
    </rPh>
    <rPh sb="100" eb="102">
      <t>オオガタ</t>
    </rPh>
    <rPh sb="102" eb="104">
      <t>ジギョウ</t>
    </rPh>
    <rPh sb="105" eb="107">
      <t>トウゴウ</t>
    </rPh>
    <rPh sb="107" eb="109">
      <t>チョウシャ</t>
    </rPh>
    <rPh sb="110" eb="112">
      <t>ユウセン</t>
    </rPh>
    <rPh sb="112" eb="114">
      <t>ホウソウ</t>
    </rPh>
    <rPh sb="114" eb="117">
      <t>サイセイビ</t>
    </rPh>
    <rPh sb="117" eb="118">
      <t>トウ</t>
    </rPh>
    <rPh sb="120" eb="121">
      <t>ツヅ</t>
    </rPh>
    <rPh sb="125" eb="128">
      <t>セッキョクテキ</t>
    </rPh>
    <rPh sb="129" eb="131">
      <t>クリアゲ</t>
    </rPh>
    <rPh sb="131" eb="133">
      <t>ショウカン</t>
    </rPh>
    <rPh sb="134" eb="136">
      <t>ジギョウ</t>
    </rPh>
    <rPh sb="137" eb="140">
      <t>ヘイジュンカ</t>
    </rPh>
    <rPh sb="143" eb="145">
      <t>シンパツ</t>
    </rPh>
    <rPh sb="145" eb="146">
      <t>サイ</t>
    </rPh>
    <rPh sb="147" eb="149">
      <t>ヨクセイ</t>
    </rPh>
    <rPh sb="150" eb="152">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</si>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</sst>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67293</c:v>
                </c:pt>
                <c:pt idx="3">
                  <c:v>67343</c:v>
                </c:pt>
                <c:pt idx="4">
                  <c:v>73475</c:v>
                </c:pt>
              </c:numCache>
            </c:numRef>
          </c:val>
          <c:smooth val="0"/>
          <c:extLst>
            <c:ext xmlns:c16="http://schemas.microsoft.com/office/drawing/2014/chart" uri="{C3380CC4-5D6E-409C-BE32-E72D297353CC}">
              <c16:uniqueId val="{00000000-5D2F-4B6F-AA63-A512E4BF8A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133048</c:v>
                </c:pt>
                <c:pt idx="1">
                  <c:v>136952</c:v>
                </c:pt>
                <c:pt idx="2">
                  <c:v>212457</c:v>
                </c:pt>
                <c:pt idx="3">
                  <c:v>200481</c:v>
                </c:pt>
                <c:pt idx="4">
                  <c:v>262883</c:v>
                </c:pt>
              </c:numCache>
            </c:numRef>
          </c:val>
          <c:smooth val="0"/>
          <c:extLst>
            <c:ext xmlns:c16="http://schemas.microsoft.com/office/drawing/2014/chart" uri="{C3380CC4-5D6E-409C-BE32-E72D297353CC}">
              <c16:uniqueId val="{00000001-5D2F-4B6F-AA63-A512E4BF8A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2.75</c:v>
                </c:pt>
                <c:pt idx="1">
                  <c:v>3.63</c:v>
                </c:pt>
                <c:pt idx="2">
                  <c:v>4.07</c:v>
                </c:pt>
                <c:pt idx="3">
                  <c:v>4.6100000000000003</c:v>
                </c:pt>
                <c:pt idx="4">
                  <c:v>4.41</c:v>
                </c:pt>
              </c:numCache>
            </c:numRef>
          </c:val>
          <c:extLst>
            <c:ext xmlns:c16="http://schemas.microsoft.com/office/drawing/2014/chart" uri="{C3380CC4-5D6E-409C-BE32-E72D297353CC}">
              <c16:uniqueId val="{00000000-5D86-4567-A9E7-0A2E3BFFC5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25.05</c:v>
                </c:pt>
                <c:pt idx="1">
                  <c:v>29.42</c:v>
                </c:pt>
                <c:pt idx="2">
                  <c:v>33.71</c:v>
                </c:pt>
                <c:pt idx="3">
                  <c:v>35.299999999999997</c:v>
                </c:pt>
                <c:pt idx="4">
                  <c:v>31.39</c:v>
                </c:pt>
              </c:numCache>
            </c:numRef>
          </c:val>
          <c:extLst>
            <c:ext xmlns:c16="http://schemas.microsoft.com/office/drawing/2014/chart" uri="{C3380CC4-5D6E-409C-BE32-E72D297353CC}">
              <c16:uniqueId val="{00000001-5D86-4567-A9E7-0A2E3BFFC5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10.39</c:v>
                </c:pt>
                <c:pt idx="1">
                  <c:v>8.7100000000000009</c:v>
                </c:pt>
                <c:pt idx="2">
                  <c:v>3.55</c:v>
                </c:pt>
                <c:pt idx="3">
                  <c:v>4.92</c:v>
                </c:pt>
                <c:pt idx="4">
                  <c:v>12.17</c:v>
                </c:pt>
              </c:numCache>
            </c:numRef>
          </c:val>
          <c:smooth val="0"/>
          <c:extLst>
            <c:ext xmlns:c16="http://schemas.microsoft.com/office/drawing/2014/chart" uri="{C3380CC4-5D6E-409C-BE32-E72D297353CC}">
              <c16:uniqueId val="{00000002-5D86-4567-A9E7-0A2E3BFFC5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0.12</c:v>
                </c:pt>
                <c:pt idx="6">
                  <c:v>#N/A</c:v>
                </c:pt>
                <c:pt idx="7">
                  <c:v>0</c:v>
                </c:pt>
                <c:pt idx="8">
                  <c:v>#N/A</c:v>
                </c:pt>
                <c:pt idx="9">
                  <c:v>0</c:v>
                </c:pt>
              </c:numCache>
            </c:numRef>
          </c:val>
          <c:extLst>
            <c:ext xmlns:c16="http://schemas.microsoft.com/office/drawing/2014/chart" uri="{C3380CC4-5D6E-409C-BE32-E72D297353CC}">
              <c16:uniqueId val="{00000000-0451-45CA-9AF2-4DF120DF8C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51-45CA-9AF2-4DF120DF8CCD}"/>
            </c:ext>
          </c:extLst>
        </c:ser>
        <c:ser>
          <c:idx val="2"/>
          <c:order val="2"/>
          <c:tx>
            <c:strRef>
              <c:f>データシート!$A$29</c:f>
              <c:strCache>
                <c:ptCount val="1"/>
                <c:pt idx="0">
                  <c:v>能登町農業集落排水事業特別会計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451-45CA-9AF2-4DF120DF8CCD}"/>
            </c:ext>
          </c:extLst>
        </c:ser>
        <c:ser>
          <c:idx val="3"/>
          <c:order val="3"/>
          <c:tx>
            <c:strRef>
              <c:f>データシート!$A$30</c:f>
              <c:strCache>
                <c:ptCount val="1"/>
                <c:pt idx="0">
                  <c:v>能登町公共下水道事業特別会計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451-45CA-9AF2-4DF120DF8CCD}"/>
            </c:ext>
          </c:extLst>
        </c:ser>
        <c:ser>
          <c:idx val="4"/>
          <c:order val="4"/>
          <c:tx>
            <c:strRef>
              <c:f>データシート!$A$31</c:f>
              <c:strCache>
                <c:ptCount val="1"/>
                <c:pt idx="0">
                  <c:v>能登町後期高齢者医療特別会計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451-45CA-9AF2-4DF120DF8CCD}"/>
            </c:ext>
          </c:extLst>
        </c:ser>
        <c:ser>
          <c:idx val="5"/>
          <c:order val="5"/>
          <c:tx>
            <c:strRef>
              <c:f>データシート!$A$32</c:f>
              <c:strCache>
                <c:ptCount val="1"/>
                <c:pt idx="0">
                  <c:v>能登町国民健康保険特別会計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c:v>
                </c:pt>
                <c:pt idx="2">
                  <c:v>#N/A</c:v>
                </c:pt>
                <c:pt idx="3">
                  <c:v>0.19</c:v>
                </c:pt>
                <c:pt idx="4">
                  <c:v>#N/A</c:v>
                </c:pt>
                <c:pt idx="5">
                  <c:v>0.12</c:v>
                </c:pt>
                <c:pt idx="6">
                  <c:v>#N/A</c:v>
                </c:pt>
                <c:pt idx="7">
                  <c:v>1.23</c:v>
                </c:pt>
                <c:pt idx="8">
                  <c:v>#N/A</c:v>
                </c:pt>
                <c:pt idx="9">
                  <c:v>0.55000000000000004</c:v>
                </c:pt>
              </c:numCache>
            </c:numRef>
          </c:val>
          <c:extLst>
            <c:ext xmlns:c16="http://schemas.microsoft.com/office/drawing/2014/chart" uri="{C3380CC4-5D6E-409C-BE32-E72D297353CC}">
              <c16:uniqueId val="{00000005-0451-45CA-9AF2-4DF120DF8CCD}"/>
            </c:ext>
          </c:extLst>
        </c:ser>
        <c:ser>
          <c:idx val="6"/>
          <c:order val="6"/>
          <c:tx>
            <c:strRef>
              <c:f>データシート!$A$33</c:f>
              <c:strCache>
                <c:ptCount val="1"/>
                <c:pt idx="0">
                  <c:v>能登町介護保険特別会計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0.35</c:v>
                </c:pt>
                <c:pt idx="2">
                  <c:v>#N/A</c:v>
                </c:pt>
                <c:pt idx="3">
                  <c:v>0.08</c:v>
                </c:pt>
                <c:pt idx="4">
                  <c:v>#N/A</c:v>
                </c:pt>
                <c:pt idx="5">
                  <c:v>0.59</c:v>
                </c:pt>
                <c:pt idx="6">
                  <c:v>#N/A</c:v>
                </c:pt>
                <c:pt idx="7">
                  <c:v>0.72</c:v>
                </c:pt>
                <c:pt idx="8">
                  <c:v>#N/A</c:v>
                </c:pt>
                <c:pt idx="9">
                  <c:v>0.83</c:v>
                </c:pt>
              </c:numCache>
            </c:numRef>
          </c:val>
          <c:extLst>
            <c:ext xmlns:c16="http://schemas.microsoft.com/office/drawing/2014/chart" uri="{C3380CC4-5D6E-409C-BE32-E72D297353CC}">
              <c16:uniqueId val="{00000006-0451-45CA-9AF2-4DF120DF8CC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2.74</c:v>
                </c:pt>
                <c:pt idx="2">
                  <c:v>#N/A</c:v>
                </c:pt>
                <c:pt idx="3">
                  <c:v>3.63</c:v>
                </c:pt>
                <c:pt idx="4">
                  <c:v>#N/A</c:v>
                </c:pt>
                <c:pt idx="5">
                  <c:v>4.0599999999999996</c:v>
                </c:pt>
                <c:pt idx="6">
                  <c:v>#N/A</c:v>
                </c:pt>
                <c:pt idx="7">
                  <c:v>4.6100000000000003</c:v>
                </c:pt>
                <c:pt idx="8">
                  <c:v>#N/A</c:v>
                </c:pt>
                <c:pt idx="9">
                  <c:v>4.4000000000000004</c:v>
                </c:pt>
              </c:numCache>
            </c:numRef>
          </c:val>
          <c:extLst>
            <c:ext xmlns:c16="http://schemas.microsoft.com/office/drawing/2014/chart" uri="{C3380CC4-5D6E-409C-BE32-E72D297353CC}">
              <c16:uniqueId val="{00000007-0451-45CA-9AF2-4DF120DF8CCD}"/>
            </c:ext>
          </c:extLst>
        </c:ser>
        <c:ser>
          <c:idx val="8"/>
          <c:order val="8"/>
          <c:tx>
            <c:strRef>
              <c:f>データシート!$A$35</c:f>
              <c:strCache>
                <c:ptCount val="1"/>
                <c:pt idx="0">
                  <c:v>能登町病院事業会計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c:v>
                </c:pt>
                <c:pt idx="2">
                  <c:v>#N/A</c:v>
                </c:pt>
                <c:pt idx="3">
                  <c:v>4.16</c:v>
                </c:pt>
                <c:pt idx="4">
                  <c:v>#N/A</c:v>
                </c:pt>
                <c:pt idx="5">
                  <c:v>5.2</c:v>
                </c:pt>
                <c:pt idx="6">
                  <c:v>#N/A</c:v>
                </c:pt>
                <c:pt idx="7">
                  <c:v>4.78</c:v>
                </c:pt>
                <c:pt idx="8">
                  <c:v>#N/A</c:v>
                </c:pt>
                <c:pt idx="9">
                  <c:v>5.03</c:v>
                </c:pt>
              </c:numCache>
            </c:numRef>
          </c:val>
          <c:extLst>
            <c:ext xmlns:c16="http://schemas.microsoft.com/office/drawing/2014/chart" uri="{C3380CC4-5D6E-409C-BE32-E72D297353CC}">
              <c16:uniqueId val="{00000008-0451-45CA-9AF2-4DF120DF8CCD}"/>
            </c:ext>
          </c:extLst>
        </c:ser>
        <c:ser>
          <c:idx val="9"/>
          <c:order val="9"/>
          <c:tx>
            <c:strRef>
              <c:f>データシート!$A$36</c:f>
              <c:strCache>
                <c:ptCount val="1"/>
                <c:pt idx="0">
                  <c:v>能登町水道事業会計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c:v>
                </c:pt>
                <c:pt idx="2">
                  <c:v>#N/A</c:v>
                </c:pt>
                <c:pt idx="3">
                  <c:v>6.55</c:v>
                </c:pt>
                <c:pt idx="4">
                  <c:v>#N/A</c:v>
                </c:pt>
                <c:pt idx="5">
                  <c:v>7.63</c:v>
                </c:pt>
                <c:pt idx="6">
                  <c:v>#N/A</c:v>
                </c:pt>
                <c:pt idx="7">
                  <c:v>9.2200000000000006</c:v>
                </c:pt>
                <c:pt idx="8">
                  <c:v>#N/A</c:v>
                </c:pt>
                <c:pt idx="9">
                  <c:v>10.24</c:v>
                </c:pt>
              </c:numCache>
            </c:numRef>
          </c:val>
          <c:extLst>
            <c:ext xmlns:c16="http://schemas.microsoft.com/office/drawing/2014/chart" uri="{C3380CC4-5D6E-409C-BE32-E72D297353CC}">
              <c16:uniqueId val="{00000009-0451-45CA-9AF2-4DF120DF8C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2908</c:v>
                </c:pt>
                <c:pt idx="5">
                  <c:v>2731</c:v>
                </c:pt>
                <c:pt idx="8">
                  <c:v>2693</c:v>
                </c:pt>
                <c:pt idx="11">
                  <c:v>2531</c:v>
                </c:pt>
                <c:pt idx="14">
                  <c:v>2527</c:v>
                </c:pt>
              </c:numCache>
            </c:numRef>
          </c:val>
          <c:extLst>
            <c:ext xmlns:c16="http://schemas.microsoft.com/office/drawing/2014/chart" uri="{C3380CC4-5D6E-409C-BE32-E72D297353CC}">
              <c16:uniqueId val="{00000000-2776-4095-9525-D7DD2BB661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76-4095-9525-D7DD2BB661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2776-4095-9525-D7DD2BB661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231</c:v>
                </c:pt>
                <c:pt idx="3">
                  <c:v>245</c:v>
                </c:pt>
                <c:pt idx="6">
                  <c:v>247</c:v>
                </c:pt>
                <c:pt idx="9">
                  <c:v>199</c:v>
                </c:pt>
                <c:pt idx="12">
                  <c:v>57</c:v>
                </c:pt>
              </c:numCache>
            </c:numRef>
          </c:val>
          <c:extLst>
            <c:ext xmlns:c16="http://schemas.microsoft.com/office/drawing/2014/chart" uri="{C3380CC4-5D6E-409C-BE32-E72D297353CC}">
              <c16:uniqueId val="{00000003-2776-4095-9525-D7DD2BB661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799</c:v>
                </c:pt>
                <c:pt idx="3">
                  <c:v>789</c:v>
                </c:pt>
                <c:pt idx="6">
                  <c:v>855</c:v>
                </c:pt>
                <c:pt idx="9">
                  <c:v>881</c:v>
                </c:pt>
                <c:pt idx="12">
                  <c:v>900</c:v>
                </c:pt>
              </c:numCache>
            </c:numRef>
          </c:val>
          <c:extLst>
            <c:ext xmlns:c16="http://schemas.microsoft.com/office/drawing/2014/chart" uri="{C3380CC4-5D6E-409C-BE32-E72D297353CC}">
              <c16:uniqueId val="{00000004-2776-4095-9525-D7DD2BB661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c:v>
                </c:pt>
                <c:pt idx="3">
                  <c:v>1</c:v>
                </c:pt>
                <c:pt idx="6">
                  <c:v>1</c:v>
                </c:pt>
                <c:pt idx="9">
                  <c:v>4</c:v>
                </c:pt>
                <c:pt idx="12">
                  <c:v>4</c:v>
                </c:pt>
              </c:numCache>
            </c:numRef>
          </c:val>
          <c:extLst>
            <c:ext xmlns:c16="http://schemas.microsoft.com/office/drawing/2014/chart" uri="{C3380CC4-5D6E-409C-BE32-E72D297353CC}">
              <c16:uniqueId val="{00000005-2776-4095-9525-D7DD2BB661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76-4095-9525-D7DD2BB661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2516</c:v>
                </c:pt>
                <c:pt idx="3">
                  <c:v>2288</c:v>
                </c:pt>
                <c:pt idx="6">
                  <c:v>2336</c:v>
                </c:pt>
                <c:pt idx="9">
                  <c:v>2158</c:v>
                </c:pt>
                <c:pt idx="12">
                  <c:v>2169</c:v>
                </c:pt>
              </c:numCache>
            </c:numRef>
          </c:val>
          <c:extLst>
            <c:ext xmlns:c16="http://schemas.microsoft.com/office/drawing/2014/chart" uri="{C3380CC4-5D6E-409C-BE32-E72D297353CC}">
              <c16:uniqueId val="{00000007-2776-4095-9525-D7DD2BB661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641</c:v>
                </c:pt>
                <c:pt idx="2">
                  <c:v>#N/A</c:v>
                </c:pt>
                <c:pt idx="3">
                  <c:v>#N/A</c:v>
                </c:pt>
                <c:pt idx="4">
                  <c:v>594</c:v>
                </c:pt>
                <c:pt idx="5">
                  <c:v>#N/A</c:v>
                </c:pt>
                <c:pt idx="6">
                  <c:v>#N/A</c:v>
                </c:pt>
                <c:pt idx="7">
                  <c:v>746</c:v>
                </c:pt>
                <c:pt idx="8">
                  <c:v>#N/A</c:v>
                </c:pt>
                <c:pt idx="9">
                  <c:v>#N/A</c:v>
                </c:pt>
                <c:pt idx="10">
                  <c:v>711</c:v>
                </c:pt>
                <c:pt idx="11">
                  <c:v>#N/A</c:v>
                </c:pt>
                <c:pt idx="12">
                  <c:v>#N/A</c:v>
                </c:pt>
                <c:pt idx="13">
                  <c:v>603</c:v>
                </c:pt>
                <c:pt idx="14">
                  <c:v>#N/A</c:v>
                </c:pt>
              </c:numCache>
            </c:numRef>
          </c:val>
          <c:smooth val="0"/>
          <c:extLst>
            <c:ext xmlns:c16="http://schemas.microsoft.com/office/drawing/2014/chart" uri="{C3380CC4-5D6E-409C-BE32-E72D297353CC}">
              <c16:uniqueId val="{00000008-2776-4095-9525-D7DD2BB661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22825</c:v>
                </c:pt>
                <c:pt idx="5">
                  <c:v>22359</c:v>
                </c:pt>
                <c:pt idx="8">
                  <c:v>22597</c:v>
                </c:pt>
                <c:pt idx="11">
                  <c:v>23342</c:v>
                </c:pt>
                <c:pt idx="14">
                  <c:v>24034</c:v>
                </c:pt>
              </c:numCache>
            </c:numRef>
          </c:val>
          <c:extLst>
            <c:ext xmlns:c16="http://schemas.microsoft.com/office/drawing/2014/chart" uri="{C3380CC4-5D6E-409C-BE32-E72D297353CC}">
              <c16:uniqueId val="{00000000-507F-4905-B7A1-955F48B449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1898</c:v>
                </c:pt>
                <c:pt idx="5">
                  <c:v>1462</c:v>
                </c:pt>
                <c:pt idx="8">
                  <c:v>1464</c:v>
                </c:pt>
                <c:pt idx="11">
                  <c:v>1403</c:v>
                </c:pt>
                <c:pt idx="14">
                  <c:v>1231</c:v>
                </c:pt>
              </c:numCache>
            </c:numRef>
          </c:val>
          <c:extLst>
            <c:ext xmlns:c16="http://schemas.microsoft.com/office/drawing/2014/chart" uri="{C3380CC4-5D6E-409C-BE32-E72D297353CC}">
              <c16:uniqueId val="{00000001-507F-4905-B7A1-955F48B449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4089</c:v>
                </c:pt>
                <c:pt idx="5">
                  <c:v>4856</c:v>
                </c:pt>
                <c:pt idx="8">
                  <c:v>5552</c:v>
                </c:pt>
                <c:pt idx="11">
                  <c:v>5598</c:v>
                </c:pt>
                <c:pt idx="14">
                  <c:v>4592</c:v>
                </c:pt>
              </c:numCache>
            </c:numRef>
          </c:val>
          <c:extLst>
            <c:ext xmlns:c16="http://schemas.microsoft.com/office/drawing/2014/chart" uri="{C3380CC4-5D6E-409C-BE32-E72D297353CC}">
              <c16:uniqueId val="{00000002-507F-4905-B7A1-955F48B449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7F-4905-B7A1-955F48B449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7F-4905-B7A1-955F48B449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7F-4905-B7A1-955F48B449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2854</c:v>
                </c:pt>
                <c:pt idx="3">
                  <c:v>2510</c:v>
                </c:pt>
                <c:pt idx="6">
                  <c:v>2489</c:v>
                </c:pt>
                <c:pt idx="9">
                  <c:v>2410</c:v>
                </c:pt>
                <c:pt idx="12">
                  <c:v>2401</c:v>
                </c:pt>
              </c:numCache>
            </c:numRef>
          </c:val>
          <c:extLst>
            <c:ext xmlns:c16="http://schemas.microsoft.com/office/drawing/2014/chart" uri="{C3380CC4-5D6E-409C-BE32-E72D297353CC}">
              <c16:uniqueId val="{00000006-507F-4905-B7A1-955F48B449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927</c:v>
                </c:pt>
                <c:pt idx="3">
                  <c:v>839</c:v>
                </c:pt>
                <c:pt idx="6">
                  <c:v>597</c:v>
                </c:pt>
                <c:pt idx="9">
                  <c:v>405</c:v>
                </c:pt>
                <c:pt idx="12">
                  <c:v>324</c:v>
                </c:pt>
              </c:numCache>
            </c:numRef>
          </c:val>
          <c:extLst>
            <c:ext xmlns:c16="http://schemas.microsoft.com/office/drawing/2014/chart" uri="{C3380CC4-5D6E-409C-BE32-E72D297353CC}">
              <c16:uniqueId val="{00000007-507F-4905-B7A1-955F48B449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11245</c:v>
                </c:pt>
                <c:pt idx="3">
                  <c:v>10996</c:v>
                </c:pt>
                <c:pt idx="6">
                  <c:v>11046</c:v>
                </c:pt>
                <c:pt idx="9">
                  <c:v>10804</c:v>
                </c:pt>
                <c:pt idx="12">
                  <c:v>10611</c:v>
                </c:pt>
              </c:numCache>
            </c:numRef>
          </c:val>
          <c:extLst>
            <c:ext xmlns:c16="http://schemas.microsoft.com/office/drawing/2014/chart" uri="{C3380CC4-5D6E-409C-BE32-E72D297353CC}">
              <c16:uniqueId val="{00000008-507F-4905-B7A1-955F48B449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507F-4905-B7A1-955F48B449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19185</c:v>
                </c:pt>
                <c:pt idx="3">
                  <c:v>18832</c:v>
                </c:pt>
                <c:pt idx="6">
                  <c:v>20173</c:v>
                </c:pt>
                <c:pt idx="9">
                  <c:v>21125</c:v>
                </c:pt>
                <c:pt idx="12">
                  <c:v>21589</c:v>
                </c:pt>
              </c:numCache>
            </c:numRef>
          </c:val>
          <c:extLst>
            <c:ext xmlns:c16="http://schemas.microsoft.com/office/drawing/2014/chart" uri="{C3380CC4-5D6E-409C-BE32-E72D297353CC}">
              <c16:uniqueId val="{0000000A-507F-4905-B7A1-955F48B449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5400</c:v>
                </c:pt>
                <c:pt idx="2">
                  <c:v>#N/A</c:v>
                </c:pt>
                <c:pt idx="3">
                  <c:v>#N/A</c:v>
                </c:pt>
                <c:pt idx="4">
                  <c:v>4500</c:v>
                </c:pt>
                <c:pt idx="5">
                  <c:v>#N/A</c:v>
                </c:pt>
                <c:pt idx="6">
                  <c:v>#N/A</c:v>
                </c:pt>
                <c:pt idx="7">
                  <c:v>4692</c:v>
                </c:pt>
                <c:pt idx="8">
                  <c:v>#N/A</c:v>
                </c:pt>
                <c:pt idx="9">
                  <c:v>#N/A</c:v>
                </c:pt>
                <c:pt idx="10">
                  <c:v>4402</c:v>
                </c:pt>
                <c:pt idx="11">
                  <c:v>#N/A</c:v>
                </c:pt>
                <c:pt idx="12">
                  <c:v>#N/A</c:v>
                </c:pt>
                <c:pt idx="13">
                  <c:v>5068</c:v>
                </c:pt>
                <c:pt idx="14">
                  <c:v>#N/A</c:v>
                </c:pt>
              </c:numCache>
            </c:numRef>
          </c:val>
          <c:smooth val="0"/>
          <c:extLst>
            <c:ext xmlns:c16="http://schemas.microsoft.com/office/drawing/2014/chart" uri="{C3380CC4-5D6E-409C-BE32-E72D297353CC}">
              <c16:uniqueId val="{0000000B-507F-4905-B7A1-955F48B449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3127</c:v>
                </c:pt>
                <c:pt idx="1">
                  <c:v>3130</c:v>
                </c:pt>
                <c:pt idx="2">
                  <c:v>2754</c:v>
                </c:pt>
              </c:numCache>
            </c:numRef>
          </c:val>
          <c:extLst>
            <c:ext xmlns:c16="http://schemas.microsoft.com/office/drawing/2014/chart" uri="{C3380CC4-5D6E-409C-BE32-E72D297353CC}">
              <c16:uniqueId val="{00000000-6D5E-4EC4-A5A7-181800BCAA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770</c:v>
                </c:pt>
                <c:pt idx="1">
                  <c:v>641</c:v>
                </c:pt>
                <c:pt idx="2">
                  <c:v>1</c:v>
                </c:pt>
              </c:numCache>
            </c:numRef>
          </c:val>
          <c:extLst>
            <c:ext xmlns:c16="http://schemas.microsoft.com/office/drawing/2014/chart" uri="{C3380CC4-5D6E-409C-BE32-E72D297353CC}">
              <c16:uniqueId val="{00000001-6D5E-4EC4-A5A7-181800BCAA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3175</c:v>
                </c:pt>
                <c:pt idx="1">
                  <c:v>3372</c:v>
                </c:pt>
                <c:pt idx="2">
                  <c:v>3053</c:v>
                </c:pt>
              </c:numCache>
            </c:numRef>
          </c:val>
          <c:extLst>
            <c:ext xmlns:c16="http://schemas.microsoft.com/office/drawing/2014/chart" uri="{C3380CC4-5D6E-409C-BE32-E72D297353CC}">
              <c16:uniqueId val="{00000002-6D5E-4EC4-A5A7-181800BCAA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{D75DD467-C71A-441A-89A2-9D35973CD010}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0AA-401A-ACAF-17685FC0A8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{C45AF7C1-7BB1-4B14-BDA4-A710CA4D0048}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AA-401A-ACAF-17685FC0A8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{61CA49D7-C413-4A86-AEC3-514818C6F488}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AA-401A-ACAF-17685FC0A8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{83F005F3-C9CC-4BCD-9C32-5233C50F90F2}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AA-401A-ACAF-17685FC0A8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{C79807A3-AF8B-42A1-943F-61E69661E189}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AA-401A-ACAF-17685FC0A8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{934ACBCB-FEE8-4DC2-8A54-79552380456B}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0AA-401A-ACAF-17685FC0A8F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{EE15B844-1B92-400C-901A-10DA8CDCDEC1}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0AA-401A-ACAF-17685FC0A8F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{5C2F63D0-E75D-4E95-88FE-AEACB85EDFB4}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0AA-401A-ACAF-17685FC0A8F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{4BCBD2EB-14DE-4965-8CC7-A1377138922B}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0AA-401A-ACAF-17685FC0A8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c:v>
                </c:pt>
                <c:pt idx="24">
                  <c:v>65.900000000000006</c:v>
                </c:pt>
              </c:numCache>
            </c:numRef>
          </c:xVal>
          <c:yVal>
            <c:numRef>
              <c:f>公会計指標分析・財政指標組合せ分析表!$BP$51:$DC$51</c:f>
              <c:numCache>
                <c:formatCode>#,##0.0;"▲ "#,##0.0</c:formatCode>
                <c:ptCount val="40"/>
                <c:pt idx="16">
                  <c:v>69.900000000000006</c:v>
                </c:pt>
                <c:pt idx="24">
                  <c:v>68.3</c:v>
                </c:pt>
              </c:numCache>
            </c:numRef>
          </c:yVal>
          <c:smooth val="0"/>
          <c:extLst>
            <c:ext xmlns:c16="http://schemas.microsoft.com/office/drawing/2014/chart" uri="{C3380CC4-5D6E-409C-BE32-E72D297353CC}">
              <c16:uniqueId val="{00000009-D0AA-401A-ACAF-17685FC0A8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{5FCF3A3A-9A26-485C-9CF6-3F91B05F6C09}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0AA-401A-ACAF-17685FC0A8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{C6D5E75E-23D7-4E20-BA49-3BD87075A76A}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AA-401A-ACAF-17685FC0A8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{793C0CA5-E65C-4E81-94EC-23EB8987F4DF}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AA-401A-ACAF-17685FC0A8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{B8D39133-5702-4D5B-A61F-7B05E282001D}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AA-401A-ACAF-17685FC0A8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{4614BBA0-4B69-49E6-823D-2A72FEF7B135}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AA-401A-ACAF-17685FC0A8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{1E332E0B-46A9-485A-81BD-5FB2F68D7735}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0AA-401A-ACAF-17685FC0A8F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{6F80B571-AF82-473D-860D-ED07CC7DE800}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0AA-401A-ACAF-17685FC0A8F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{2605DEA7-0912-4EDC-AB61-7E44F163C9DC}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0AA-401A-ACAF-17685FC0A8F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{A6E46A9E-80EE-4197-B2FB-4F9FBB6BBCE3}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0AA-401A-ACAF-17685FC0A8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numCache>
            </c:numRef>
          </c:xVal>
          <c:yVal>
            <c:numRef>
              <c:f>公会計指標分析・財政指標組合せ分析表!$BP$55:$DC$55</c:f>
              <c:numCache>
                <c:formatCode>#,##0.0;"▲ "#,##0.0</c:formatCode>
                <c:ptCount val="40"/>
                <c:pt idx="16">
                  <c:v>32.9</c:v>
                </c:pt>
                <c:pt idx="24">
                  <c:v>28.5</c:v>
                </c:pt>
              </c:numCache>
            </c:numRef>
          </c:yVal>
          <c:smooth val="0"/>
          <c:extLst>
            <c:ext xmlns:c16="http://schemas.microsoft.com/office/drawing/2014/chart" uri="{C3380CC4-5D6E-409C-BE32-E72D297353CC}">
              <c16:uniqueId val="{00000013-D0AA-401A-ACAF-17685FC0A8F9}"/>
            </c:ext>
          </c:extLst>
        </c:ser>
        <c:dLbls>
          <c:showLegendKey val="0"/>
          <c:showVal val="1"/>
          <c:showCatName val="0"/>
          <c:showSerName val="0"/>
          <c:showPercent val="0"/>
          <c:showBubbleSize val="0"/>
        </c:dLbls>
        <c:axId val="46179840"/>
        <c:axId val="46181760"/>
      </c:scatterChart>
      <c:valAx>
        <c:axId val="46179840"/>
        <c:scaling>
          <c:orientation val="minMax"/>
          <c:max val="66.699999999999989"/>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{834DDA1C-DE53-4607-88A0-A070EDC15B13}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8B0-4DAE-A925-5B29E691C0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{D7C613D0-AAC2-4057-807A-27DB1AC849E3}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B0-4DAE-A925-5B29E691C0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{C021A205-1213-4368-B498-6395FB255047}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B0-4DAE-A925-5B29E691C0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{9B13A9DF-2C27-4A21-99B4-D1B46DBC7C55}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B0-4DAE-A925-5B29E691C0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{B278BAB2-F258-45E0-B3FA-6107097010EF}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B0-4DAE-A925-5B29E691C04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{AADCDD12-C7D1-40E7-ABF6-E26C134890E3}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8B0-4DAE-A925-5B29E691C04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{6F7FF3DA-4495-4112-AE5C-0E4EEEF6A222}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8B0-4DAE-A925-5B29E691C04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{9EB3B64C-7412-4D4B-A678-41653F59F05B}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8B0-4DAE-A925-5B29E691C04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{CABB99C4-25D9-4BC0-A8ED-6AC58F014672}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8B0-4DAE-A925-5B29E691C0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10.3</c:v>
                </c:pt>
                <c:pt idx="16">
                  <c:v>9.6999999999999993</c:v>
                </c:pt>
                <c:pt idx="24">
                  <c:v>10.199999999999999</c:v>
                </c:pt>
                <c:pt idx="32">
                  <c:v>10.5</c:v>
                </c:pt>
              </c:numCache>
            </c:numRef>
          </c:xVal>
          <c:yVal>
            <c:numRef>
              <c:f>公会計指標分析・財政指標組合せ分析表!$BP$73:$DC$73</c:f>
              <c:numCache>
                <c:formatCode>#,##0.0;"▲ "#,##0.0</c:formatCode>
                <c:ptCount val="40"/>
                <c:pt idx="0">
                  <c:v>77.5</c:v>
                </c:pt>
                <c:pt idx="8">
                  <c:v>64.3</c:v>
                </c:pt>
                <c:pt idx="16">
                  <c:v>69.900000000000006</c:v>
                </c:pt>
                <c:pt idx="24">
                  <c:v>68.3</c:v>
                </c:pt>
                <c:pt idx="32">
                  <c:v>79.8</c:v>
                </c:pt>
              </c:numCache>
            </c:numRef>
          </c:yVal>
          <c:smooth val="0"/>
          <c:extLst>
            <c:ext xmlns:c16="http://schemas.microsoft.com/office/drawing/2014/chart" uri="{C3380CC4-5D6E-409C-BE32-E72D297353CC}">
              <c16:uniqueId val="{00000009-08B0-4DAE-A925-5B29E691C0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{7C287143-15CD-49AF-A8C9-D4C03F28FF82}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8B0-4DAE-A925-5B29E691C0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{D24663D5-31AE-4C7D-AD4F-2FA6705FE05B}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B0-4DAE-A925-5B29E691C0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{249CFB4E-7867-4DB9-A72A-6B021C2E230D}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B0-4DAE-A925-5B29E691C0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{1B3178C1-9B9E-4AF5-ABB4-F022A4DF4270}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B0-4DAE-A925-5B29E691C0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{96407061-E9F0-4192-8704-5FB942F5E767}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B0-4DAE-A925-5B29E691C04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{8696FFFE-36FF-4257-8EF4-92FD45AE657E}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8B0-4DAE-A925-5B29E691C04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{9A113C38-37E8-4CC4-AE64-B9628EBBC7EA}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8B0-4DAE-A925-5B29E691C04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{BE364DE6-94EE-41CE-BBE9-0AE69389E929}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8B0-4DAE-A925-5B29E691C04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{E9FD2171-4C49-4677-96BF-4CBB8B38E0D5}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8B0-4DAE-A925-5B29E691C0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8.1999999999999993</c:v>
                </c:pt>
                <c:pt idx="24">
                  <c:v>8</c:v>
                </c:pt>
                <c:pt idx="32">
                  <c:v>7.9</c:v>
                </c:pt>
              </c:numCache>
            </c:numRef>
          </c:xVal>
          <c:yVal>
            <c:numRef>
              <c:f>公会計指標分析・財政指標組合せ分析表!$BP$77:$DC$77</c:f>
              <c:numCache>
                <c:formatCode>#,##0.0;"▲ "#,##0.0</c:formatCode>
                <c:ptCount val="40"/>
                <c:pt idx="0">
                  <c:v>48.7</c:v>
                </c:pt>
                <c:pt idx="8">
                  <c:v>44.9</c:v>
                </c:pt>
                <c:pt idx="16">
                  <c:v>32.9</c:v>
                </c:pt>
                <c:pt idx="24">
                  <c:v>28.5</c:v>
                </c:pt>
                <c:pt idx="32">
                  <c:v>20.5</c:v>
                </c:pt>
              </c:numCache>
            </c:numRef>
          </c:yVal>
          <c:smooth val="0"/>
          <c:extLst>
            <c:ext xmlns:c16="http://schemas.microsoft.com/office/drawing/2014/chart" uri="{C3380CC4-5D6E-409C-BE32-E72D297353CC}">
              <c16:uniqueId val="{00000013-08B0-4DAE-A925-5B29E691C040}"/>
            </c:ext>
          </c:extLst>
        </c:ser>
        <c:dLbls>
          <c:showLegendKey val="0"/>
          <c:showVal val="1"/>
          <c:showCatName val="0"/>
          <c:showSerName val="0"/>
          <c:showPercent val="0"/>
          <c:showBubbleSize val="0"/>
        </c:dLbls>
        <c:axId val="84219776"/>
        <c:axId val="84234240"/>
      </c:scatterChart>
      <c:valAx>
        <c:axId val="84219776"/>
        <c:scaling>
          <c:orientation val="minMax"/>
          <c:max val="12.6"/>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元利償還金については、普通会計では合併直前に発行した新発債の元金償還のピークを平成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年度に迎え、その後緩やかに減少している。しかしながら、公共施設等の老朽化対策を講じる時期を迎えており、近年は消防庁舎建設や新統合庁舎及び総合支所の建設、有線放送整備（</a:t>
          </a:r>
          <a:r>
            <a:rPr kumimoji="1" lang="en-US" altLang="ja-JP" sz="1050">
              <a:latin typeface="ＭＳ ゴシック" pitchFamily="49" charset="-128"/>
              <a:ea typeface="ＭＳ ゴシック" pitchFamily="49" charset="-128"/>
            </a:rPr>
            <a:t>FTTH</a:t>
          </a:r>
          <a:r>
            <a:rPr kumimoji="1" lang="ja-JP" altLang="en-US" sz="1050">
              <a:latin typeface="ＭＳ ゴシック" pitchFamily="49" charset="-128"/>
              <a:ea typeface="ＭＳ ゴシック" pitchFamily="49" charset="-128"/>
            </a:rPr>
            <a:t>化）等の大型事業が相次いでおり、元利償還金が増加する要因を抱えているため、積極的な繰上償還を実施しているところである。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一部事務組合</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奥能登クリーン組合</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については、</a:t>
          </a:r>
          <a:r>
            <a:rPr kumimoji="1" lang="en-US" altLang="ja-JP" sz="1050">
              <a:latin typeface="ＭＳ ゴシック" pitchFamily="49" charset="-128"/>
              <a:ea typeface="ＭＳ ゴシック" pitchFamily="49" charset="-128"/>
            </a:rPr>
            <a:t>RDF</a:t>
          </a:r>
          <a:r>
            <a:rPr kumimoji="1" lang="ja-JP" altLang="en-US" sz="1050">
              <a:latin typeface="ＭＳ ゴシック" pitchFamily="49" charset="-128"/>
              <a:ea typeface="ＭＳ ゴシック" pitchFamily="49" charset="-128"/>
            </a:rPr>
            <a:t>施設建設に係る地方債の元利償還が</a:t>
          </a:r>
          <a:r>
            <a:rPr kumimoji="1" lang="en-US" altLang="ja-JP" sz="1050">
              <a:latin typeface="ＭＳ ゴシック" pitchFamily="49" charset="-128"/>
              <a:ea typeface="ＭＳ ゴシック" pitchFamily="49" charset="-128"/>
            </a:rPr>
            <a:t>H29</a:t>
          </a:r>
          <a:r>
            <a:rPr kumimoji="1" lang="ja-JP" altLang="en-US" sz="1050">
              <a:latin typeface="ＭＳ ゴシック" pitchFamily="49" charset="-128"/>
              <a:ea typeface="ＭＳ ゴシック" pitchFamily="49" charset="-128"/>
            </a:rPr>
            <a:t>で完了したため大きく減少した。</a:t>
          </a:r>
        </a:p>
        <a:p>
          <a:r>
            <a:rPr kumimoji="1" lang="ja-JP" altLang="en-US" sz="1050">
              <a:latin typeface="ＭＳ ゴシック" pitchFamily="49" charset="-128"/>
              <a:ea typeface="ＭＳ ゴシック" pitchFamily="49" charset="-128"/>
            </a:rPr>
            <a:t>　病院事業については、</a:t>
          </a:r>
          <a:r>
            <a:rPr kumimoji="1" lang="en-US" altLang="ja-JP" sz="1050">
              <a:latin typeface="ＭＳ ゴシック" pitchFamily="49" charset="-128"/>
              <a:ea typeface="ＭＳ ゴシック" pitchFamily="49" charset="-128"/>
            </a:rPr>
            <a:t>S62</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H2</a:t>
          </a:r>
          <a:r>
            <a:rPr kumimoji="1" lang="ja-JP" altLang="en-US" sz="1050">
              <a:latin typeface="ＭＳ ゴシック" pitchFamily="49" charset="-128"/>
              <a:ea typeface="ＭＳ ゴシック" pitchFamily="49" charset="-128"/>
            </a:rPr>
            <a:t>にかけて病院建設のために発行された交付税算入のない償還金が</a:t>
          </a:r>
          <a:r>
            <a:rPr kumimoji="1" lang="en-US" altLang="ja-JP" sz="1050">
              <a:latin typeface="ＭＳ ゴシック" pitchFamily="49" charset="-128"/>
              <a:ea typeface="ＭＳ ゴシック" pitchFamily="49" charset="-128"/>
            </a:rPr>
            <a:t>R2</a:t>
          </a:r>
          <a:r>
            <a:rPr kumimoji="1" lang="ja-JP" altLang="en-US" sz="1050">
              <a:latin typeface="ＭＳ ゴシック" pitchFamily="49" charset="-128"/>
              <a:ea typeface="ＭＳ ゴシック" pitchFamily="49" charset="-128"/>
            </a:rPr>
            <a:t>年度まで続く。下水道事業についても供用開始が新しい施設（</a:t>
          </a:r>
          <a:r>
            <a:rPr kumimoji="1" lang="en-US" altLang="ja-JP" sz="1050">
              <a:latin typeface="ＭＳ ゴシック" pitchFamily="49" charset="-128"/>
              <a:ea typeface="ＭＳ ゴシック" pitchFamily="49" charset="-128"/>
            </a:rPr>
            <a:t>H20</a:t>
          </a:r>
          <a:r>
            <a:rPr kumimoji="1" lang="ja-JP" altLang="en-US" sz="1050">
              <a:latin typeface="ＭＳ ゴシック" pitchFamily="49" charset="-128"/>
              <a:ea typeface="ＭＳ ゴシック" pitchFamily="49" charset="-128"/>
            </a:rPr>
            <a:t>小木、</a:t>
          </a:r>
          <a:r>
            <a:rPr kumimoji="1" lang="en-US" altLang="ja-JP" sz="1050">
              <a:latin typeface="ＭＳ ゴシック" pitchFamily="49" charset="-128"/>
              <a:ea typeface="ＭＳ ゴシック" pitchFamily="49" charset="-128"/>
            </a:rPr>
            <a:t>H21</a:t>
          </a:r>
          <a:r>
            <a:rPr kumimoji="1" lang="ja-JP" altLang="en-US" sz="1050">
              <a:latin typeface="ＭＳ ゴシック" pitchFamily="49" charset="-128"/>
              <a:ea typeface="ＭＳ ゴシック" pitchFamily="49" charset="-128"/>
            </a:rPr>
            <a:t>松波地区）が多く、また農業集落排水事業で機能強化事業も実施されているため、償還のﾋﾟｰｸは</a:t>
          </a:r>
          <a:r>
            <a:rPr kumimoji="1" lang="en-US" altLang="ja-JP" sz="1050">
              <a:latin typeface="ＭＳ ゴシック" pitchFamily="49" charset="-128"/>
              <a:ea typeface="ＭＳ ゴシック" pitchFamily="49" charset="-128"/>
            </a:rPr>
            <a:t>R7</a:t>
          </a:r>
          <a:r>
            <a:rPr kumimoji="1" lang="ja-JP" altLang="en-US" sz="1050">
              <a:latin typeface="ＭＳ ゴシック" pitchFamily="49" charset="-128"/>
              <a:ea typeface="ＭＳ ゴシック" pitchFamily="49" charset="-128"/>
            </a:rPr>
            <a:t>年度を予定している。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H29</a:t>
          </a:r>
          <a:r>
            <a:rPr kumimoji="1" lang="ja-JP" altLang="en-US" sz="1000">
              <a:latin typeface="ＭＳ ゴシック" pitchFamily="49" charset="-128"/>
              <a:ea typeface="ＭＳ ゴシック" pitchFamily="49" charset="-128"/>
            </a:rPr>
            <a:t>末においては、</a:t>
          </a:r>
          <a:r>
            <a:rPr kumimoji="1" lang="en-US" altLang="ja-JP" sz="1000">
              <a:latin typeface="ＭＳ ゴシック" pitchFamily="49" charset="-128"/>
              <a:ea typeface="ＭＳ ゴシック" pitchFamily="49" charset="-128"/>
            </a:rPr>
            <a:t>H28</a:t>
          </a:r>
          <a:r>
            <a:rPr kumimoji="1" lang="ja-JP" altLang="en-US" sz="1000">
              <a:latin typeface="ＭＳ ゴシック" pitchFamily="49" charset="-128"/>
              <a:ea typeface="ＭＳ ゴシック" pitchFamily="49" charset="-128"/>
            </a:rPr>
            <a:t>年度に発行された満期一括償還地方債（自治振興資金）に係る減債基金積立相当額を計上している。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将来負担の分子構造は、将来負担額では地方債現在高の占める割合が高い状況となっている。充当可能財源は同程度に推移している状況である。</a:t>
          </a:r>
        </a:p>
        <a:p>
          <a:r>
            <a:rPr kumimoji="1" lang="ja-JP" altLang="en-US" sz="1200">
              <a:latin typeface="ＭＳ ゴシック" pitchFamily="49" charset="-128"/>
              <a:ea typeface="ＭＳ ゴシック" pitchFamily="49" charset="-128"/>
            </a:rPr>
            <a:t>　将来負担額については、一般会計等に係る地方債の現在高が対前年度比で</a:t>
          </a:r>
          <a:r>
            <a:rPr kumimoji="1" lang="en-US" altLang="ja-JP" sz="1200">
              <a:latin typeface="ＭＳ ゴシック" pitchFamily="49" charset="-128"/>
              <a:ea typeface="ＭＳ ゴシック" pitchFamily="49" charset="-128"/>
            </a:rPr>
            <a:t>464</a:t>
          </a:r>
          <a:r>
            <a:rPr kumimoji="1" lang="ja-JP" altLang="en-US" sz="1200">
              <a:latin typeface="ＭＳ ゴシック" pitchFamily="49" charset="-128"/>
              <a:ea typeface="ＭＳ ゴシック" pitchFamily="49" charset="-128"/>
            </a:rPr>
            <a:t>百万円の増額となっている。これは</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に実施された新統合庁舎・総合支所整備や海洋水産研究センター整備によるものであり、</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に引き続き増加となった。今後も庁舎建設や有線放送整備等の大型事業に係る起債により、一般会計地方債残高の増が見込まれるため、積極的な繰上償還と単独事業の見直し等で新発債の抑制を図っていく必要がある。</a:t>
          </a:r>
        </a:p>
        <a:p>
          <a:r>
            <a:rPr kumimoji="1" lang="ja-JP" altLang="en-US" sz="1200">
              <a:latin typeface="ＭＳ ゴシック" pitchFamily="49" charset="-128"/>
              <a:ea typeface="ＭＳ ゴシック" pitchFamily="49" charset="-128"/>
            </a:rPr>
            <a:t>　下水道事業においては、面整備は完了したものの今後も設備更新があることや、最適構想に基づく処理区統合等による経費の増加が見込まれることから、公営企業債の繰入額の負担増が想定される。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前年度歳計剰余金及び基金利子により財政調整基金に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百万円を積み立てたほか、その他の特定目的基金においても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百万円を積み立てた。基金残額の大幅な減少の要因としては、将来の公債費負担の軽減を図り繰上償還を実施するための財源として、減債基金を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百万円取り崩したことがあげられる。財政調整基金の減も繰上償還の原資としたものである。また、合併振興基金（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百万）、過疎地域自立促進特別事業基金（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百万円）等を事業実施に基づき取り崩しており、基金全体としては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庁舎建設基金の積み立てはＨ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今後は事業実施に併せ取り崩しを行っていく。また、公共施設の老朽化対策事業等の大型事業が今後見込まれることから、歳計剰余金は全額財政調整基金や減債基金に積み立て、繰上償還の実施に必要な財源とする。将来負担の軽減のため今後も積極的な繰上償還を実施予定であることから、基金の全体額は減少していく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・合併振興基金：合併に伴う地域の振興及び住民の一体感の醸成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・地域医療対策基金：地域における医療の確保を図り、医療機能の強化、医師・看護師の確保等の課題を解決する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・防災対策基金：災害等から町民の生命と財産を守るとともに、災害予防対策及び復興支援対策等を円滑に推進する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・合併振興基金：海洋教育研究センター建設事業等、基金目的に沿った事業の財源として取り崩しを実施した。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・庁舎建設基金：新統合庁舎及び総合支所建設事業が本格的に着手されたことから、当該事業に係る経費分として取り崩しを実施した。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・過疎地域自立促進特別事業基金：空き家対策事業及び遊休施設等の解体等に係る経費のため、取り崩しを実施した。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・庁舎建設基金：事業実施に合わせ取り崩し。（基金の剰余金は事業終了後に全額取り崩し財政調整基金に積み立てる。）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前年度歳計剰余金や基金利子により、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百万円を積み立てたが、事業実施に係る費用及び繰上償還の財源として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財政調整基金残高は、対標準財政規模比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％と類似団体と比較して高い水準にあるが、標準財政規模の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％程度を目途に、中長期的な視点で残高の確保に努める。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は、基金利子により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百万円を積み立てたが、将来の公債費負担軽減及び平準化を目的に大型の繰上償還（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百万円）を実施し、その財源の一部として減債基金の取り崩し（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年度までは大型の繰上償還を予定していることから、短期的には残高の大幅な増加は見込んでいない。中長期的には、事業計画・財政計画に基づき一定額を確保しつつ計画的な運用を図る。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17,223
273.27
18,386,526
17,924,703
386,587
8,773,290
21,589,189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年度に公共施設等総合管理計画を策定し、令和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年度までに公共施設等の延床面積を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％削減する目標を</a:t>
          </a:r>
          <a:r>
            <a:rPr kumimoji="1" lang="ja-JP" altLang="en-US" sz="1100">
              <a:solidFill>
                <a:schemeClr val="dk1"/>
              </a:solidFill>
              <a:effectLst/>
              <a:latin typeface="+mn-lt"/>
              <a:ea typeface="+mn-ea"/>
              <a:cs typeface="+mn-cs"/>
            </a:rPr>
            <a:t>設定した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を策定し、具体的かつ</a:t>
          </a:r>
          <a:r>
            <a:rPr kumimoji="1" lang="ja-JP" altLang="ja-JP" sz="1100">
              <a:solidFill>
                <a:schemeClr val="dk1"/>
              </a:solidFill>
              <a:effectLst/>
              <a:latin typeface="+mn-lt"/>
              <a:ea typeface="+mn-ea"/>
              <a:cs typeface="+mn-cs"/>
            </a:rPr>
            <a:t>中長期視点</a:t>
          </a:r>
          <a:r>
            <a:rPr kumimoji="1" lang="ja-JP" altLang="en-US" sz="1100">
              <a:solidFill>
                <a:schemeClr val="dk1"/>
              </a:solidFill>
              <a:effectLst/>
              <a:latin typeface="+mn-lt"/>
              <a:ea typeface="+mn-ea"/>
              <a:cs typeface="+mn-cs"/>
            </a:rPr>
            <a:t>での</a:t>
          </a:r>
          <a:r>
            <a:rPr kumimoji="1" lang="ja-JP" altLang="ja-JP" sz="1100">
              <a:solidFill>
                <a:schemeClr val="dk1"/>
              </a:solidFill>
              <a:effectLst/>
              <a:latin typeface="+mn-lt"/>
              <a:ea typeface="+mn-ea"/>
              <a:cs typeface="+mn-cs"/>
            </a:rPr>
            <a:t>資産管理及び集約・複合化等</a:t>
          </a:r>
          <a:r>
            <a:rPr kumimoji="1" lang="ja-JP" altLang="en-US" sz="1100">
              <a:solidFill>
                <a:schemeClr val="dk1"/>
              </a:solidFill>
              <a:effectLst/>
              <a:latin typeface="+mn-lt"/>
              <a:ea typeface="+mn-ea"/>
              <a:cs typeface="+mn-cs"/>
            </a:rPr>
            <a:t>により、資産の効率的更新及び縮減を図っていく。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25309</xdr:rowOff>
    </xdr:from>
    <xdr:to>
      <xdr:col>11</xdr:col>
      <xdr:colOff>187325</xdr:colOff>
      <xdr:row>29</xdr:row>
      <xdr:rowOff>126909</xdr:rowOff>
    </xdr:to>
    <xdr:sp macro="" textlink="">
      <xdr:nvSpPr>
        <xdr:cNvPr id="75" name="フローチャート: 判断 74"/>
        <xdr:cNvSpPr/>
      </xdr:nvSpPr>
      <xdr:spPr>
        <a:xfrm>
          <a:off x="2476500" y="576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73388</xdr:rowOff>
    </xdr:from>
    <xdr:to>
      <xdr:col>19</xdr:col>
      <xdr:colOff>187325</xdr:colOff>
      <xdr:row>29</xdr:row>
      <xdr:rowOff>3538</xdr:rowOff>
    </xdr:to>
    <xdr:sp macro="" textlink="">
      <xdr:nvSpPr>
        <xdr:cNvPr id="81" name="楕円 80"/>
        <xdr:cNvSpPr/>
      </xdr:nvSpPr>
      <xdr:spPr>
        <a:xfrm>
          <a:off x="4000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101147</xdr:rowOff>
    </xdr:from>
    <xdr:to>
      <xdr:col>15</xdr:col>
      <xdr:colOff>187325</xdr:colOff>
      <xdr:row>29</xdr:row>
      <xdr:rowOff>31297</xdr:rowOff>
    </xdr:to>
    <xdr:sp macro="" textlink="">
      <xdr:nvSpPr>
        <xdr:cNvPr id="82" name="楕円 81"/>
        <xdr:cNvSpPr/>
      </xdr:nvSpPr>
      <xdr:spPr>
        <a:xfrm>
          <a:off x="3238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124188</xdr:rowOff>
    </xdr:from>
    <xdr:to>
      <xdr:col>19</xdr:col>
      <xdr:colOff>136525</xdr:colOff>
      <xdr:row>28</xdr:row>
      <xdr:rowOff>151947</xdr:rowOff>
    </xdr:to>
    <xdr:cxnSp macro="">
      <xdr:nvCxnSpPr>
        <xdr:cNvPr id="83" name="直線コネクタ 82"/>
        <xdr:cNvCxnSpPr/>
      </xdr:nvCxnSpPr>
      <xdr:spPr>
        <a:xfrm flipV="1">
          <a:off x="3289300" y="5696313"/>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4"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85"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143436</xdr:rowOff>
    </xdr:from>
    <xdr:ext cx="405111" cy="259045"/>
    <xdr:sp macro="" textlink="">
      <xdr:nvSpPr>
        <xdr:cNvPr id="86" name="n_3aveValue有形固定資産減価償却率"/>
        <xdr:cNvSpPr txBox="1"/>
      </xdr:nvSpPr>
      <xdr:spPr>
        <a:xfrm>
          <a:off x="2324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20065</xdr:rowOff>
    </xdr:from>
    <xdr:ext cx="405111" cy="259045"/>
    <xdr:sp macro="" textlink="">
      <xdr:nvSpPr>
        <xdr:cNvPr id="87" name="n_1mainValue有形固定資産減価償却率"/>
        <xdr:cNvSpPr txBox="1"/>
      </xdr:nvSpPr>
      <xdr:spPr>
        <a:xfrm>
          <a:off x="38360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47824</xdr:rowOff>
    </xdr:from>
    <xdr:ext cx="405111" cy="259045"/>
    <xdr:sp macro="" textlink="">
      <xdr:nvSpPr>
        <xdr:cNvPr id="88" name="n_2mainValue有形固定資産減価償却率"/>
        <xdr:cNvSpPr txBox="1"/>
      </xdr:nvSpPr>
      <xdr:spPr>
        <a:xfrm>
          <a:off x="30867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合併後減少していた起債残高は、大型事業の実施により</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年度から増加に転じており、債務償還</a:t>
          </a:r>
          <a:r>
            <a:rPr kumimoji="1" lang="ja-JP" altLang="en-US" sz="1000">
              <a:solidFill>
                <a:schemeClr val="dk1"/>
              </a:solidFill>
              <a:effectLst/>
              <a:latin typeface="+mn-lt"/>
              <a:ea typeface="+mn-ea"/>
              <a:cs typeface="+mn-cs"/>
            </a:rPr>
            <a:t>比率</a:t>
          </a:r>
          <a:r>
            <a:rPr kumimoji="1" lang="ja-JP" altLang="ja-JP" sz="1000">
              <a:solidFill>
                <a:schemeClr val="dk1"/>
              </a:solidFill>
              <a:effectLst/>
              <a:latin typeface="+mn-lt"/>
              <a:ea typeface="+mn-ea"/>
              <a:cs typeface="+mn-cs"/>
            </a:rPr>
            <a:t>は類似団体平均を上回っている。今後は</a:t>
          </a:r>
          <a:r>
            <a:rPr kumimoji="1" lang="ja-JP" altLang="en-US" sz="1000">
              <a:solidFill>
                <a:schemeClr val="dk1"/>
              </a:solidFill>
              <a:effectLst/>
              <a:latin typeface="+mn-lt"/>
              <a:ea typeface="+mn-ea"/>
              <a:cs typeface="+mn-cs"/>
            </a:rPr>
            <a:t>人口減少に伴う</a:t>
          </a:r>
          <a:r>
            <a:rPr kumimoji="1" lang="ja-JP" altLang="ja-JP" sz="1000">
              <a:solidFill>
                <a:schemeClr val="dk1"/>
              </a:solidFill>
              <a:effectLst/>
              <a:latin typeface="+mn-lt"/>
              <a:ea typeface="+mn-ea"/>
              <a:cs typeface="+mn-cs"/>
            </a:rPr>
            <a:t>交付税の減や、ごみ焼却</a:t>
          </a:r>
          <a:r>
            <a:rPr kumimoji="1" lang="ja-JP" altLang="en-US" sz="1000">
              <a:solidFill>
                <a:schemeClr val="dk1"/>
              </a:solidFill>
              <a:effectLst/>
              <a:latin typeface="+mn-lt"/>
              <a:ea typeface="+mn-ea"/>
              <a:cs typeface="+mn-cs"/>
            </a:rPr>
            <a:t>施設</a:t>
          </a:r>
          <a:r>
            <a:rPr kumimoji="1" lang="ja-JP" altLang="ja-JP" sz="1000">
              <a:solidFill>
                <a:schemeClr val="dk1"/>
              </a:solidFill>
              <a:effectLst/>
              <a:latin typeface="+mn-lt"/>
              <a:ea typeface="+mn-ea"/>
              <a:cs typeface="+mn-cs"/>
            </a:rPr>
            <a:t>建設等の大型事業が続くことから、さらな</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残高の増加が見込まれる。</a:t>
          </a:r>
          <a:r>
            <a:rPr kumimoji="1" lang="en-US" altLang="ja-JP" sz="1000">
              <a:solidFill>
                <a:schemeClr val="dk1"/>
              </a:solidFill>
              <a:effectLst/>
              <a:latin typeface="+mn-lt"/>
              <a:ea typeface="+mn-ea"/>
              <a:cs typeface="+mn-cs"/>
            </a:rPr>
            <a:t>H29</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と</a:t>
          </a:r>
          <a:r>
            <a:rPr kumimoji="1" lang="ja-JP" altLang="ja-JP" sz="1000">
              <a:solidFill>
                <a:schemeClr val="dk1"/>
              </a:solidFill>
              <a:effectLst/>
              <a:latin typeface="+mn-lt"/>
              <a:ea typeface="+mn-ea"/>
              <a:cs typeface="+mn-cs"/>
            </a:rPr>
            <a:t>積極的な繰上償還を実施しており、今後も</a:t>
          </a:r>
          <a:r>
            <a:rPr kumimoji="1" lang="ja-JP" altLang="en-US" sz="1000">
              <a:solidFill>
                <a:schemeClr val="dk1"/>
              </a:solidFill>
              <a:effectLst/>
              <a:latin typeface="+mn-lt"/>
              <a:ea typeface="+mn-ea"/>
              <a:cs typeface="+mn-cs"/>
            </a:rPr>
            <a:t>地方</a:t>
          </a:r>
          <a:r>
            <a:rPr kumimoji="1" lang="ja-JP" altLang="ja-JP" sz="1000">
              <a:solidFill>
                <a:schemeClr val="dk1"/>
              </a:solidFill>
              <a:effectLst/>
              <a:latin typeface="+mn-lt"/>
              <a:ea typeface="+mn-ea"/>
              <a:cs typeface="+mn-cs"/>
            </a:rPr>
            <a:t>債残高の抑制や業務効率化による物件費の削減などに努める必要がある。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4" name="直線コネクタ 103"/>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5" name="テキスト ボックス 104"/>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6" name="直線コネクタ 105"/>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07" name="テキスト ボックス 106"/>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8" name="直線コネクタ 107"/>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9" name="テキスト ボックス 108"/>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0" name="直線コネクタ 109"/>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1" name="テキスト ボックス 110"/>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5" name="直線コネクタ 114"/>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6"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7" name="直線コネクタ 116"/>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18"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19" name="直線コネクタ 118"/>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0"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1" name="フローチャート: 判断 120"/>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2" name="フローチャート: 判断 121"/>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9246</xdr:rowOff>
    </xdr:from>
    <xdr:to>
      <xdr:col>76</xdr:col>
      <xdr:colOff>73025</xdr:colOff>
      <xdr:row>30</xdr:row>
      <xdr:rowOff>110846</xdr:rowOff>
    </xdr:to>
    <xdr:sp macro="" textlink="">
      <xdr:nvSpPr>
        <xdr:cNvPr id="128" name="楕円 127"/>
        <xdr:cNvSpPr/>
      </xdr:nvSpPr>
      <xdr:spPr>
        <a:xfrm>
          <a:off x="14744700" y="59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32123</xdr:rowOff>
    </xdr:from>
    <xdr:ext cx="469744" cy="259045"/>
    <xdr:sp macro="" textlink="">
      <xdr:nvSpPr>
        <xdr:cNvPr id="129" name="債務償還比率該当値テキスト"/>
        <xdr:cNvSpPr txBox="1"/>
      </xdr:nvSpPr>
      <xdr:spPr>
        <a:xfrm>
          <a:off x="14846300" y="57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48885</xdr:rowOff>
    </xdr:from>
    <xdr:to>
      <xdr:col>72</xdr:col>
      <xdr:colOff>123825</xdr:colOff>
      <xdr:row>30</xdr:row>
      <xdr:rowOff>150485</xdr:rowOff>
    </xdr:to>
    <xdr:sp macro="" textlink="">
      <xdr:nvSpPr>
        <xdr:cNvPr id="130" name="楕円 129"/>
        <xdr:cNvSpPr/>
      </xdr:nvSpPr>
      <xdr:spPr>
        <a:xfrm>
          <a:off x="14033500" y="5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60046</xdr:rowOff>
    </xdr:from>
    <xdr:to>
      <xdr:col>76</xdr:col>
      <xdr:colOff>22225</xdr:colOff>
      <xdr:row>30</xdr:row>
      <xdr:rowOff>99685</xdr:rowOff>
    </xdr:to>
    <xdr:cxnSp macro="">
      <xdr:nvCxnSpPr>
        <xdr:cNvPr id="131" name="直線コネクタ 130"/>
        <xdr:cNvCxnSpPr/>
      </xdr:nvCxnSpPr>
      <xdr:spPr>
        <a:xfrm flipV="1">
          <a:off x="14084300" y="5975071"/>
          <a:ext cx="7112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2"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167012</xdr:rowOff>
    </xdr:from>
    <xdr:ext cx="469744" cy="259045"/>
    <xdr:sp macro="" textlink="">
      <xdr:nvSpPr>
        <xdr:cNvPr id="133" name="n_1mainValue債務償還比率"/>
        <xdr:cNvSpPr txBox="1"/>
      </xdr:nvSpPr>
      <xdr:spPr>
        <a:xfrm>
          <a:off x="13836727" y="5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17,223
273.27
18,386,526
17,924,703
386,587
8,773,290
21,589,189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5" name="フローチャート: 判断 64"/>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1" name="楕円 70"/>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72" name="楕円 71"/>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163830</xdr:rowOff>
    </xdr:to>
    <xdr:cxnSp macro="">
      <xdr:nvCxnSpPr>
        <xdr:cNvPr id="73" name="直線コネクタ 72"/>
        <xdr:cNvCxnSpPr/>
      </xdr:nvCxnSpPr>
      <xdr:spPr>
        <a:xfrm flipV="1">
          <a:off x="2908300" y="64712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4"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76"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169562</xdr:rowOff>
    </xdr:from>
    <xdr:ext cx="405111" cy="259045"/>
    <xdr:sp macro="" textlink="">
      <xdr:nvSpPr>
        <xdr:cNvPr id="77" name="n_1mainValue【道路】&#10;有形固定資産減価償却率"/>
        <xdr:cNvSpPr txBox="1"/>
      </xdr:nvSpPr>
      <xdr:spPr>
        <a:xfrm>
          <a:off x="3582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78" name="n_2main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2" name="テキスト ボックス 91"/>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4" name="テキスト ボックス 93"/>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6" name="テキスト ボックス 95"/>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98" name="テキスト ボックス 97"/>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0" name="テキスト ボックス 99"/>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2" name="テキスト ボックス 10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4" name="直線コネクタ 103"/>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5"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6" name="直線コネクタ 105"/>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07"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08" name="直線コネクタ 107"/>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140388</xdr:rowOff>
    </xdr:from>
    <xdr:ext cx="534377" cy="259045"/>
    <xdr:sp macro="" textlink="">
      <xdr:nvSpPr>
        <xdr:cNvPr id="109" name="【道路】&#10;一人当たり延長平均値テキスト"/>
        <xdr:cNvSpPr txBox="1"/>
      </xdr:nvSpPr>
      <xdr:spPr>
        <a:xfrm>
          <a:off x="10515600" y="7169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0" name="フローチャート: 判断 109"/>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1" name="フローチャート: 判断 110"/>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2" name="フローチャート: 判断 111"/>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42</xdr:row>
      <xdr:rowOff>21530</xdr:rowOff>
    </xdr:from>
    <xdr:to>
      <xdr:col>41</xdr:col>
      <xdr:colOff>101600</xdr:colOff>
      <xdr:row>42</xdr:row>
      <xdr:rowOff>123130</xdr:rowOff>
    </xdr:to>
    <xdr:sp macro="" textlink="">
      <xdr:nvSpPr>
        <xdr:cNvPr id="113" name="フローチャート: 判断 112"/>
        <xdr:cNvSpPr/>
      </xdr:nvSpPr>
      <xdr:spPr>
        <a:xfrm>
          <a:off x="7810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141813</xdr:rowOff>
    </xdr:from>
    <xdr:to>
      <xdr:col>50</xdr:col>
      <xdr:colOff>165100</xdr:colOff>
      <xdr:row>42</xdr:row>
      <xdr:rowOff>71963</xdr:rowOff>
    </xdr:to>
    <xdr:sp macro="" textlink="">
      <xdr:nvSpPr>
        <xdr:cNvPr id="119" name="楕円 118"/>
        <xdr:cNvSpPr/>
      </xdr:nvSpPr>
      <xdr:spPr>
        <a:xfrm>
          <a:off x="9588500" y="717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7849</xdr:rowOff>
    </xdr:from>
    <xdr:to>
      <xdr:col>46</xdr:col>
      <xdr:colOff>38100</xdr:colOff>
      <xdr:row>42</xdr:row>
      <xdr:rowOff>109449</xdr:rowOff>
    </xdr:to>
    <xdr:sp macro="" textlink="">
      <xdr:nvSpPr>
        <xdr:cNvPr id="120" name="楕円 119"/>
        <xdr:cNvSpPr/>
      </xdr:nvSpPr>
      <xdr:spPr>
        <a:xfrm>
          <a:off x="8699500" y="72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21163</xdr:rowOff>
    </xdr:from>
    <xdr:to>
      <xdr:col>50</xdr:col>
      <xdr:colOff>114300</xdr:colOff>
      <xdr:row>42</xdr:row>
      <xdr:rowOff>58649</xdr:rowOff>
    </xdr:to>
    <xdr:cxnSp macro="">
      <xdr:nvCxnSpPr>
        <xdr:cNvPr id="121" name="直線コネクタ 120"/>
        <xdr:cNvCxnSpPr/>
      </xdr:nvCxnSpPr>
      <xdr:spPr>
        <a:xfrm flipV="1">
          <a:off x="8750300" y="7222063"/>
          <a:ext cx="8890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86443</xdr:rowOff>
    </xdr:from>
    <xdr:ext cx="534377" cy="259045"/>
    <xdr:sp macro="" textlink="">
      <xdr:nvSpPr>
        <xdr:cNvPr id="122" name="n_1aveValue【道路】&#10;一人当たり延長"/>
        <xdr:cNvSpPr txBox="1"/>
      </xdr:nvSpPr>
      <xdr:spPr>
        <a:xfrm>
          <a:off x="9359411" y="72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23" name="n_2aveValue【道路】&#10;一人当たり延長"/>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139657</xdr:rowOff>
    </xdr:from>
    <xdr:ext cx="534377" cy="259045"/>
    <xdr:sp macro="" textlink="">
      <xdr:nvSpPr>
        <xdr:cNvPr id="124" name="n_3aveValue【道路】&#10;一人当たり延長"/>
        <xdr:cNvSpPr txBox="1"/>
      </xdr:nvSpPr>
      <xdr:spPr>
        <a:xfrm>
          <a:off x="7594111" y="69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88490</xdr:rowOff>
    </xdr:from>
    <xdr:ext cx="534377" cy="259045"/>
    <xdr:sp macro="" textlink="">
      <xdr:nvSpPr>
        <xdr:cNvPr id="125" name="n_1mainValue【道路】&#10;一人当たり延長"/>
        <xdr:cNvSpPr txBox="1"/>
      </xdr:nvSpPr>
      <xdr:spPr>
        <a:xfrm>
          <a:off x="9359411" y="694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125976</xdr:rowOff>
    </xdr:from>
    <xdr:ext cx="534377" cy="259045"/>
    <xdr:sp macro="" textlink="">
      <xdr:nvSpPr>
        <xdr:cNvPr id="126" name="n_2mainValue【道路】&#10;一人当たり延長"/>
        <xdr:cNvSpPr txBox="1"/>
      </xdr:nvSpPr>
      <xdr:spPr>
        <a:xfrm>
          <a:off x="8483111" y="69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2" name="直線コネクタ 151"/>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3"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54" name="直線コネクタ 153"/>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55"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56" name="直線コネクタ 155"/>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7"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8" name="フローチャート: 判断 157"/>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59" name="フローチャート: 判断 158"/>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0" name="フローチャート: 判断 159"/>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61" name="フローチャート: 判断 160"/>
        <xdr:cNvSpPr/>
      </xdr:nvSpPr>
      <xdr:spPr>
        <a:xfrm>
          <a:off x="1968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153307</xdr:rowOff>
    </xdr:from>
    <xdr:to>
      <xdr:col>20</xdr:col>
      <xdr:colOff>38100</xdr:colOff>
      <xdr:row>58</xdr:row>
      <xdr:rowOff>83457</xdr:rowOff>
    </xdr:to>
    <xdr:sp macro="" textlink="">
      <xdr:nvSpPr>
        <xdr:cNvPr id="167" name="楕円 166"/>
        <xdr:cNvSpPr/>
      </xdr:nvSpPr>
      <xdr:spPr>
        <a:xfrm>
          <a:off x="3746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166370</xdr:rowOff>
    </xdr:from>
    <xdr:to>
      <xdr:col>15</xdr:col>
      <xdr:colOff>101600</xdr:colOff>
      <xdr:row>58</xdr:row>
      <xdr:rowOff>96520</xdr:rowOff>
    </xdr:to>
    <xdr:sp macro="" textlink="">
      <xdr:nvSpPr>
        <xdr:cNvPr id="168" name="楕円 167"/>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32657</xdr:rowOff>
    </xdr:from>
    <xdr:to>
      <xdr:col>19</xdr:col>
      <xdr:colOff>177800</xdr:colOff>
      <xdr:row>58</xdr:row>
      <xdr:rowOff>45720</xdr:rowOff>
    </xdr:to>
    <xdr:cxnSp macro="">
      <xdr:nvCxnSpPr>
        <xdr:cNvPr id="169" name="直線コネクタ 168"/>
        <xdr:cNvCxnSpPr/>
      </xdr:nvCxnSpPr>
      <xdr:spPr>
        <a:xfrm flipV="1">
          <a:off x="2908300" y="99767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70"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71"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172" name="n_3aveValue【橋りょう・トンネ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99984</xdr:rowOff>
    </xdr:from>
    <xdr:ext cx="405111" cy="259045"/>
    <xdr:sp macro="" textlink="">
      <xdr:nvSpPr>
        <xdr:cNvPr id="173" name="n_1mainValue【橋りょう・トンネル】&#10;有形固定資産減価償却率"/>
        <xdr:cNvSpPr txBox="1"/>
      </xdr:nvSpPr>
      <xdr:spPr>
        <a:xfrm>
          <a:off x="35820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74"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0" name="直線コネクタ 199"/>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01"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02" name="直線コネクタ 201"/>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03"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04" name="直線コネクタ 203"/>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05" name="【橋りょう・トンネル】&#10;一人当たり有形固定資産（償却資産）額平均値テキスト"/>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06" name="フローチャート: 判断 205"/>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07" name="フローチャート: 判断 206"/>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08" name="フローチャート: 判断 207"/>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7925</xdr:rowOff>
    </xdr:from>
    <xdr:to>
      <xdr:col>41</xdr:col>
      <xdr:colOff>101600</xdr:colOff>
      <xdr:row>64</xdr:row>
      <xdr:rowOff>109525</xdr:rowOff>
    </xdr:to>
    <xdr:sp macro="" textlink="">
      <xdr:nvSpPr>
        <xdr:cNvPr id="209" name="フローチャート: 判断 208"/>
        <xdr:cNvSpPr/>
      </xdr:nvSpPr>
      <xdr:spPr>
        <a:xfrm>
          <a:off x="7810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73351</xdr:rowOff>
    </xdr:from>
    <xdr:to>
      <xdr:col>50</xdr:col>
      <xdr:colOff>165100</xdr:colOff>
      <xdr:row>64</xdr:row>
      <xdr:rowOff>3501</xdr:rowOff>
    </xdr:to>
    <xdr:sp macro="" textlink="">
      <xdr:nvSpPr>
        <xdr:cNvPr id="215" name="楕円 214"/>
        <xdr:cNvSpPr/>
      </xdr:nvSpPr>
      <xdr:spPr>
        <a:xfrm>
          <a:off x="9588500" y="108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78831</xdr:rowOff>
    </xdr:from>
    <xdr:to>
      <xdr:col>46</xdr:col>
      <xdr:colOff>38100</xdr:colOff>
      <xdr:row>64</xdr:row>
      <xdr:rowOff>8981</xdr:rowOff>
    </xdr:to>
    <xdr:sp macro="" textlink="">
      <xdr:nvSpPr>
        <xdr:cNvPr id="216" name="楕円 215"/>
        <xdr:cNvSpPr/>
      </xdr:nvSpPr>
      <xdr:spPr>
        <a:xfrm>
          <a:off x="8699500" y="10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124151</xdr:rowOff>
    </xdr:from>
    <xdr:to>
      <xdr:col>50</xdr:col>
      <xdr:colOff>114300</xdr:colOff>
      <xdr:row>63</xdr:row>
      <xdr:rowOff>129631</xdr:rowOff>
    </xdr:to>
    <xdr:cxnSp macro="">
      <xdr:nvCxnSpPr>
        <xdr:cNvPr id="217" name="直線コネクタ 216"/>
        <xdr:cNvCxnSpPr/>
      </xdr:nvCxnSpPr>
      <xdr:spPr>
        <a:xfrm flipV="1">
          <a:off x="8750300" y="10925501"/>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35714</xdr:rowOff>
    </xdr:from>
    <xdr:ext cx="599010" cy="259045"/>
    <xdr:sp macro="" textlink="">
      <xdr:nvSpPr>
        <xdr:cNvPr id="218" name="n_1aveValue【橋りょう・トンネル】&#10;一人当たり有形固定資産（償却資産）額"/>
        <xdr:cNvSpPr txBox="1"/>
      </xdr:nvSpPr>
      <xdr:spPr>
        <a:xfrm>
          <a:off x="93270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46397</xdr:rowOff>
    </xdr:from>
    <xdr:ext cx="599010" cy="259045"/>
    <xdr:sp macro="" textlink="">
      <xdr:nvSpPr>
        <xdr:cNvPr id="219" name="n_2aveValue【橋りょう・トンネル】&#10;一人当たり有形固定資産（償却資産）額"/>
        <xdr:cNvSpPr txBox="1"/>
      </xdr:nvSpPr>
      <xdr:spPr>
        <a:xfrm>
          <a:off x="8450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126052</xdr:rowOff>
    </xdr:from>
    <xdr:ext cx="599010" cy="259045"/>
    <xdr:sp macro="" textlink="">
      <xdr:nvSpPr>
        <xdr:cNvPr id="220" name="n_3aveValue【橋りょう・トンネル】&#10;一人当たり有形固定資産（償却資産）額"/>
        <xdr:cNvSpPr txBox="1"/>
      </xdr:nvSpPr>
      <xdr:spPr>
        <a:xfrm>
          <a:off x="7561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20028</xdr:rowOff>
    </xdr:from>
    <xdr:ext cx="599010" cy="259045"/>
    <xdr:sp macro="" textlink="">
      <xdr:nvSpPr>
        <xdr:cNvPr id="221" name="n_1mainValue【橋りょう・トンネル】&#10;一人当たり有形固定資産（償却資産）額"/>
        <xdr:cNvSpPr txBox="1"/>
      </xdr:nvSpPr>
      <xdr:spPr>
        <a:xfrm>
          <a:off x="9327095" y="1064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25508</xdr:rowOff>
    </xdr:from>
    <xdr:ext cx="599010" cy="259045"/>
    <xdr:sp macro="" textlink="">
      <xdr:nvSpPr>
        <xdr:cNvPr id="222" name="n_2mainValue【橋りょう・トンネル】&#10;一人当たり有形固定資産（償却資産）額"/>
        <xdr:cNvSpPr txBox="1"/>
      </xdr:nvSpPr>
      <xdr:spPr>
        <a:xfrm>
          <a:off x="8450795" y="1065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47" name="直線コネクタ 246"/>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48"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49" name="直線コネクタ 248"/>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52"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53" name="フローチャート: 判断 25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54" name="フローチャート: 判断 253"/>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55" name="フローチャート: 判断 254"/>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56" name="フローチャート: 判断 255"/>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166370</xdr:rowOff>
    </xdr:from>
    <xdr:to>
      <xdr:col>20</xdr:col>
      <xdr:colOff>38100</xdr:colOff>
      <xdr:row>82</xdr:row>
      <xdr:rowOff>96520</xdr:rowOff>
    </xdr:to>
    <xdr:sp macro="" textlink="">
      <xdr:nvSpPr>
        <xdr:cNvPr id="262" name="楕円 261"/>
        <xdr:cNvSpPr/>
      </xdr:nvSpPr>
      <xdr:spPr>
        <a:xfrm>
          <a:off x="3746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29211</xdr:rowOff>
    </xdr:from>
    <xdr:to>
      <xdr:col>15</xdr:col>
      <xdr:colOff>101600</xdr:colOff>
      <xdr:row>82</xdr:row>
      <xdr:rowOff>130811</xdr:rowOff>
    </xdr:to>
    <xdr:sp macro="" textlink="">
      <xdr:nvSpPr>
        <xdr:cNvPr id="263" name="楕円 262"/>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45720</xdr:rowOff>
    </xdr:from>
    <xdr:to>
      <xdr:col>19</xdr:col>
      <xdr:colOff>177800</xdr:colOff>
      <xdr:row>82</xdr:row>
      <xdr:rowOff>80011</xdr:rowOff>
    </xdr:to>
    <xdr:cxnSp macro="">
      <xdr:nvCxnSpPr>
        <xdr:cNvPr id="264" name="直線コネクタ 263"/>
        <xdr:cNvCxnSpPr/>
      </xdr:nvCxnSpPr>
      <xdr:spPr>
        <a:xfrm flipV="1">
          <a:off x="2908300" y="14104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65"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66"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67"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87647</xdr:rowOff>
    </xdr:from>
    <xdr:ext cx="405111" cy="259045"/>
    <xdr:sp macro="" textlink="">
      <xdr:nvSpPr>
        <xdr:cNvPr id="268" name="n_1mainValue【公営住宅】&#10;有形固定資産減価償却率"/>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121938</xdr:rowOff>
    </xdr:from>
    <xdr:ext cx="405111" cy="259045"/>
    <xdr:sp macro="" textlink="">
      <xdr:nvSpPr>
        <xdr:cNvPr id="269" name="n_2mainValue【公営住宅】&#10;有形固定資産減価償却率"/>
        <xdr:cNvSpPr txBox="1"/>
      </xdr:nvSpPr>
      <xdr:spPr>
        <a:xfrm>
          <a:off x="2705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291" name="直線コネクタ 29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29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293" name="直線コネクタ 29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29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295" name="直線コネクタ 29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296"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297" name="フローチャート: 判断 29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298" name="フローチャート: 判断 29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299" name="フローチャート: 判断 29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29363</xdr:rowOff>
    </xdr:from>
    <xdr:to>
      <xdr:col>41</xdr:col>
      <xdr:colOff>101600</xdr:colOff>
      <xdr:row>84</xdr:row>
      <xdr:rowOff>130963</xdr:rowOff>
    </xdr:to>
    <xdr:sp macro="" textlink="">
      <xdr:nvSpPr>
        <xdr:cNvPr id="300" name="フローチャート: 判断 299"/>
        <xdr:cNvSpPr/>
      </xdr:nvSpPr>
      <xdr:spPr>
        <a:xfrm>
          <a:off x="7810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116230</xdr:rowOff>
    </xdr:from>
    <xdr:to>
      <xdr:col>50</xdr:col>
      <xdr:colOff>165100</xdr:colOff>
      <xdr:row>83</xdr:row>
      <xdr:rowOff>46380</xdr:rowOff>
    </xdr:to>
    <xdr:sp macro="" textlink="">
      <xdr:nvSpPr>
        <xdr:cNvPr id="306" name="楕円 305"/>
        <xdr:cNvSpPr/>
      </xdr:nvSpPr>
      <xdr:spPr>
        <a:xfrm>
          <a:off x="9588500" y="141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102972</xdr:rowOff>
    </xdr:from>
    <xdr:to>
      <xdr:col>46</xdr:col>
      <xdr:colOff>38100</xdr:colOff>
      <xdr:row>83</xdr:row>
      <xdr:rowOff>33122</xdr:rowOff>
    </xdr:to>
    <xdr:sp macro="" textlink="">
      <xdr:nvSpPr>
        <xdr:cNvPr id="307" name="楕円 306"/>
        <xdr:cNvSpPr/>
      </xdr:nvSpPr>
      <xdr:spPr>
        <a:xfrm>
          <a:off x="8699500" y="1416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153772</xdr:rowOff>
    </xdr:from>
    <xdr:to>
      <xdr:col>50</xdr:col>
      <xdr:colOff>114300</xdr:colOff>
      <xdr:row>82</xdr:row>
      <xdr:rowOff>167030</xdr:rowOff>
    </xdr:to>
    <xdr:cxnSp macro="">
      <xdr:nvCxnSpPr>
        <xdr:cNvPr id="308" name="直線コネクタ 307"/>
        <xdr:cNvCxnSpPr/>
      </xdr:nvCxnSpPr>
      <xdr:spPr>
        <a:xfrm>
          <a:off x="8750300" y="14212672"/>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09"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10"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147490</xdr:rowOff>
    </xdr:from>
    <xdr:ext cx="469744" cy="259045"/>
    <xdr:sp macro="" textlink="">
      <xdr:nvSpPr>
        <xdr:cNvPr id="311" name="n_3aveValue【公営住宅】&#10;一人当たり面積"/>
        <xdr:cNvSpPr txBox="1"/>
      </xdr:nvSpPr>
      <xdr:spPr>
        <a:xfrm>
          <a:off x="7626427" y="14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37507</xdr:rowOff>
    </xdr:from>
    <xdr:ext cx="469744" cy="259045"/>
    <xdr:sp macro="" textlink="">
      <xdr:nvSpPr>
        <xdr:cNvPr id="312" name="n_1mainValue【公営住宅】&#10;一人当たり面積"/>
        <xdr:cNvSpPr txBox="1"/>
      </xdr:nvSpPr>
      <xdr:spPr>
        <a:xfrm>
          <a:off x="9391727" y="1426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24249</xdr:rowOff>
    </xdr:from>
    <xdr:ext cx="469744" cy="259045"/>
    <xdr:sp macro="" textlink="">
      <xdr:nvSpPr>
        <xdr:cNvPr id="313" name="n_2mainValue【公営住宅】&#10;一人当たり面積"/>
        <xdr:cNvSpPr txBox="1"/>
      </xdr:nvSpPr>
      <xdr:spPr>
        <a:xfrm>
          <a:off x="8515427" y="142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108857</xdr:rowOff>
    </xdr:from>
    <xdr:to>
      <xdr:col>24</xdr:col>
      <xdr:colOff>62865</xdr:colOff>
      <xdr:row>108</xdr:row>
      <xdr:rowOff>138249</xdr:rowOff>
    </xdr:to>
    <xdr:cxnSp macro="">
      <xdr:nvCxnSpPr>
        <xdr:cNvPr id="339" name="直線コネクタ 338"/>
        <xdr:cNvCxnSpPr/>
      </xdr:nvCxnSpPr>
      <xdr:spPr>
        <a:xfrm flipV="1">
          <a:off x="4634865" y="17596757"/>
          <a:ext cx="0" cy="105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0" name="【港湾・漁港】&#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1" name="直線コネクタ 340"/>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55534</xdr:rowOff>
    </xdr:from>
    <xdr:ext cx="405111" cy="259045"/>
    <xdr:sp macro="" textlink="">
      <xdr:nvSpPr>
        <xdr:cNvPr id="342" name="【港湾・漁港】&#10;有形固定資産減価償却率最大値テキスト"/>
        <xdr:cNvSpPr txBox="1"/>
      </xdr:nvSpPr>
      <xdr:spPr>
        <a:xfrm>
          <a:off x="4673600" y="17371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108857</xdr:rowOff>
    </xdr:from>
    <xdr:to>
      <xdr:col>24</xdr:col>
      <xdr:colOff>152400</xdr:colOff>
      <xdr:row>102</xdr:row>
      <xdr:rowOff>108857</xdr:rowOff>
    </xdr:to>
    <xdr:cxnSp macro="">
      <xdr:nvCxnSpPr>
        <xdr:cNvPr id="343" name="直線コネクタ 342"/>
        <xdr:cNvCxnSpPr/>
      </xdr:nvCxnSpPr>
      <xdr:spPr>
        <a:xfrm>
          <a:off x="4546600" y="1759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139354</xdr:rowOff>
    </xdr:from>
    <xdr:ext cx="405111" cy="259045"/>
    <xdr:sp macro="" textlink="">
      <xdr:nvSpPr>
        <xdr:cNvPr id="344" name="【港湾・漁港】&#10;有形固定資産減価償却率平均値テキスト"/>
        <xdr:cNvSpPr txBox="1"/>
      </xdr:nvSpPr>
      <xdr:spPr>
        <a:xfrm>
          <a:off x="4673600" y="176272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160927</xdr:rowOff>
    </xdr:from>
    <xdr:to>
      <xdr:col>24</xdr:col>
      <xdr:colOff>114300</xdr:colOff>
      <xdr:row>103</xdr:row>
      <xdr:rowOff>91077</xdr:rowOff>
    </xdr:to>
    <xdr:sp macro="" textlink="">
      <xdr:nvSpPr>
        <xdr:cNvPr id="345" name="フローチャート: 判断 344"/>
        <xdr:cNvSpPr/>
      </xdr:nvSpPr>
      <xdr:spPr>
        <a:xfrm>
          <a:off x="45847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95613</xdr:rowOff>
    </xdr:from>
    <xdr:to>
      <xdr:col>20</xdr:col>
      <xdr:colOff>38100</xdr:colOff>
      <xdr:row>103</xdr:row>
      <xdr:rowOff>25763</xdr:rowOff>
    </xdr:to>
    <xdr:sp macro="" textlink="">
      <xdr:nvSpPr>
        <xdr:cNvPr id="346" name="フローチャート: 判断 345"/>
        <xdr:cNvSpPr/>
      </xdr:nvSpPr>
      <xdr:spPr>
        <a:xfrm>
          <a:off x="3746500" y="1758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120106</xdr:rowOff>
    </xdr:from>
    <xdr:to>
      <xdr:col>15</xdr:col>
      <xdr:colOff>101600</xdr:colOff>
      <xdr:row>103</xdr:row>
      <xdr:rowOff>50256</xdr:rowOff>
    </xdr:to>
    <xdr:sp macro="" textlink="">
      <xdr:nvSpPr>
        <xdr:cNvPr id="347" name="フローチャート: 判断 346"/>
        <xdr:cNvSpPr/>
      </xdr:nvSpPr>
      <xdr:spPr>
        <a:xfrm>
          <a:off x="285750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121738</xdr:rowOff>
    </xdr:from>
    <xdr:to>
      <xdr:col>10</xdr:col>
      <xdr:colOff>165100</xdr:colOff>
      <xdr:row>104</xdr:row>
      <xdr:rowOff>51888</xdr:rowOff>
    </xdr:to>
    <xdr:sp macro="" textlink="">
      <xdr:nvSpPr>
        <xdr:cNvPr id="348" name="フローチャート: 判断 347"/>
        <xdr:cNvSpPr/>
      </xdr:nvSpPr>
      <xdr:spPr>
        <a:xfrm>
          <a:off x="1968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69487</xdr:rowOff>
    </xdr:from>
    <xdr:to>
      <xdr:col>20</xdr:col>
      <xdr:colOff>38100</xdr:colOff>
      <xdr:row>99</xdr:row>
      <xdr:rowOff>171087</xdr:rowOff>
    </xdr:to>
    <xdr:sp macro="" textlink="">
      <xdr:nvSpPr>
        <xdr:cNvPr id="354" name="楕円 353"/>
        <xdr:cNvSpPr/>
      </xdr:nvSpPr>
      <xdr:spPr>
        <a:xfrm>
          <a:off x="3746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67855</xdr:rowOff>
    </xdr:from>
    <xdr:to>
      <xdr:col>15</xdr:col>
      <xdr:colOff>101600</xdr:colOff>
      <xdr:row>99</xdr:row>
      <xdr:rowOff>169455</xdr:rowOff>
    </xdr:to>
    <xdr:sp macro="" textlink="">
      <xdr:nvSpPr>
        <xdr:cNvPr id="355" name="楕円 354"/>
        <xdr:cNvSpPr/>
      </xdr:nvSpPr>
      <xdr:spPr>
        <a:xfrm>
          <a:off x="2857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118655</xdr:rowOff>
    </xdr:from>
    <xdr:to>
      <xdr:col>19</xdr:col>
      <xdr:colOff>177800</xdr:colOff>
      <xdr:row>99</xdr:row>
      <xdr:rowOff>120287</xdr:rowOff>
    </xdr:to>
    <xdr:cxnSp macro="">
      <xdr:nvCxnSpPr>
        <xdr:cNvPr id="356" name="直線コネクタ 355"/>
        <xdr:cNvCxnSpPr/>
      </xdr:nvCxnSpPr>
      <xdr:spPr>
        <a:xfrm>
          <a:off x="2908300" y="170922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16890</xdr:rowOff>
    </xdr:from>
    <xdr:ext cx="405111" cy="259045"/>
    <xdr:sp macro="" textlink="">
      <xdr:nvSpPr>
        <xdr:cNvPr id="357" name="n_1aveValue【港湾・漁港】&#10;有形固定資産減価償却率"/>
        <xdr:cNvSpPr txBox="1"/>
      </xdr:nvSpPr>
      <xdr:spPr>
        <a:xfrm>
          <a:off x="358204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41383</xdr:rowOff>
    </xdr:from>
    <xdr:ext cx="405111" cy="259045"/>
    <xdr:sp macro="" textlink="">
      <xdr:nvSpPr>
        <xdr:cNvPr id="358" name="n_2aveValue【港湾・漁港】&#10;有形固定資産減価償却率"/>
        <xdr:cNvSpPr txBox="1"/>
      </xdr:nvSpPr>
      <xdr:spPr>
        <a:xfrm>
          <a:off x="270574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68415</xdr:rowOff>
    </xdr:from>
    <xdr:ext cx="405111" cy="259045"/>
    <xdr:sp macro="" textlink="">
      <xdr:nvSpPr>
        <xdr:cNvPr id="359" name="n_3aveValue【港湾・漁港】&#10;有形固定資産減価償却率"/>
        <xdr:cNvSpPr txBox="1"/>
      </xdr:nvSpPr>
      <xdr:spPr>
        <a:xfrm>
          <a:off x="1816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16164</xdr:rowOff>
    </xdr:from>
    <xdr:ext cx="405111" cy="259045"/>
    <xdr:sp macro="" textlink="">
      <xdr:nvSpPr>
        <xdr:cNvPr id="360" name="n_1mainValue【港湾・漁港】&#10;有形固定資産減価償却率"/>
        <xdr:cNvSpPr txBox="1"/>
      </xdr:nvSpPr>
      <xdr:spPr>
        <a:xfrm>
          <a:off x="35820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14532</xdr:rowOff>
    </xdr:from>
    <xdr:ext cx="405111" cy="259045"/>
    <xdr:sp macro="" textlink="">
      <xdr:nvSpPr>
        <xdr:cNvPr id="361" name="n_2mainValue【港湾・漁港】&#10;有形固定資産減価償却率"/>
        <xdr:cNvSpPr txBox="1"/>
      </xdr:nvSpPr>
      <xdr:spPr>
        <a:xfrm>
          <a:off x="2705744" y="168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3" name="テキスト ボックス 37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75" name="テキスト ボックス 37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77" name="テキスト ボックス 37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79" name="テキスト ボックス 37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1" name="テキスト ボックス 38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383" name="直線コネクタ 382"/>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384" name="【港湾・漁港】&#10;一人当たり有形固定資産（償却資産）額最小値テキスト"/>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385" name="直線コネクタ 384"/>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386" name="【港湾・漁港】&#10;一人当たり有形固定資産（償却資産）額最大値テキスト"/>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387" name="直線コネクタ 386"/>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44288</xdr:rowOff>
    </xdr:from>
    <xdr:ext cx="599010" cy="259045"/>
    <xdr:sp macro="" textlink="">
      <xdr:nvSpPr>
        <xdr:cNvPr id="388" name="【港湾・漁港】&#10;一人当たり有形固定資産（償却資産）額平均値テキスト"/>
        <xdr:cNvSpPr txBox="1"/>
      </xdr:nvSpPr>
      <xdr:spPr>
        <a:xfrm>
          <a:off x="10515600" y="18389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389" name="フローチャート: 判断 388"/>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390" name="フローチャート: 判断 389"/>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391" name="フローチャート: 判断 390"/>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149264</xdr:rowOff>
    </xdr:from>
    <xdr:to>
      <xdr:col>41</xdr:col>
      <xdr:colOff>101600</xdr:colOff>
      <xdr:row>108</xdr:row>
      <xdr:rowOff>79414</xdr:rowOff>
    </xdr:to>
    <xdr:sp macro="" textlink="">
      <xdr:nvSpPr>
        <xdr:cNvPr id="392" name="フローチャート: 判断 391"/>
        <xdr:cNvSpPr/>
      </xdr:nvSpPr>
      <xdr:spPr>
        <a:xfrm>
          <a:off x="7810500" y="1849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8091</xdr:rowOff>
    </xdr:from>
    <xdr:to>
      <xdr:col>50</xdr:col>
      <xdr:colOff>165100</xdr:colOff>
      <xdr:row>106</xdr:row>
      <xdr:rowOff>109691</xdr:rowOff>
    </xdr:to>
    <xdr:sp macro="" textlink="">
      <xdr:nvSpPr>
        <xdr:cNvPr id="398" name="楕円 397"/>
        <xdr:cNvSpPr/>
      </xdr:nvSpPr>
      <xdr:spPr>
        <a:xfrm>
          <a:off x="9588500" y="18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16383</xdr:rowOff>
    </xdr:from>
    <xdr:to>
      <xdr:col>46</xdr:col>
      <xdr:colOff>38100</xdr:colOff>
      <xdr:row>106</xdr:row>
      <xdr:rowOff>117983</xdr:rowOff>
    </xdr:to>
    <xdr:sp macro="" textlink="">
      <xdr:nvSpPr>
        <xdr:cNvPr id="399" name="楕円 398"/>
        <xdr:cNvSpPr/>
      </xdr:nvSpPr>
      <xdr:spPr>
        <a:xfrm>
          <a:off x="8699500" y="181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58891</xdr:rowOff>
    </xdr:from>
    <xdr:to>
      <xdr:col>50</xdr:col>
      <xdr:colOff>114300</xdr:colOff>
      <xdr:row>106</xdr:row>
      <xdr:rowOff>67183</xdr:rowOff>
    </xdr:to>
    <xdr:cxnSp macro="">
      <xdr:nvCxnSpPr>
        <xdr:cNvPr id="400" name="直線コネクタ 399"/>
        <xdr:cNvCxnSpPr/>
      </xdr:nvCxnSpPr>
      <xdr:spPr>
        <a:xfrm flipV="1">
          <a:off x="8750300" y="18232591"/>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146266</xdr:rowOff>
    </xdr:from>
    <xdr:ext cx="599010" cy="259045"/>
    <xdr:sp macro="" textlink="">
      <xdr:nvSpPr>
        <xdr:cNvPr id="401" name="n_1aveValue【港湾・漁港】&#10;一人当たり有形固定資産（償却資産）額"/>
        <xdr:cNvSpPr txBox="1"/>
      </xdr:nvSpPr>
      <xdr:spPr>
        <a:xfrm>
          <a:off x="9327095" y="1849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141949</xdr:rowOff>
    </xdr:from>
    <xdr:ext cx="599010" cy="259045"/>
    <xdr:sp macro="" textlink="">
      <xdr:nvSpPr>
        <xdr:cNvPr id="402" name="n_2aveValue【港湾・漁港】&#10;一人当たり有形固定資産（償却資産）額"/>
        <xdr:cNvSpPr txBox="1"/>
      </xdr:nvSpPr>
      <xdr:spPr>
        <a:xfrm>
          <a:off x="8450795" y="184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95941</xdr:rowOff>
    </xdr:from>
    <xdr:ext cx="599010" cy="259045"/>
    <xdr:sp macro="" textlink="">
      <xdr:nvSpPr>
        <xdr:cNvPr id="403" name="n_3aveValue【港湾・漁港】&#10;一人当たり有形固定資産（償却資産）額"/>
        <xdr:cNvSpPr txBox="1"/>
      </xdr:nvSpPr>
      <xdr:spPr>
        <a:xfrm>
          <a:off x="7561795" y="182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126218</xdr:rowOff>
    </xdr:from>
    <xdr:ext cx="599010" cy="259045"/>
    <xdr:sp macro="" textlink="">
      <xdr:nvSpPr>
        <xdr:cNvPr id="404" name="n_1mainValue【港湾・漁港】&#10;一人当たり有形固定資産（償却資産）額"/>
        <xdr:cNvSpPr txBox="1"/>
      </xdr:nvSpPr>
      <xdr:spPr>
        <a:xfrm>
          <a:off x="9327095" y="1795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134510</xdr:rowOff>
    </xdr:from>
    <xdr:ext cx="599010" cy="259045"/>
    <xdr:sp macro="" textlink="">
      <xdr:nvSpPr>
        <xdr:cNvPr id="405" name="n_2mainValue【港湾・漁港】&#10;一人当たり有形固定資産（償却資産）額"/>
        <xdr:cNvSpPr txBox="1"/>
      </xdr:nvSpPr>
      <xdr:spPr>
        <a:xfrm>
          <a:off x="8450795" y="179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7" name="直線コネクタ 4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8" name="テキスト ボックス 4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9" name="直線コネクタ 4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0" name="テキスト ボックス 4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1" name="直線コネクタ 4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2" name="テキスト ボックス 4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3" name="直線コネクタ 4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4" name="テキスト ボックス 4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5" name="直線コネクタ 4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6" name="テキスト ボックス 4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430" name="直線コネクタ 429"/>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431"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432" name="直線コネクタ 431"/>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4" name="直線コネクタ 43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35"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6" name="フローチャート: 判断 43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37" name="フローチャート: 判断 43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38" name="フローチャート: 判断 437"/>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9" name="フローチャート: 判断 438"/>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130175</xdr:rowOff>
    </xdr:from>
    <xdr:to>
      <xdr:col>81</xdr:col>
      <xdr:colOff>101600</xdr:colOff>
      <xdr:row>37</xdr:row>
      <xdr:rowOff>60325</xdr:rowOff>
    </xdr:to>
    <xdr:sp macro="" textlink="">
      <xdr:nvSpPr>
        <xdr:cNvPr id="445" name="楕円 444"/>
        <xdr:cNvSpPr/>
      </xdr:nvSpPr>
      <xdr:spPr>
        <a:xfrm>
          <a:off x="15430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133985</xdr:rowOff>
    </xdr:from>
    <xdr:to>
      <xdr:col>76</xdr:col>
      <xdr:colOff>165100</xdr:colOff>
      <xdr:row>37</xdr:row>
      <xdr:rowOff>64135</xdr:rowOff>
    </xdr:to>
    <xdr:sp macro="" textlink="">
      <xdr:nvSpPr>
        <xdr:cNvPr id="446" name="楕円 445"/>
        <xdr:cNvSpPr/>
      </xdr:nvSpPr>
      <xdr:spPr>
        <a:xfrm>
          <a:off x="14541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xdr:rowOff>
    </xdr:from>
    <xdr:to>
      <xdr:col>81</xdr:col>
      <xdr:colOff>50800</xdr:colOff>
      <xdr:row>37</xdr:row>
      <xdr:rowOff>13335</xdr:rowOff>
    </xdr:to>
    <xdr:cxnSp macro="">
      <xdr:nvCxnSpPr>
        <xdr:cNvPr id="447" name="直線コネクタ 446"/>
        <xdr:cNvCxnSpPr/>
      </xdr:nvCxnSpPr>
      <xdr:spPr>
        <a:xfrm flipV="1">
          <a:off x="14592300" y="63531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48"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49"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0"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76852</xdr:rowOff>
    </xdr:from>
    <xdr:ext cx="405111" cy="259045"/>
    <xdr:sp macro="" textlink="">
      <xdr:nvSpPr>
        <xdr:cNvPr id="451" name="n_1main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80662</xdr:rowOff>
    </xdr:from>
    <xdr:ext cx="405111" cy="259045"/>
    <xdr:sp macro="" textlink="">
      <xdr:nvSpPr>
        <xdr:cNvPr id="452" name="n_2mainValue【認定こども園・幼稚園・保育所】&#10;有形固定資産減価償却率"/>
        <xdr:cNvSpPr txBox="1"/>
      </xdr:nvSpPr>
      <xdr:spPr>
        <a:xfrm>
          <a:off x="14389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78" name="直線コネクタ 477"/>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79"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80" name="直線コネクタ 479"/>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81"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82" name="直線コネクタ 481"/>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83"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84" name="フローチャート: 判断 483"/>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85" name="フローチャート: 判断 484"/>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86" name="フローチャート: 判断 485"/>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87" name="フローチャート: 判断 486"/>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93" name="楕円 492"/>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102144</xdr:rowOff>
    </xdr:from>
    <xdr:to>
      <xdr:col>107</xdr:col>
      <xdr:colOff>101600</xdr:colOff>
      <xdr:row>38</xdr:row>
      <xdr:rowOff>32294</xdr:rowOff>
    </xdr:to>
    <xdr:sp macro="" textlink="">
      <xdr:nvSpPr>
        <xdr:cNvPr id="494" name="楕円 493"/>
        <xdr:cNvSpPr/>
      </xdr:nvSpPr>
      <xdr:spPr>
        <a:xfrm>
          <a:off x="20383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152944</xdr:rowOff>
    </xdr:to>
    <xdr:cxnSp macro="">
      <xdr:nvCxnSpPr>
        <xdr:cNvPr id="495" name="直線コネクタ 494"/>
        <xdr:cNvCxnSpPr/>
      </xdr:nvCxnSpPr>
      <xdr:spPr>
        <a:xfrm flipV="1">
          <a:off x="20434300" y="64770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96"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97"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98"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99"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48821</xdr:rowOff>
    </xdr:from>
    <xdr:ext cx="469744" cy="259045"/>
    <xdr:sp macro="" textlink="">
      <xdr:nvSpPr>
        <xdr:cNvPr id="500" name="n_2mainValue【認定こども園・幼稚園・保育所】&#10;一人当たり面積"/>
        <xdr:cNvSpPr txBox="1"/>
      </xdr:nvSpPr>
      <xdr:spPr>
        <a:xfrm>
          <a:off x="20199427"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1" name="テキスト ボックス 5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1" name="テキスト ボックス 52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525" name="直線コネクタ 524"/>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26"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27" name="直線コネクタ 526"/>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28"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29" name="直線コネクタ 528"/>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30"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31" name="フローチャート: 判断 530"/>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32" name="フローチャート: 判断 531"/>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33" name="フローチャート: 判断 532"/>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67310</xdr:rowOff>
    </xdr:from>
    <xdr:to>
      <xdr:col>72</xdr:col>
      <xdr:colOff>38100</xdr:colOff>
      <xdr:row>59</xdr:row>
      <xdr:rowOff>168910</xdr:rowOff>
    </xdr:to>
    <xdr:sp macro="" textlink="">
      <xdr:nvSpPr>
        <xdr:cNvPr id="534" name="フローチャート: 判断 533"/>
        <xdr:cNvSpPr/>
      </xdr:nvSpPr>
      <xdr:spPr>
        <a:xfrm>
          <a:off x="13652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40" name="楕円 539"/>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133985</xdr:rowOff>
    </xdr:from>
    <xdr:to>
      <xdr:col>76</xdr:col>
      <xdr:colOff>165100</xdr:colOff>
      <xdr:row>59</xdr:row>
      <xdr:rowOff>64135</xdr:rowOff>
    </xdr:to>
    <xdr:sp macro="" textlink="">
      <xdr:nvSpPr>
        <xdr:cNvPr id="541" name="楕円 540"/>
        <xdr:cNvSpPr/>
      </xdr:nvSpPr>
      <xdr:spPr>
        <a:xfrm>
          <a:off x="14541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xdr:rowOff>
    </xdr:from>
    <xdr:to>
      <xdr:col>81</xdr:col>
      <xdr:colOff>50800</xdr:colOff>
      <xdr:row>60</xdr:row>
      <xdr:rowOff>0</xdr:rowOff>
    </xdr:to>
    <xdr:cxnSp macro="">
      <xdr:nvCxnSpPr>
        <xdr:cNvPr id="542" name="直線コネクタ 541"/>
        <xdr:cNvCxnSpPr/>
      </xdr:nvCxnSpPr>
      <xdr:spPr>
        <a:xfrm>
          <a:off x="14592300" y="1012888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543"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44"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13987</xdr:rowOff>
    </xdr:from>
    <xdr:ext cx="405111" cy="259045"/>
    <xdr:sp macro="" textlink="">
      <xdr:nvSpPr>
        <xdr:cNvPr id="545" name="n_3aveValue【学校施設】&#10;有形固定資産減価償却率"/>
        <xdr:cNvSpPr txBox="1"/>
      </xdr:nvSpPr>
      <xdr:spPr>
        <a:xfrm>
          <a:off x="13500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546" name="n_1mainValue【学校施設】&#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80662</xdr:rowOff>
    </xdr:from>
    <xdr:ext cx="405111" cy="259045"/>
    <xdr:sp macro="" textlink="">
      <xdr:nvSpPr>
        <xdr:cNvPr id="547" name="n_2mainValue【学校施設】&#10;有形固定資産減価償却率"/>
        <xdr:cNvSpPr txBox="1"/>
      </xdr:nvSpPr>
      <xdr:spPr>
        <a:xfrm>
          <a:off x="14389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8" name="テキスト ボックス 5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9" name="直線コネクタ 5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0" name="テキスト ボックス 5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1" name="直線コネクタ 5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2" name="テキスト ボックス 5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3" name="直線コネクタ 5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4" name="テキスト ボックス 5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5" name="直線コネクタ 5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6" name="テキスト ボックス 5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7" name="直線コネクタ 5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8" name="テキスト ボックス 5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72" name="直線コネクタ 571"/>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73"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74" name="直線コネクタ 573"/>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75"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76" name="直線コネクタ 575"/>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77"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78" name="フローチャート: 判断 577"/>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79" name="フローチャート: 判断 578"/>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80" name="フローチャート: 判断 579"/>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77597</xdr:rowOff>
    </xdr:from>
    <xdr:to>
      <xdr:col>102</xdr:col>
      <xdr:colOff>165100</xdr:colOff>
      <xdr:row>63</xdr:row>
      <xdr:rowOff>7747</xdr:rowOff>
    </xdr:to>
    <xdr:sp macro="" textlink="">
      <xdr:nvSpPr>
        <xdr:cNvPr id="581" name="フローチャート: 判断 580"/>
        <xdr:cNvSpPr/>
      </xdr:nvSpPr>
      <xdr:spPr>
        <a:xfrm>
          <a:off x="19494500" y="1070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587" name="楕円 586"/>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111506</xdr:rowOff>
    </xdr:from>
    <xdr:to>
      <xdr:col>107</xdr:col>
      <xdr:colOff>101600</xdr:colOff>
      <xdr:row>60</xdr:row>
      <xdr:rowOff>41656</xdr:rowOff>
    </xdr:to>
    <xdr:sp macro="" textlink="">
      <xdr:nvSpPr>
        <xdr:cNvPr id="588" name="楕円 587"/>
        <xdr:cNvSpPr/>
      </xdr:nvSpPr>
      <xdr:spPr>
        <a:xfrm>
          <a:off x="20383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162306</xdr:rowOff>
    </xdr:from>
    <xdr:to>
      <xdr:col>111</xdr:col>
      <xdr:colOff>177800</xdr:colOff>
      <xdr:row>61</xdr:row>
      <xdr:rowOff>19050</xdr:rowOff>
    </xdr:to>
    <xdr:cxnSp macro="">
      <xdr:nvCxnSpPr>
        <xdr:cNvPr id="589" name="直線コネクタ 588"/>
        <xdr:cNvCxnSpPr/>
      </xdr:nvCxnSpPr>
      <xdr:spPr>
        <a:xfrm>
          <a:off x="20434300" y="10277856"/>
          <a:ext cx="8890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90"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91"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24274</xdr:rowOff>
    </xdr:from>
    <xdr:ext cx="469744" cy="259045"/>
    <xdr:sp macro="" textlink="">
      <xdr:nvSpPr>
        <xdr:cNvPr id="592" name="n_3aveValue【学校施設】&#10;一人当たり面積"/>
        <xdr:cNvSpPr txBox="1"/>
      </xdr:nvSpPr>
      <xdr:spPr>
        <a:xfrm>
          <a:off x="19310427" y="104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593" name="n_1mainValue【学校施設】&#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58183</xdr:rowOff>
    </xdr:from>
    <xdr:ext cx="469744" cy="259045"/>
    <xdr:sp macro="" textlink="">
      <xdr:nvSpPr>
        <xdr:cNvPr id="594" name="n_2mainValue【学校施設】&#10;一人当たり面積"/>
        <xdr:cNvSpPr txBox="1"/>
      </xdr:nvSpPr>
      <xdr:spPr>
        <a:xfrm>
          <a:off x="201994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6" name="テキスト ボックス 6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6" name="テキスト ボックス 6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8" name="テキスト ボックス 6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20" name="直線コネクタ 619"/>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21"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22" name="直線コネクタ 621"/>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4" name="直線コネクタ 62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25"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26" name="フローチャート: 判断 625"/>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27" name="フローチャート: 判断 626"/>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28" name="フローチャート: 判断 627"/>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29" name="フローチャート: 判断 628"/>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635" name="楕円 634"/>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142421</xdr:rowOff>
    </xdr:from>
    <xdr:to>
      <xdr:col>76</xdr:col>
      <xdr:colOff>165100</xdr:colOff>
      <xdr:row>81</xdr:row>
      <xdr:rowOff>72571</xdr:rowOff>
    </xdr:to>
    <xdr:sp macro="" textlink="">
      <xdr:nvSpPr>
        <xdr:cNvPr id="636" name="楕円 635"/>
        <xdr:cNvSpPr/>
      </xdr:nvSpPr>
      <xdr:spPr>
        <a:xfrm>
          <a:off x="14541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165463</xdr:rowOff>
    </xdr:from>
    <xdr:to>
      <xdr:col>81</xdr:col>
      <xdr:colOff>50800</xdr:colOff>
      <xdr:row>81</xdr:row>
      <xdr:rowOff>21771</xdr:rowOff>
    </xdr:to>
    <xdr:cxnSp macro="">
      <xdr:nvCxnSpPr>
        <xdr:cNvPr id="637" name="直線コネクタ 636"/>
        <xdr:cNvCxnSpPr/>
      </xdr:nvCxnSpPr>
      <xdr:spPr>
        <a:xfrm flipV="1">
          <a:off x="14592300" y="1388146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38"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39" name="n_2aveValue【児童館】&#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40" name="n_3aveValue【児童館】&#10;有形固定資産減価償却率"/>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35940</xdr:rowOff>
    </xdr:from>
    <xdr:ext cx="405111" cy="259045"/>
    <xdr:sp macro="" textlink="">
      <xdr:nvSpPr>
        <xdr:cNvPr id="641" name="n_1mainValue【児童館】&#10;有形固定資産減価償却率"/>
        <xdr:cNvSpPr txBox="1"/>
      </xdr:nvSpPr>
      <xdr:spPr>
        <a:xfrm>
          <a:off x="152660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89098</xdr:rowOff>
    </xdr:from>
    <xdr:ext cx="405111" cy="259045"/>
    <xdr:sp macro="" textlink="">
      <xdr:nvSpPr>
        <xdr:cNvPr id="642" name="n_2mainValue【児童館】&#10;有形固定資産減価償却率"/>
        <xdr:cNvSpPr txBox="1"/>
      </xdr:nvSpPr>
      <xdr:spPr>
        <a:xfrm>
          <a:off x="143897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64" name="直線コネクタ 663"/>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65"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66" name="直線コネクタ 66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67"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68" name="直線コネクタ 667"/>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669" name="【児童館】&#10;一人当たり面積平均値テキスト"/>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70" name="フローチャート: 判断 669"/>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71" name="フローチャート: 判断 670"/>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72" name="フローチャート: 判断 671"/>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3" name="フローチャート: 判断 672"/>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679" name="楕円 678"/>
        <xdr:cNvSpPr/>
      </xdr:nvSpPr>
      <xdr:spPr>
        <a:xfrm>
          <a:off x="2127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131318</xdr:rowOff>
    </xdr:from>
    <xdr:to>
      <xdr:col>107</xdr:col>
      <xdr:colOff>101600</xdr:colOff>
      <xdr:row>84</xdr:row>
      <xdr:rowOff>61468</xdr:rowOff>
    </xdr:to>
    <xdr:sp macro="" textlink="">
      <xdr:nvSpPr>
        <xdr:cNvPr id="680" name="楕円 679"/>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168402</xdr:rowOff>
    </xdr:from>
    <xdr:to>
      <xdr:col>111</xdr:col>
      <xdr:colOff>177800</xdr:colOff>
      <xdr:row>84</xdr:row>
      <xdr:rowOff>10668</xdr:rowOff>
    </xdr:to>
    <xdr:cxnSp macro="">
      <xdr:nvCxnSpPr>
        <xdr:cNvPr id="681" name="直線コネクタ 680"/>
        <xdr:cNvCxnSpPr/>
      </xdr:nvCxnSpPr>
      <xdr:spPr>
        <a:xfrm flipV="1">
          <a:off x="20434300" y="14398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682" name="n_1ave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83" name="n_2aveValue【児童館】&#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84"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64279</xdr:rowOff>
    </xdr:from>
    <xdr:ext cx="469744" cy="259045"/>
    <xdr:sp macro="" textlink="">
      <xdr:nvSpPr>
        <xdr:cNvPr id="685" name="n_1mainValue【児童館】&#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77995</xdr:rowOff>
    </xdr:from>
    <xdr:ext cx="469744" cy="259045"/>
    <xdr:sp macro="" textlink="">
      <xdr:nvSpPr>
        <xdr:cNvPr id="686" name="n_2mainValue【児童館】&#10;一人当たり面積"/>
        <xdr:cNvSpPr txBox="1"/>
      </xdr:nvSpPr>
      <xdr:spPr>
        <a:xfrm>
          <a:off x="20199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7" name="テキスト ボックス 6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8" name="直線コネクタ 69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9" name="テキスト ボックス 69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0" name="直線コネクタ 69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1" name="テキスト ボックス 70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2" name="直線コネクタ 70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3" name="テキスト ボックス 70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4" name="直線コネクタ 70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5" name="テキスト ボックス 70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9" name="直線コネクタ 708"/>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10"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11" name="直線コネクタ 710"/>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12"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13" name="直線コネクタ 71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14"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15" name="フローチャート: 判断 714"/>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6" name="フローチャート: 判断 715"/>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7" name="フローチャート: 判断 716"/>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718" name="フローチャート: 判断 717"/>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xdr:rowOff>
    </xdr:from>
    <xdr:to>
      <xdr:col>81</xdr:col>
      <xdr:colOff>101600</xdr:colOff>
      <xdr:row>106</xdr:row>
      <xdr:rowOff>110998</xdr:rowOff>
    </xdr:to>
    <xdr:sp macro="" textlink="">
      <xdr:nvSpPr>
        <xdr:cNvPr id="724" name="楕円 723"/>
        <xdr:cNvSpPr/>
      </xdr:nvSpPr>
      <xdr:spPr>
        <a:xfrm>
          <a:off x="15430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725" name="楕円 724"/>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106</xdr:row>
      <xdr:rowOff>60198</xdr:rowOff>
    </xdr:to>
    <xdr:cxnSp macro="">
      <xdr:nvCxnSpPr>
        <xdr:cNvPr id="726" name="直線コネクタ 725"/>
        <xdr:cNvCxnSpPr/>
      </xdr:nvCxnSpPr>
      <xdr:spPr>
        <a:xfrm>
          <a:off x="14592300" y="17758411"/>
          <a:ext cx="889000" cy="4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727" name="n_1aveValue【公民館】&#10;有形固定資産減価償却率"/>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28"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70375</xdr:rowOff>
    </xdr:from>
    <xdr:ext cx="405111" cy="259045"/>
    <xdr:sp macro="" textlink="">
      <xdr:nvSpPr>
        <xdr:cNvPr id="729" name="n_3aveValue【公民館】&#10;有形固定資産減価償却率"/>
        <xdr:cNvSpPr txBox="1"/>
      </xdr:nvSpPr>
      <xdr:spPr>
        <a:xfrm>
          <a:off x="13500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102125</xdr:rowOff>
    </xdr:from>
    <xdr:ext cx="405111" cy="259045"/>
    <xdr:sp macro="" textlink="">
      <xdr:nvSpPr>
        <xdr:cNvPr id="730" name="n_1mainValue【公民館】&#10;有形固定資産減価償却率"/>
        <xdr:cNvSpPr txBox="1"/>
      </xdr:nvSpPr>
      <xdr:spPr>
        <a:xfrm>
          <a:off x="15266044"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731" name="n_2mainValue【公民館】&#10;有形固定資産減価償却率"/>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2" name="直線コネクタ 7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3" name="テキスト ボックス 7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4" name="直線コネクタ 7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5" name="テキスト ボックス 7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6" name="直線コネクタ 7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7" name="テキスト ボックス 7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8" name="直線コネクタ 7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9" name="テキスト ボックス 7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0" name="直線コネクタ 7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1" name="テキスト ボックス 7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2" name="直線コネクタ 7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3" name="テキスト ボックス 7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7" name="直線コネクタ 756"/>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58"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59" name="直線コネクタ 758"/>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0"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1" name="直線コネクタ 760"/>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762"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3" name="フローチャート: 判断 762"/>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4" name="フローチャート: 判断 763"/>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5" name="フローチャート: 判断 764"/>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766" name="フローチャート: 判断 765"/>
        <xdr:cNvSpPr/>
      </xdr:nvSpPr>
      <xdr:spPr>
        <a:xfrm>
          <a:off x="19494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17236</xdr:rowOff>
    </xdr:from>
    <xdr:to>
      <xdr:col>112</xdr:col>
      <xdr:colOff>38100</xdr:colOff>
      <xdr:row>103</xdr:row>
      <xdr:rowOff>118836</xdr:rowOff>
    </xdr:to>
    <xdr:sp macro="" textlink="">
      <xdr:nvSpPr>
        <xdr:cNvPr id="772" name="楕円 771"/>
        <xdr:cNvSpPr/>
      </xdr:nvSpPr>
      <xdr:spPr>
        <a:xfrm>
          <a:off x="2127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121738</xdr:rowOff>
    </xdr:from>
    <xdr:to>
      <xdr:col>107</xdr:col>
      <xdr:colOff>101600</xdr:colOff>
      <xdr:row>102</xdr:row>
      <xdr:rowOff>51888</xdr:rowOff>
    </xdr:to>
    <xdr:sp macro="" textlink="">
      <xdr:nvSpPr>
        <xdr:cNvPr id="773" name="楕円 772"/>
        <xdr:cNvSpPr/>
      </xdr:nvSpPr>
      <xdr:spPr>
        <a:xfrm>
          <a:off x="20383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xdr:rowOff>
    </xdr:from>
    <xdr:to>
      <xdr:col>111</xdr:col>
      <xdr:colOff>177800</xdr:colOff>
      <xdr:row>103</xdr:row>
      <xdr:rowOff>68036</xdr:rowOff>
    </xdr:to>
    <xdr:cxnSp macro="">
      <xdr:nvCxnSpPr>
        <xdr:cNvPr id="774" name="直線コネクタ 773"/>
        <xdr:cNvCxnSpPr/>
      </xdr:nvCxnSpPr>
      <xdr:spPr>
        <a:xfrm>
          <a:off x="20434300" y="17488988"/>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775"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776"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35758</xdr:rowOff>
    </xdr:from>
    <xdr:ext cx="469744" cy="259045"/>
    <xdr:sp macro="" textlink="">
      <xdr:nvSpPr>
        <xdr:cNvPr id="777" name="n_3aveValue【公民館】&#10;一人当たり面積"/>
        <xdr:cNvSpPr txBox="1"/>
      </xdr:nvSpPr>
      <xdr:spPr>
        <a:xfrm>
          <a:off x="19310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135363</xdr:rowOff>
    </xdr:from>
    <xdr:ext cx="469744" cy="259045"/>
    <xdr:sp macro="" textlink="">
      <xdr:nvSpPr>
        <xdr:cNvPr id="778" name="n_1mainValue【公民館】&#10;一人当たり面積"/>
        <xdr:cNvSpPr txBox="1"/>
      </xdr:nvSpPr>
      <xdr:spPr>
        <a:xfrm>
          <a:off x="210757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68415</xdr:rowOff>
    </xdr:from>
    <xdr:ext cx="469744" cy="259045"/>
    <xdr:sp macro="" textlink="">
      <xdr:nvSpPr>
        <xdr:cNvPr id="779" name="n_2mainValue【公民館】&#10;一人当たり面積"/>
        <xdr:cNvSpPr txBox="1"/>
      </xdr:nvSpPr>
      <xdr:spPr>
        <a:xfrm>
          <a:off x="20199427" y="172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ほとんどの類型において、有形固定資産減価償却率及び</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人当たり面積等は類似団体平均を上回っている。港湾・漁港については、有形固定資産減価償却率が</a:t>
          </a:r>
          <a:r>
            <a:rPr kumimoji="1" lang="en-US" altLang="ja-JP" sz="1100">
              <a:solidFill>
                <a:schemeClr val="dk1"/>
              </a:solidFill>
              <a:effectLst/>
              <a:latin typeface="+mn-lt"/>
              <a:ea typeface="+mn-ea"/>
              <a:cs typeface="+mn-cs"/>
            </a:rPr>
            <a:t>99.8%</a:t>
          </a:r>
          <a:r>
            <a:rPr kumimoji="1" lang="ja-JP" altLang="ja-JP" sz="1100">
              <a:solidFill>
                <a:schemeClr val="dk1"/>
              </a:solidFill>
              <a:effectLst/>
              <a:latin typeface="+mn-lt"/>
              <a:ea typeface="+mn-ea"/>
              <a:cs typeface="+mn-cs"/>
            </a:rPr>
            <a:t>となっているが、これは固定資産台帳作成時において、仮に資産取得年月日を漁港認定された昭和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としているためである。各施設については修繕・改修等を実施しているものもあり、実際の値は下がるものと思われるが、施設の老朽化が進んでいることに変わりはなく、今後施設の長寿命化を図るため計画的な修繕・改修が必要となる。認定こども園や学校施設、児童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年代に建設されたものが多く、耐用年数を経過しつつあるほか、建設当時の施設規模と現在人口の乖離により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人当たり面積も大きくなっている。</a:t>
          </a:r>
          <a:r>
            <a:rPr kumimoji="1" lang="ja-JP" altLang="en-US" sz="1100">
              <a:solidFill>
                <a:schemeClr val="dk1"/>
              </a:solidFill>
              <a:effectLst/>
              <a:latin typeface="+mn-lt"/>
              <a:ea typeface="+mn-ea"/>
              <a:cs typeface="+mn-cs"/>
            </a:rPr>
            <a:t>公民館についても館区自体が零細であり分館も存在することで</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人当たり面積が大きく、かつ施設は閉校舎等を活用しているものもあり、老朽化が進行している。</a:t>
          </a:r>
          <a:r>
            <a:rPr kumimoji="1" lang="ja-JP" altLang="ja-JP" sz="1100">
              <a:solidFill>
                <a:schemeClr val="dk1"/>
              </a:solidFill>
              <a:effectLst/>
              <a:latin typeface="+mn-lt"/>
              <a:ea typeface="+mn-ea"/>
              <a:cs typeface="+mn-cs"/>
            </a:rPr>
            <a:t>指標全体からは</a:t>
          </a:r>
          <a:r>
            <a:rPr kumimoji="1" lang="ja-JP" altLang="en-US" sz="1100">
              <a:solidFill>
                <a:schemeClr val="dk1"/>
              </a:solidFill>
              <a:effectLst/>
              <a:latin typeface="+mn-lt"/>
              <a:ea typeface="+mn-ea"/>
              <a:cs typeface="+mn-cs"/>
            </a:rPr>
            <a:t>総じて、</a:t>
          </a:r>
          <a:r>
            <a:rPr kumimoji="1" lang="ja-JP" altLang="ja-JP" sz="1100">
              <a:solidFill>
                <a:schemeClr val="dk1"/>
              </a:solidFill>
              <a:effectLst/>
              <a:latin typeface="+mn-lt"/>
              <a:ea typeface="+mn-ea"/>
              <a:cs typeface="+mn-cs"/>
            </a:rPr>
            <a:t>合併後の施設の統廃合、集約・複合化が</a:t>
          </a:r>
          <a:r>
            <a:rPr kumimoji="1" lang="ja-JP" altLang="en-US" sz="1100">
              <a:solidFill>
                <a:schemeClr val="dk1"/>
              </a:solidFill>
              <a:effectLst/>
              <a:latin typeface="+mn-lt"/>
              <a:ea typeface="+mn-ea"/>
              <a:cs typeface="+mn-cs"/>
            </a:rPr>
            <a:t>進んでい</a:t>
          </a:r>
          <a:r>
            <a:rPr kumimoji="1" lang="ja-JP" altLang="ja-JP" sz="1100">
              <a:solidFill>
                <a:schemeClr val="dk1"/>
              </a:solidFill>
              <a:effectLst/>
              <a:latin typeface="+mn-lt"/>
              <a:ea typeface="+mn-ea"/>
              <a:cs typeface="+mn-cs"/>
            </a:rPr>
            <a:t>ないことが示されており、今後は実質公債費比率等の財政指標にも留意しながら、施設の</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方の見直し、縮小を図っていく必要がある。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17,223
273.27
18,386,526
17,924,703
386,587
8,773,290
21,589,189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81"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25944</xdr:rowOff>
    </xdr:from>
    <xdr:to>
      <xdr:col>10</xdr:col>
      <xdr:colOff>165100</xdr:colOff>
      <xdr:row>57</xdr:row>
      <xdr:rowOff>127544</xdr:rowOff>
    </xdr:to>
    <xdr:sp macro="" textlink="">
      <xdr:nvSpPr>
        <xdr:cNvPr id="84" name="フローチャート: 判断 83"/>
        <xdr:cNvSpPr/>
      </xdr:nvSpPr>
      <xdr:spPr>
        <a:xfrm>
          <a:off x="1968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55</xdr:row>
      <xdr:rowOff>144071</xdr:rowOff>
    </xdr:from>
    <xdr:ext cx="405111" cy="259045"/>
    <xdr:sp macro="" textlink="">
      <xdr:nvSpPr>
        <xdr:cNvPr id="85" name="n_3aveValue【体育館・プール】&#10;有形固定資産減価償却率"/>
        <xdr:cNvSpPr txBox="1"/>
      </xdr:nvSpPr>
      <xdr:spPr>
        <a:xfrm>
          <a:off x="1816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140244</xdr:rowOff>
    </xdr:from>
    <xdr:to>
      <xdr:col>20</xdr:col>
      <xdr:colOff>38100</xdr:colOff>
      <xdr:row>57</xdr:row>
      <xdr:rowOff>70394</xdr:rowOff>
    </xdr:to>
    <xdr:sp macro="" textlink="">
      <xdr:nvSpPr>
        <xdr:cNvPr id="91" name="楕円 90"/>
        <xdr:cNvSpPr/>
      </xdr:nvSpPr>
      <xdr:spPr>
        <a:xfrm>
          <a:off x="3746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164737</xdr:rowOff>
    </xdr:from>
    <xdr:to>
      <xdr:col>15</xdr:col>
      <xdr:colOff>101600</xdr:colOff>
      <xdr:row>57</xdr:row>
      <xdr:rowOff>94887</xdr:rowOff>
    </xdr:to>
    <xdr:sp macro="" textlink="">
      <xdr:nvSpPr>
        <xdr:cNvPr id="92" name="楕円 91"/>
        <xdr:cNvSpPr/>
      </xdr:nvSpPr>
      <xdr:spPr>
        <a:xfrm>
          <a:off x="28575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19594</xdr:rowOff>
    </xdr:from>
    <xdr:to>
      <xdr:col>19</xdr:col>
      <xdr:colOff>177800</xdr:colOff>
      <xdr:row>57</xdr:row>
      <xdr:rowOff>44087</xdr:rowOff>
    </xdr:to>
    <xdr:cxnSp macro="">
      <xdr:nvCxnSpPr>
        <xdr:cNvPr id="93" name="直線コネクタ 92"/>
        <xdr:cNvCxnSpPr/>
      </xdr:nvCxnSpPr>
      <xdr:spPr>
        <a:xfrm flipV="1">
          <a:off x="2908300" y="97922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86921</xdr:rowOff>
    </xdr:from>
    <xdr:ext cx="405111" cy="259045"/>
    <xdr:sp macro="" textlink="">
      <xdr:nvSpPr>
        <xdr:cNvPr id="94" name="n_1mainValue【体育館・プール】&#10;有形固定資産減価償却率"/>
        <xdr:cNvSpPr txBox="1"/>
      </xdr:nvSpPr>
      <xdr:spPr>
        <a:xfrm>
          <a:off x="35820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111414</xdr:rowOff>
    </xdr:from>
    <xdr:ext cx="405111" cy="259045"/>
    <xdr:sp macro="" textlink="">
      <xdr:nvSpPr>
        <xdr:cNvPr id="95" name="n_2mainValue【体育館・プール】&#10;有形固定資産減価償却率"/>
        <xdr:cNvSpPr txBox="1"/>
      </xdr:nvSpPr>
      <xdr:spPr>
        <a:xfrm>
          <a:off x="2705744" y="95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7" name="テキスト ボックス 11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1" name="直線コネクタ 120"/>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2"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3" name="直線コネクタ 122"/>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24"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25" name="直線コネクタ 124"/>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2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27" name="フローチャート: 判断 12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28" name="フローチャート: 判断 127"/>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85470</xdr:rowOff>
    </xdr:from>
    <xdr:ext cx="469744" cy="259045"/>
    <xdr:sp macro="" textlink="">
      <xdr:nvSpPr>
        <xdr:cNvPr id="129"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0" name="フローチャート: 判断 129"/>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121393</xdr:rowOff>
    </xdr:from>
    <xdr:ext cx="469744" cy="259045"/>
    <xdr:sp macro="" textlink="">
      <xdr:nvSpPr>
        <xdr:cNvPr id="131"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168547</xdr:rowOff>
    </xdr:from>
    <xdr:to>
      <xdr:col>41</xdr:col>
      <xdr:colOff>101600</xdr:colOff>
      <xdr:row>62</xdr:row>
      <xdr:rowOff>98697</xdr:rowOff>
    </xdr:to>
    <xdr:sp macro="" textlink="">
      <xdr:nvSpPr>
        <xdr:cNvPr id="132" name="フローチャート: 判断 131"/>
        <xdr:cNvSpPr/>
      </xdr:nvSpPr>
      <xdr:spPr>
        <a:xfrm>
          <a:off x="78105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115224</xdr:rowOff>
    </xdr:from>
    <xdr:ext cx="469744" cy="259045"/>
    <xdr:sp macro="" textlink="">
      <xdr:nvSpPr>
        <xdr:cNvPr id="133" name="n_3aveValue【体育館・プール】&#10;一人当たり面積"/>
        <xdr:cNvSpPr txBox="1"/>
      </xdr:nvSpPr>
      <xdr:spPr>
        <a:xfrm>
          <a:off x="7626427" y="1040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53159</xdr:rowOff>
    </xdr:from>
    <xdr:to>
      <xdr:col>50</xdr:col>
      <xdr:colOff>165100</xdr:colOff>
      <xdr:row>61</xdr:row>
      <xdr:rowOff>154759</xdr:rowOff>
    </xdr:to>
    <xdr:sp macro="" textlink="">
      <xdr:nvSpPr>
        <xdr:cNvPr id="139" name="楕円 138"/>
        <xdr:cNvSpPr/>
      </xdr:nvSpPr>
      <xdr:spPr>
        <a:xfrm>
          <a:off x="9588500" y="105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92347</xdr:rowOff>
    </xdr:from>
    <xdr:to>
      <xdr:col>46</xdr:col>
      <xdr:colOff>38100</xdr:colOff>
      <xdr:row>62</xdr:row>
      <xdr:rowOff>22497</xdr:rowOff>
    </xdr:to>
    <xdr:sp macro="" textlink="">
      <xdr:nvSpPr>
        <xdr:cNvPr id="140" name="楕円 139"/>
        <xdr:cNvSpPr/>
      </xdr:nvSpPr>
      <xdr:spPr>
        <a:xfrm>
          <a:off x="8699500" y="105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103959</xdr:rowOff>
    </xdr:from>
    <xdr:to>
      <xdr:col>50</xdr:col>
      <xdr:colOff>114300</xdr:colOff>
      <xdr:row>61</xdr:row>
      <xdr:rowOff>143147</xdr:rowOff>
    </xdr:to>
    <xdr:cxnSp macro="">
      <xdr:nvCxnSpPr>
        <xdr:cNvPr id="141" name="直線コネクタ 140"/>
        <xdr:cNvCxnSpPr/>
      </xdr:nvCxnSpPr>
      <xdr:spPr>
        <a:xfrm flipV="1">
          <a:off x="8750300" y="105624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171286</xdr:rowOff>
    </xdr:from>
    <xdr:ext cx="469744" cy="259045"/>
    <xdr:sp macro="" textlink="">
      <xdr:nvSpPr>
        <xdr:cNvPr id="142" name="n_1mainValue【体育館・プール】&#10;一人当たり面積"/>
        <xdr:cNvSpPr txBox="1"/>
      </xdr:nvSpPr>
      <xdr:spPr>
        <a:xfrm>
          <a:off x="9391727" y="1028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39024</xdr:rowOff>
    </xdr:from>
    <xdr:ext cx="469744" cy="259045"/>
    <xdr:sp macro="" textlink="">
      <xdr:nvSpPr>
        <xdr:cNvPr id="143" name="n_2mainValue【体育館・プール】&#10;一人当たり面積"/>
        <xdr:cNvSpPr txBox="1"/>
      </xdr:nvSpPr>
      <xdr:spPr>
        <a:xfrm>
          <a:off x="8515427" y="1032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4" name="テキスト ボックス 1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5" name="直線コネクタ 1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6" name="テキスト ボックス 1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7" name="直線コネクタ 1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8" name="テキスト ボックス 1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9" name="直線コネクタ 1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0" name="テキスト ボックス 1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1" name="直線コネクタ 1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2" name="テキスト ボックス 1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3" name="直線コネクタ 1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4" name="テキスト ボックス 1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68" name="直線コネクタ 167"/>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69"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70" name="直線コネクタ 169"/>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2" name="直線コネクタ 1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73"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74" name="フローチャート: 判断 173"/>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75" name="フローチャート: 判断 174"/>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76"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77" name="フローチャート: 判断 176"/>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130191</xdr:rowOff>
    </xdr:from>
    <xdr:ext cx="405111" cy="259045"/>
    <xdr:sp macro="" textlink="">
      <xdr:nvSpPr>
        <xdr:cNvPr id="178" name="n_2aveValue【福祉施設】&#10;有形固定資産減価償却率"/>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179" name="フローチャート: 判断 178"/>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141622</xdr:rowOff>
    </xdr:from>
    <xdr:ext cx="405111" cy="259045"/>
    <xdr:sp macro="" textlink="">
      <xdr:nvSpPr>
        <xdr:cNvPr id="180" name="n_3aveValue【福祉施設】&#10;有形固定資産減価償却率"/>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186" name="楕円 185"/>
        <xdr:cNvSpPr/>
      </xdr:nvSpPr>
      <xdr:spPr>
        <a:xfrm>
          <a:off x="3746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147320</xdr:rowOff>
    </xdr:from>
    <xdr:to>
      <xdr:col>15</xdr:col>
      <xdr:colOff>101600</xdr:colOff>
      <xdr:row>85</xdr:row>
      <xdr:rowOff>77470</xdr:rowOff>
    </xdr:to>
    <xdr:sp macro="" textlink="">
      <xdr:nvSpPr>
        <xdr:cNvPr id="187" name="楕円 186"/>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93345</xdr:rowOff>
    </xdr:from>
    <xdr:to>
      <xdr:col>19</xdr:col>
      <xdr:colOff>177800</xdr:colOff>
      <xdr:row>85</xdr:row>
      <xdr:rowOff>26670</xdr:rowOff>
    </xdr:to>
    <xdr:cxnSp macro="">
      <xdr:nvCxnSpPr>
        <xdr:cNvPr id="188" name="直線コネクタ 187"/>
        <xdr:cNvCxnSpPr/>
      </xdr:nvCxnSpPr>
      <xdr:spPr>
        <a:xfrm flipV="1">
          <a:off x="2908300" y="13980795"/>
          <a:ext cx="8890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189" name="n_1main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190" name="n_2mainValue【福祉施設】&#10;有形固定資産減価償却率"/>
        <xdr:cNvSpPr txBox="1"/>
      </xdr:nvSpPr>
      <xdr:spPr>
        <a:xfrm>
          <a:off x="2705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14" name="直線コネクタ 213"/>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15"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16" name="直線コネクタ 215"/>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17"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18" name="直線コネクタ 217"/>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19"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20" name="フローチャート: 判断 219"/>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21" name="フローチャート: 判断 220"/>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222"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23" name="フローチャート: 判断 222"/>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105427</xdr:rowOff>
    </xdr:from>
    <xdr:ext cx="469744" cy="259045"/>
    <xdr:sp macro="" textlink="">
      <xdr:nvSpPr>
        <xdr:cNvPr id="224" name="n_2aveValue【福祉施設】&#10;一人当たり面積"/>
        <xdr:cNvSpPr txBox="1"/>
      </xdr:nvSpPr>
      <xdr:spPr>
        <a:xfrm>
          <a:off x="8515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158750</xdr:rowOff>
    </xdr:from>
    <xdr:to>
      <xdr:col>41</xdr:col>
      <xdr:colOff>101600</xdr:colOff>
      <xdr:row>85</xdr:row>
      <xdr:rowOff>88900</xdr:rowOff>
    </xdr:to>
    <xdr:sp macro="" textlink="">
      <xdr:nvSpPr>
        <xdr:cNvPr id="225" name="フローチャート: 判断 224"/>
        <xdr:cNvSpPr/>
      </xdr:nvSpPr>
      <xdr:spPr>
        <a:xfrm>
          <a:off x="7810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105427</xdr:rowOff>
    </xdr:from>
    <xdr:ext cx="469744" cy="259045"/>
    <xdr:sp macro="" textlink="">
      <xdr:nvSpPr>
        <xdr:cNvPr id="226" name="n_3aveValue【福祉施設】&#10;一人当たり面積"/>
        <xdr:cNvSpPr txBox="1"/>
      </xdr:nvSpPr>
      <xdr:spPr>
        <a:xfrm>
          <a:off x="7626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7" name="テキスト ボックス 2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100330</xdr:rowOff>
    </xdr:from>
    <xdr:to>
      <xdr:col>50</xdr:col>
      <xdr:colOff>165100</xdr:colOff>
      <xdr:row>86</xdr:row>
      <xdr:rowOff>30480</xdr:rowOff>
    </xdr:to>
    <xdr:sp macro="" textlink="">
      <xdr:nvSpPr>
        <xdr:cNvPr id="232" name="楕円 231"/>
        <xdr:cNvSpPr/>
      </xdr:nvSpPr>
      <xdr:spPr>
        <a:xfrm>
          <a:off x="9588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156211</xdr:rowOff>
    </xdr:from>
    <xdr:to>
      <xdr:col>46</xdr:col>
      <xdr:colOff>38100</xdr:colOff>
      <xdr:row>85</xdr:row>
      <xdr:rowOff>86361</xdr:rowOff>
    </xdr:to>
    <xdr:sp macro="" textlink="">
      <xdr:nvSpPr>
        <xdr:cNvPr id="233" name="楕円 232"/>
        <xdr:cNvSpPr/>
      </xdr:nvSpPr>
      <xdr:spPr>
        <a:xfrm>
          <a:off x="8699500" y="145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35561</xdr:rowOff>
    </xdr:from>
    <xdr:to>
      <xdr:col>50</xdr:col>
      <xdr:colOff>114300</xdr:colOff>
      <xdr:row>85</xdr:row>
      <xdr:rowOff>151130</xdr:rowOff>
    </xdr:to>
    <xdr:cxnSp macro="">
      <xdr:nvCxnSpPr>
        <xdr:cNvPr id="234" name="直線コネクタ 233"/>
        <xdr:cNvCxnSpPr/>
      </xdr:nvCxnSpPr>
      <xdr:spPr>
        <a:xfrm>
          <a:off x="8750300" y="14608811"/>
          <a:ext cx="889000"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21607</xdr:rowOff>
    </xdr:from>
    <xdr:ext cx="469744" cy="259045"/>
    <xdr:sp macro="" textlink="">
      <xdr:nvSpPr>
        <xdr:cNvPr id="235" name="n_1mainValue【福祉施設】&#10;一人当たり面積"/>
        <xdr:cNvSpPr txBox="1"/>
      </xdr:nvSpPr>
      <xdr:spPr>
        <a:xfrm>
          <a:off x="9391727" y="1476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102888</xdr:rowOff>
    </xdr:from>
    <xdr:ext cx="469744" cy="259045"/>
    <xdr:sp macro="" textlink="">
      <xdr:nvSpPr>
        <xdr:cNvPr id="236" name="n_2mainValue【福祉施設】&#10;一人当たり面積"/>
        <xdr:cNvSpPr txBox="1"/>
      </xdr:nvSpPr>
      <xdr:spPr>
        <a:xfrm>
          <a:off x="8515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3" name="テキスト ボックス 2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4" name="直線コネクタ 2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5" name="テキスト ボックス 2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6" name="直線コネクタ 2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7" name="テキスト ボックス 2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8" name="直線コネクタ 2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9" name="テキスト ボックス 2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0" name="直線コネクタ 2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1" name="テキスト ボックス 2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2" name="直線コネクタ 2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3" name="テキスト ボックス 2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4" name="直線コネクタ 2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5" name="テキスト ボックス 2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277" name="直線コネクタ 276"/>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278"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279" name="直線コネクタ 278"/>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1" name="直線コネクタ 2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282"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283" name="フローチャート: 判断 282"/>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284" name="フローチャート: 判断 283"/>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285"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286" name="フローチャート: 判断 285"/>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76217</xdr:rowOff>
    </xdr:from>
    <xdr:ext cx="405111" cy="259045"/>
    <xdr:sp macro="" textlink="">
      <xdr:nvSpPr>
        <xdr:cNvPr id="287"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6350</xdr:rowOff>
    </xdr:from>
    <xdr:to>
      <xdr:col>72</xdr:col>
      <xdr:colOff>38100</xdr:colOff>
      <xdr:row>36</xdr:row>
      <xdr:rowOff>107950</xdr:rowOff>
    </xdr:to>
    <xdr:sp macro="" textlink="">
      <xdr:nvSpPr>
        <xdr:cNvPr id="288" name="フローチャート: 判断 287"/>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124477</xdr:rowOff>
    </xdr:from>
    <xdr:ext cx="405111" cy="259045"/>
    <xdr:sp macro="" textlink="">
      <xdr:nvSpPr>
        <xdr:cNvPr id="289" name="n_3ave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0" name="テキスト ボックス 2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1" name="テキスト ボックス 2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2" name="テキスト ボックス 2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3" name="テキスト ボックス 2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4" name="テキスト ボックス 2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57785</xdr:rowOff>
    </xdr:from>
    <xdr:to>
      <xdr:col>81</xdr:col>
      <xdr:colOff>101600</xdr:colOff>
      <xdr:row>39</xdr:row>
      <xdr:rowOff>159385</xdr:rowOff>
    </xdr:to>
    <xdr:sp macro="" textlink="">
      <xdr:nvSpPr>
        <xdr:cNvPr id="295" name="楕円 294"/>
        <xdr:cNvSpPr/>
      </xdr:nvSpPr>
      <xdr:spPr>
        <a:xfrm>
          <a:off x="15430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296" name="楕円 295"/>
        <xdr:cNvSpPr/>
      </xdr:nvSpPr>
      <xdr:spPr>
        <a:xfrm>
          <a:off x="14541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169545</xdr:rowOff>
    </xdr:from>
    <xdr:to>
      <xdr:col>81</xdr:col>
      <xdr:colOff>50800</xdr:colOff>
      <xdr:row>39</xdr:row>
      <xdr:rowOff>108585</xdr:rowOff>
    </xdr:to>
    <xdr:cxnSp macro="">
      <xdr:nvCxnSpPr>
        <xdr:cNvPr id="297" name="直線コネクタ 296"/>
        <xdr:cNvCxnSpPr/>
      </xdr:nvCxnSpPr>
      <xdr:spPr>
        <a:xfrm>
          <a:off x="14592300" y="651319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150512</xdr:rowOff>
    </xdr:from>
    <xdr:ext cx="405111" cy="259045"/>
    <xdr:sp macro="" textlink="">
      <xdr:nvSpPr>
        <xdr:cNvPr id="298" name="n_1mainValue【一般廃棄物処理施設】&#10;有形固定資産減価償却率"/>
        <xdr:cNvSpPr txBox="1"/>
      </xdr:nvSpPr>
      <xdr:spPr>
        <a:xfrm>
          <a:off x="152660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299" name="n_2main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0" name="直線コネクタ 3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1" name="テキスト ボックス 31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2" name="直線コネクタ 3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3" name="テキスト ボックス 31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4" name="直線コネクタ 3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5" name="テキスト ボックス 31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6" name="直線コネクタ 3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7" name="テキスト ボックス 31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8" name="直線コネクタ 3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19" name="テキスト ボックス 31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1" name="テキスト ボックス 3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323" name="直線コネクタ 322"/>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324"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325" name="直線コネクタ 324"/>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326"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327" name="直線コネクタ 326"/>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328" name="【一般廃棄物処理施設】&#10;一人当たり有形固定資産（償却資産）額平均値テキスト"/>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329" name="フローチャート: 判断 328"/>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330" name="フローチャート: 判断 329"/>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112431</xdr:rowOff>
    </xdr:from>
    <xdr:ext cx="599010" cy="259045"/>
    <xdr:sp macro="" textlink="">
      <xdr:nvSpPr>
        <xdr:cNvPr id="331" name="n_1aveValue【一般廃棄物処理施設】&#10;一人当たり有形固定資産（償却資産）額"/>
        <xdr:cNvSpPr txBox="1"/>
      </xdr:nvSpPr>
      <xdr:spPr>
        <a:xfrm>
          <a:off x="210110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332" name="フローチャート: 判断 331"/>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92387</xdr:rowOff>
    </xdr:from>
    <xdr:ext cx="599010" cy="259045"/>
    <xdr:sp macro="" textlink="">
      <xdr:nvSpPr>
        <xdr:cNvPr id="333" name="n_2aveValue【一般廃棄物処理施設】&#10;一人当たり有形固定資産（償却資産）額"/>
        <xdr:cNvSpPr txBox="1"/>
      </xdr:nvSpPr>
      <xdr:spPr>
        <a:xfrm>
          <a:off x="20134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15269</xdr:rowOff>
    </xdr:from>
    <xdr:to>
      <xdr:col>102</xdr:col>
      <xdr:colOff>165100</xdr:colOff>
      <xdr:row>40</xdr:row>
      <xdr:rowOff>116869</xdr:rowOff>
    </xdr:to>
    <xdr:sp macro="" textlink="">
      <xdr:nvSpPr>
        <xdr:cNvPr id="334" name="フローチャート: 判断 333"/>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133396</xdr:rowOff>
    </xdr:from>
    <xdr:ext cx="534377" cy="259045"/>
    <xdr:sp macro="" textlink="">
      <xdr:nvSpPr>
        <xdr:cNvPr id="335" name="n_3aveValue【一般廃棄物処理施設】&#10;一人当たり有形固定資産（償却資産）額"/>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91576</xdr:rowOff>
    </xdr:from>
    <xdr:to>
      <xdr:col>112</xdr:col>
      <xdr:colOff>38100</xdr:colOff>
      <xdr:row>39</xdr:row>
      <xdr:rowOff>21726</xdr:rowOff>
    </xdr:to>
    <xdr:sp macro="" textlink="">
      <xdr:nvSpPr>
        <xdr:cNvPr id="341" name="楕円 340"/>
        <xdr:cNvSpPr/>
      </xdr:nvSpPr>
      <xdr:spPr>
        <a:xfrm>
          <a:off x="21272500" y="66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14252</xdr:rowOff>
    </xdr:from>
    <xdr:to>
      <xdr:col>107</xdr:col>
      <xdr:colOff>101600</xdr:colOff>
      <xdr:row>35</xdr:row>
      <xdr:rowOff>115852</xdr:rowOff>
    </xdr:to>
    <xdr:sp macro="" textlink="">
      <xdr:nvSpPr>
        <xdr:cNvPr id="342" name="楕円 341"/>
        <xdr:cNvSpPr/>
      </xdr:nvSpPr>
      <xdr:spPr>
        <a:xfrm>
          <a:off x="20383500" y="60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65052</xdr:rowOff>
    </xdr:from>
    <xdr:to>
      <xdr:col>111</xdr:col>
      <xdr:colOff>177800</xdr:colOff>
      <xdr:row>38</xdr:row>
      <xdr:rowOff>142376</xdr:rowOff>
    </xdr:to>
    <xdr:cxnSp macro="">
      <xdr:nvCxnSpPr>
        <xdr:cNvPr id="343" name="直線コネクタ 342"/>
        <xdr:cNvCxnSpPr/>
      </xdr:nvCxnSpPr>
      <xdr:spPr>
        <a:xfrm>
          <a:off x="20434300" y="6065802"/>
          <a:ext cx="889000" cy="59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38253</xdr:rowOff>
    </xdr:from>
    <xdr:ext cx="599010" cy="259045"/>
    <xdr:sp macro="" textlink="">
      <xdr:nvSpPr>
        <xdr:cNvPr id="344" name="n_1mainValue【一般廃棄物処理施設】&#10;一人当たり有形固定資産（償却資産）額"/>
        <xdr:cNvSpPr txBox="1"/>
      </xdr:nvSpPr>
      <xdr:spPr>
        <a:xfrm>
          <a:off x="21011095" y="638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132379</xdr:rowOff>
    </xdr:from>
    <xdr:ext cx="599010" cy="259045"/>
    <xdr:sp macro="" textlink="">
      <xdr:nvSpPr>
        <xdr:cNvPr id="345" name="n_2mainValue【一般廃棄物処理施設】&#10;一人当たり有形固定資産（償却資産）額"/>
        <xdr:cNvSpPr txBox="1"/>
      </xdr:nvSpPr>
      <xdr:spPr>
        <a:xfrm>
          <a:off x="20134795" y="579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0" name="テキスト ボックス 3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1" name="直線コネクタ 3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2" name="直線コネクタ 3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3" name="テキスト ボックス 3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4" name="直線コネクタ 3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5" name="テキスト ボックス 3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6" name="直線コネクタ 3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7" name="テキスト ボックス 3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8" name="直線コネクタ 3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9" name="テキスト ボックス 3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0" name="直線コネクタ 3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1" name="テキスト ボックス 3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2" name="直線コネクタ 3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3" name="テキスト ボックス 3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4" name="直線コネクタ 3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5" name="テキスト ボックス 3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387" name="直線コネクタ 386"/>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388"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389" name="直線コネクタ 388"/>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390"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391" name="直線コネクタ 390"/>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392"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393" name="フローチャート: 判断 392"/>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394" name="フローチャート: 判断 393"/>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395"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396" name="フローチャート: 判断 395"/>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397"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398" name="フローチャート: 判断 397"/>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58075</xdr:rowOff>
    </xdr:from>
    <xdr:ext cx="405111" cy="259045"/>
    <xdr:sp macro="" textlink="">
      <xdr:nvSpPr>
        <xdr:cNvPr id="399"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0" name="テキスト ボックス 3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1" name="テキスト ボックス 4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2" name="テキスト ボックス 4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3" name="テキスト ボックス 4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4" name="テキスト ボックス 4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405" name="楕円 404"/>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406" name="楕円 405"/>
        <xdr:cNvSpPr/>
      </xdr:nvSpPr>
      <xdr:spPr>
        <a:xfrm>
          <a:off x="14541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31569</xdr:rowOff>
    </xdr:from>
    <xdr:to>
      <xdr:col>81</xdr:col>
      <xdr:colOff>50800</xdr:colOff>
      <xdr:row>84</xdr:row>
      <xdr:rowOff>38100</xdr:rowOff>
    </xdr:to>
    <xdr:cxnSp macro="">
      <xdr:nvCxnSpPr>
        <xdr:cNvPr id="407" name="直線コネクタ 406"/>
        <xdr:cNvCxnSpPr/>
      </xdr:nvCxnSpPr>
      <xdr:spPr>
        <a:xfrm>
          <a:off x="14592300" y="14261919"/>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80027</xdr:rowOff>
    </xdr:from>
    <xdr:ext cx="405111" cy="259045"/>
    <xdr:sp macro="" textlink="">
      <xdr:nvSpPr>
        <xdr:cNvPr id="408" name="n_1mainValue【消防施設】&#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409" name="n_2mainValue【消防施設】&#10;有形固定資産減価償却率"/>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0" name="正方形/長方形 4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1" name="正方形/長方形 4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2" name="正方形/長方形 4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3" name="正方形/長方形 4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4" name="正方形/長方形 4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5" name="正方形/長方形 4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6" name="正方形/長方形 4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7" name="正方形/長方形 4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8" name="テキスト ボックス 4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9" name="直線コネクタ 4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20" name="直線コネクタ 4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21" name="テキスト ボックス 4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2" name="直線コネクタ 4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3" name="テキスト ボックス 4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4" name="直線コネクタ 4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5" name="テキスト ボックス 4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6" name="直線コネクタ 4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7" name="テキスト ボックス 4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8" name="直線コネクタ 4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9" name="テキスト ボックス 4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431" name="直線コネクタ 430"/>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432"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433" name="直線コネクタ 432"/>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434"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435" name="直線コネクタ 434"/>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436"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437" name="フローチャート: 判断 436"/>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38" name="フローチャート: 判断 437"/>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439"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440" name="フローチャート: 判断 439"/>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441"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442" name="フローチャート: 判断 441"/>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139716</xdr:rowOff>
    </xdr:from>
    <xdr:ext cx="469744" cy="259045"/>
    <xdr:sp macro="" textlink="">
      <xdr:nvSpPr>
        <xdr:cNvPr id="443"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4" name="テキスト ボックス 4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5" name="テキスト ボックス 4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6" name="テキスト ボックス 4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7" name="テキスト ボックス 4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8" name="テキスト ボックス 4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126746</xdr:rowOff>
    </xdr:from>
    <xdr:to>
      <xdr:col>112</xdr:col>
      <xdr:colOff>38100</xdr:colOff>
      <xdr:row>81</xdr:row>
      <xdr:rowOff>56896</xdr:rowOff>
    </xdr:to>
    <xdr:sp macro="" textlink="">
      <xdr:nvSpPr>
        <xdr:cNvPr id="449" name="楕円 448"/>
        <xdr:cNvSpPr/>
      </xdr:nvSpPr>
      <xdr:spPr>
        <a:xfrm>
          <a:off x="21272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94742</xdr:rowOff>
    </xdr:from>
    <xdr:to>
      <xdr:col>107</xdr:col>
      <xdr:colOff>101600</xdr:colOff>
      <xdr:row>82</xdr:row>
      <xdr:rowOff>24892</xdr:rowOff>
    </xdr:to>
    <xdr:sp macro="" textlink="">
      <xdr:nvSpPr>
        <xdr:cNvPr id="450" name="楕円 449"/>
        <xdr:cNvSpPr/>
      </xdr:nvSpPr>
      <xdr:spPr>
        <a:xfrm>
          <a:off x="20383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6096</xdr:rowOff>
    </xdr:from>
    <xdr:to>
      <xdr:col>111</xdr:col>
      <xdr:colOff>177800</xdr:colOff>
      <xdr:row>81</xdr:row>
      <xdr:rowOff>145542</xdr:rowOff>
    </xdr:to>
    <xdr:cxnSp macro="">
      <xdr:nvCxnSpPr>
        <xdr:cNvPr id="451" name="直線コネクタ 450"/>
        <xdr:cNvCxnSpPr/>
      </xdr:nvCxnSpPr>
      <xdr:spPr>
        <a:xfrm flipV="1">
          <a:off x="20434300" y="1389354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73423</xdr:rowOff>
    </xdr:from>
    <xdr:ext cx="469744" cy="259045"/>
    <xdr:sp macro="" textlink="">
      <xdr:nvSpPr>
        <xdr:cNvPr id="452" name="n_1mainValue【消防施設】&#10;一人当たり面積"/>
        <xdr:cNvSpPr txBox="1"/>
      </xdr:nvSpPr>
      <xdr:spPr>
        <a:xfrm>
          <a:off x="21075727" y="136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41419</xdr:rowOff>
    </xdr:from>
    <xdr:ext cx="469744" cy="259045"/>
    <xdr:sp macro="" textlink="">
      <xdr:nvSpPr>
        <xdr:cNvPr id="453" name="n_2mainValue【消防施設】&#10;一人当たり面積"/>
        <xdr:cNvSpPr txBox="1"/>
      </xdr:nvSpPr>
      <xdr:spPr>
        <a:xfrm>
          <a:off x="201994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4" name="直線コネクタ 4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5" name="テキスト ボックス 4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6" name="直線コネクタ 4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7" name="テキスト ボックス 4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8" name="直線コネクタ 4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9" name="テキスト ボックス 4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0" name="直線コネクタ 4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1" name="テキスト ボックス 4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2" name="直線コネクタ 4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3" name="テキスト ボックス 4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4" name="直線コネクタ 4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5" name="テキスト ボックス 4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479" name="直線コネクタ 478"/>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480"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481" name="直線コネクタ 480"/>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82"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83" name="直線コネクタ 482"/>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484"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485" name="フローチャート: 判断 484"/>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486" name="フローチャート: 判断 485"/>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487"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488" name="フローチャート: 判断 487"/>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489"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490" name="フローチャート: 判断 489"/>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11265</xdr:rowOff>
    </xdr:from>
    <xdr:ext cx="405111" cy="259045"/>
    <xdr:sp macro="" textlink="">
      <xdr:nvSpPr>
        <xdr:cNvPr id="491" name="n_3aveValue【庁舎】&#10;有形固定資産減価償却率"/>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49893</xdr:rowOff>
    </xdr:from>
    <xdr:to>
      <xdr:col>81</xdr:col>
      <xdr:colOff>101600</xdr:colOff>
      <xdr:row>101</xdr:row>
      <xdr:rowOff>151493</xdr:rowOff>
    </xdr:to>
    <xdr:sp macro="" textlink="">
      <xdr:nvSpPr>
        <xdr:cNvPr id="497" name="楕円 496"/>
        <xdr:cNvSpPr/>
      </xdr:nvSpPr>
      <xdr:spPr>
        <a:xfrm>
          <a:off x="15430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49893</xdr:rowOff>
    </xdr:from>
    <xdr:to>
      <xdr:col>76</xdr:col>
      <xdr:colOff>165100</xdr:colOff>
      <xdr:row>100</xdr:row>
      <xdr:rowOff>151493</xdr:rowOff>
    </xdr:to>
    <xdr:sp macro="" textlink="">
      <xdr:nvSpPr>
        <xdr:cNvPr id="498" name="楕円 497"/>
        <xdr:cNvSpPr/>
      </xdr:nvSpPr>
      <xdr:spPr>
        <a:xfrm>
          <a:off x="14541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100693</xdr:rowOff>
    </xdr:from>
    <xdr:to>
      <xdr:col>81</xdr:col>
      <xdr:colOff>50800</xdr:colOff>
      <xdr:row>101</xdr:row>
      <xdr:rowOff>100693</xdr:rowOff>
    </xdr:to>
    <xdr:cxnSp macro="">
      <xdr:nvCxnSpPr>
        <xdr:cNvPr id="499" name="直線コネクタ 498"/>
        <xdr:cNvCxnSpPr/>
      </xdr:nvCxnSpPr>
      <xdr:spPr>
        <a:xfrm>
          <a:off x="14592300" y="1724569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168020</xdr:rowOff>
    </xdr:from>
    <xdr:ext cx="405111" cy="259045"/>
    <xdr:sp macro="" textlink="">
      <xdr:nvSpPr>
        <xdr:cNvPr id="500" name="n_1mainValue【庁舎】&#10;有形固定資産減価償却率"/>
        <xdr:cNvSpPr txBox="1"/>
      </xdr:nvSpPr>
      <xdr:spPr>
        <a:xfrm>
          <a:off x="152660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168020</xdr:rowOff>
    </xdr:from>
    <xdr:ext cx="405111" cy="259045"/>
    <xdr:sp macro="" textlink="">
      <xdr:nvSpPr>
        <xdr:cNvPr id="501" name="n_2mainValue【庁舎】&#10;有形固定資産減価償却率"/>
        <xdr:cNvSpPr txBox="1"/>
      </xdr:nvSpPr>
      <xdr:spPr>
        <a:xfrm>
          <a:off x="14389744" y="1697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525" name="直線コネクタ 524"/>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526"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527" name="直線コネクタ 526"/>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528"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529" name="直線コネクタ 528"/>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530"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531" name="フローチャート: 判断 530"/>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532" name="フローチャート: 判断 531"/>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533"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534" name="フローチャート: 判断 533"/>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535"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157607</xdr:rowOff>
    </xdr:from>
    <xdr:to>
      <xdr:col>102</xdr:col>
      <xdr:colOff>165100</xdr:colOff>
      <xdr:row>108</xdr:row>
      <xdr:rowOff>87757</xdr:rowOff>
    </xdr:to>
    <xdr:sp macro="" textlink="">
      <xdr:nvSpPr>
        <xdr:cNvPr id="536" name="フローチャート: 判断 535"/>
        <xdr:cNvSpPr/>
      </xdr:nvSpPr>
      <xdr:spPr>
        <a:xfrm>
          <a:off x="19494500" y="1850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104284</xdr:rowOff>
    </xdr:from>
    <xdr:ext cx="469744" cy="259045"/>
    <xdr:sp macro="" textlink="">
      <xdr:nvSpPr>
        <xdr:cNvPr id="537" name="n_3aveValue【庁舎】&#10;一人当たり面積"/>
        <xdr:cNvSpPr txBox="1"/>
      </xdr:nvSpPr>
      <xdr:spPr>
        <a:xfrm>
          <a:off x="19310427" y="182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8" name="テキスト ボックス 5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163322</xdr:rowOff>
    </xdr:from>
    <xdr:to>
      <xdr:col>112</xdr:col>
      <xdr:colOff>38100</xdr:colOff>
      <xdr:row>108</xdr:row>
      <xdr:rowOff>93472</xdr:rowOff>
    </xdr:to>
    <xdr:sp macro="" textlink="">
      <xdr:nvSpPr>
        <xdr:cNvPr id="543" name="楕円 542"/>
        <xdr:cNvSpPr/>
      </xdr:nvSpPr>
      <xdr:spPr>
        <a:xfrm>
          <a:off x="21272500" y="185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162940</xdr:rowOff>
    </xdr:from>
    <xdr:to>
      <xdr:col>107</xdr:col>
      <xdr:colOff>101600</xdr:colOff>
      <xdr:row>108</xdr:row>
      <xdr:rowOff>93090</xdr:rowOff>
    </xdr:to>
    <xdr:sp macro="" textlink="">
      <xdr:nvSpPr>
        <xdr:cNvPr id="544" name="楕円 543"/>
        <xdr:cNvSpPr/>
      </xdr:nvSpPr>
      <xdr:spPr>
        <a:xfrm>
          <a:off x="20383500" y="185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42290</xdr:rowOff>
    </xdr:from>
    <xdr:to>
      <xdr:col>111</xdr:col>
      <xdr:colOff>177800</xdr:colOff>
      <xdr:row>108</xdr:row>
      <xdr:rowOff>42672</xdr:rowOff>
    </xdr:to>
    <xdr:cxnSp macro="">
      <xdr:nvCxnSpPr>
        <xdr:cNvPr id="545" name="直線コネクタ 544"/>
        <xdr:cNvCxnSpPr/>
      </xdr:nvCxnSpPr>
      <xdr:spPr>
        <a:xfrm>
          <a:off x="20434300" y="1855889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84599</xdr:rowOff>
    </xdr:from>
    <xdr:ext cx="469744" cy="259045"/>
    <xdr:sp macro="" textlink="">
      <xdr:nvSpPr>
        <xdr:cNvPr id="546" name="n_1mainValue【庁舎】&#10;一人当たり面積"/>
        <xdr:cNvSpPr txBox="1"/>
      </xdr:nvSpPr>
      <xdr:spPr>
        <a:xfrm>
          <a:off x="21075727"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84217</xdr:rowOff>
    </xdr:from>
    <xdr:ext cx="469744" cy="259045"/>
    <xdr:sp macro="" textlink="">
      <xdr:nvSpPr>
        <xdr:cNvPr id="547" name="n_2mainValue【庁舎】&#10;一人当たり面積"/>
        <xdr:cNvSpPr txBox="1"/>
      </xdr:nvSpPr>
      <xdr:spPr>
        <a:xfrm>
          <a:off x="20199427" y="186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年代に建設された合併前町村の施設がそのまま残っているため、減価償却が進んでいるほか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人当たり面積についても類似団体平均を上回っている。一般廃棄物処理施設</a:t>
          </a:r>
          <a:r>
            <a:rPr kumimoji="1" lang="ja-JP" altLang="en-US" sz="1100">
              <a:solidFill>
                <a:schemeClr val="dk1"/>
              </a:solidFill>
              <a:effectLst/>
              <a:latin typeface="+mn-lt"/>
              <a:ea typeface="+mn-ea"/>
              <a:cs typeface="+mn-cs"/>
            </a:rPr>
            <a:t>については、し尿処理施設の改修（焼却方式から下水道投入方式へ）を行ったことにより減価償却率が改善している</a:t>
          </a:r>
          <a:r>
            <a:rPr kumimoji="1" lang="ja-JP" altLang="ja-JP" sz="1100">
              <a:solidFill>
                <a:schemeClr val="dk1"/>
              </a:solidFill>
              <a:effectLst/>
              <a:latin typeface="+mn-lt"/>
              <a:ea typeface="+mn-ea"/>
              <a:cs typeface="+mn-cs"/>
            </a:rPr>
            <a:t>。庁舎については、昭和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年代に建設された合併前町村の庁舎を分庁舎方式で使用していることから、有形資産減価償却率は高い値となっているが、</a:t>
          </a:r>
          <a:r>
            <a:rPr kumimoji="1" lang="ja-JP" altLang="en-US" sz="1100">
              <a:solidFill>
                <a:schemeClr val="dk1"/>
              </a:solidFill>
              <a:effectLst/>
              <a:latin typeface="+mn-lt"/>
              <a:ea typeface="+mn-ea"/>
              <a:cs typeface="+mn-cs"/>
            </a:rPr>
            <a:t>消防施設については、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と本署・分署の建替を行ったため、減価償却率は類似団体を大きく下回るが、更新においては旧町村配置のまま消防庁舎更新が行われ、かつ旧庁舎も非常備消防の詰所として活用されていることから</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人当たり面積も大きく増加している。庁舎については、統合</a:t>
          </a:r>
          <a:r>
            <a:rPr kumimoji="1" lang="ja-JP" altLang="ja-JP" sz="1100">
              <a:solidFill>
                <a:schemeClr val="dk1"/>
              </a:solidFill>
              <a:effectLst/>
              <a:latin typeface="+mn-lt"/>
              <a:ea typeface="+mn-ea"/>
              <a:cs typeface="+mn-cs"/>
            </a:rPr>
            <a:t>庁舎の建設及び</a:t>
          </a:r>
          <a:r>
            <a:rPr kumimoji="1" lang="ja-JP" altLang="en-US" sz="1100">
              <a:solidFill>
                <a:schemeClr val="dk1"/>
              </a:solidFill>
              <a:effectLst/>
              <a:latin typeface="+mn-lt"/>
              <a:ea typeface="+mn-ea"/>
              <a:cs typeface="+mn-cs"/>
            </a:rPr>
            <a:t>現在の</a:t>
          </a:r>
          <a:r>
            <a:rPr kumimoji="1" lang="ja-JP" altLang="ja-JP" sz="1100">
              <a:solidFill>
                <a:schemeClr val="dk1"/>
              </a:solidFill>
              <a:effectLst/>
              <a:latin typeface="+mn-lt"/>
              <a:ea typeface="+mn-ea"/>
              <a:cs typeface="+mn-cs"/>
            </a:rPr>
            <a:t>庁舎の解体を予定していることから、今後は当該指標は大きく減少することが想定される。ほとんどの指標について、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償却資産）の値が類似団体平均を上回っており、老朽化による維持管理費用が増大することが懸念されるため、財政指標に留意しながら長寿命化に資する修繕等を計画的に行うほか、施設の統廃合及び集約化・複合化、除却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17,223
273.27
18,386,526
17,924,703
386,587
8,773,290
21,589,189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の減少や少子高齢化等による財政基盤の弱さから、自主財源が歳入全体の２割を下回る状況であり、財政力指数は類似団体平均を大きく下回っている。今後も「能登町第二次総合計画」や「能登町創生総合戦略」に基づき、施策の選択と集中により活力あるまちづくりを行い歳入の確保に努める一方、積極的に行財政改革を推進することにより、行政のスリム化、効率化を図り長期的な財政基盤の安定を確立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は、町税や交付税の減により経常一般財源等は減となったものの、維持補修費・補助費等の減により、前年と比較し</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ﾎﾟｲﾝﾄ改善した。維持補修費の減は、除排雪経費や観光施設の維持管理費の減が要因である。補助費の減は、奥能登クリーン組合への負担金の減（</a:t>
          </a:r>
          <a:r>
            <a:rPr kumimoji="1" lang="en-US" altLang="ja-JP" sz="1050">
              <a:latin typeface="ＭＳ Ｐゴシック" panose="020B0600070205080204" pitchFamily="50" charset="-128"/>
              <a:ea typeface="ＭＳ Ｐゴシック" panose="020B0600070205080204" pitchFamily="50" charset="-128"/>
            </a:rPr>
            <a:t>RDF</a:t>
          </a:r>
          <a:r>
            <a:rPr kumimoji="1" lang="ja-JP" altLang="en-US" sz="1050">
              <a:latin typeface="ＭＳ Ｐゴシック" panose="020B0600070205080204" pitchFamily="50" charset="-128"/>
              <a:ea typeface="ＭＳ Ｐゴシック" panose="020B0600070205080204" pitchFamily="50" charset="-128"/>
            </a:rPr>
            <a:t>施設償還完了による）が要因である。性質別での類似団体比較では公債費が高くなっているが、これは、過去に景気対策として公共事業を積極的に行ったことや、近年の大型事業に係る償還の開始等によるものである。</a:t>
          </a:r>
        </a:p>
        <a:p>
          <a:r>
            <a:rPr kumimoji="1" lang="ja-JP" altLang="en-US" sz="1050">
              <a:latin typeface="ＭＳ Ｐゴシック" panose="020B0600070205080204" pitchFamily="50" charset="-128"/>
              <a:ea typeface="ＭＳ Ｐゴシック" panose="020B0600070205080204" pitchFamily="50" charset="-128"/>
            </a:rPr>
            <a:t>　今後も庁舎建設等の大型ﾌﾟﾛｼﾞｪｸﾄや公共施設の更新を控えているため、地方債の計画的発行と抑制や積極的な繰上償還を行うとともに、経常経費縮減のための改革を推進する。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104866</xdr:rowOff>
    </xdr:from>
    <xdr:to>
      <xdr:col>23</xdr:col>
      <xdr:colOff>133350</xdr:colOff>
      <xdr:row>64</xdr:row>
      <xdr:rowOff>128996</xdr:rowOff>
    </xdr:to>
    <xdr:cxnSp macro="">
      <xdr:nvCxnSpPr>
        <xdr:cNvPr id="135" name="直線コネクタ 134"/>
        <xdr:cNvCxnSpPr/>
      </xdr:nvCxnSpPr>
      <xdr:spPr>
        <a:xfrm flipV="1">
          <a:off x="4114800" y="1107766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53159</xdr:rowOff>
    </xdr:from>
    <xdr:to>
      <xdr:col>19</xdr:col>
      <xdr:colOff>133350</xdr:colOff>
      <xdr:row>64</xdr:row>
      <xdr:rowOff>128996</xdr:rowOff>
    </xdr:to>
    <xdr:cxnSp macro="">
      <xdr:nvCxnSpPr>
        <xdr:cNvPr id="138" name="直線コネクタ 137"/>
        <xdr:cNvCxnSpPr/>
      </xdr:nvCxnSpPr>
      <xdr:spPr>
        <a:xfrm>
          <a:off x="3225800" y="1102595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48804</xdr:rowOff>
    </xdr:from>
    <xdr:to>
      <xdr:col>15</xdr:col>
      <xdr:colOff>82550</xdr:colOff>
      <xdr:row>64</xdr:row>
      <xdr:rowOff>53159</xdr:rowOff>
    </xdr:to>
    <xdr:cxnSp macro="">
      <xdr:nvCxnSpPr>
        <xdr:cNvPr id="141" name="直線コネクタ 140"/>
        <xdr:cNvCxnSpPr/>
      </xdr:nvCxnSpPr>
      <xdr:spPr>
        <a:xfrm>
          <a:off x="2336800" y="10850154"/>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48804</xdr:rowOff>
    </xdr:from>
    <xdr:to>
      <xdr:col>11</xdr:col>
      <xdr:colOff>31750</xdr:colOff>
      <xdr:row>63</xdr:row>
      <xdr:rowOff>55699</xdr:rowOff>
    </xdr:to>
    <xdr:cxnSp macro="">
      <xdr:nvCxnSpPr>
        <xdr:cNvPr id="144" name="直線コネクタ 143"/>
        <xdr:cNvCxnSpPr/>
      </xdr:nvCxnSpPr>
      <xdr:spPr>
        <a:xfrm flipV="1">
          <a:off x="1447800" y="108501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100512</xdr:rowOff>
    </xdr:from>
    <xdr:to>
      <xdr:col>11</xdr:col>
      <xdr:colOff>82550</xdr:colOff>
      <xdr:row>63</xdr:row>
      <xdr:rowOff>30662</xdr:rowOff>
    </xdr:to>
    <xdr:sp macro="" textlink="">
      <xdr:nvSpPr>
        <xdr:cNvPr id="145" name="フローチャート: 判断 144"/>
        <xdr:cNvSpPr/>
      </xdr:nvSpPr>
      <xdr:spPr>
        <a:xfrm>
          <a:off x="2286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40839</xdr:rowOff>
    </xdr:from>
    <xdr:ext cx="762000" cy="259045"/>
    <xdr:sp macro="" textlink="">
      <xdr:nvSpPr>
        <xdr:cNvPr id="146" name="テキスト ボックス 145"/>
        <xdr:cNvSpPr txBox="1"/>
      </xdr:nvSpPr>
      <xdr:spPr>
        <a:xfrm>
          <a:off x="1955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54066</xdr:rowOff>
    </xdr:from>
    <xdr:to>
      <xdr:col>23</xdr:col>
      <xdr:colOff>184150</xdr:colOff>
      <xdr:row>64</xdr:row>
      <xdr:rowOff>155666</xdr:rowOff>
    </xdr:to>
    <xdr:sp macro="" textlink="">
      <xdr:nvSpPr>
        <xdr:cNvPr id="154" name="楕円 153"/>
        <xdr:cNvSpPr/>
      </xdr:nvSpPr>
      <xdr:spPr>
        <a:xfrm>
          <a:off x="49022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26143</xdr:rowOff>
    </xdr:from>
    <xdr:ext cx="762000" cy="259045"/>
    <xdr:sp macro="" textlink="">
      <xdr:nvSpPr>
        <xdr:cNvPr id="155" name="財政構造の弾力性該当値テキスト"/>
        <xdr:cNvSpPr txBox="1"/>
      </xdr:nvSpPr>
      <xdr:spPr>
        <a:xfrm>
          <a:off x="5041900" y="10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78196</xdr:rowOff>
    </xdr:from>
    <xdr:to>
      <xdr:col>19</xdr:col>
      <xdr:colOff>184150</xdr:colOff>
      <xdr:row>65</xdr:row>
      <xdr:rowOff>8346</xdr:rowOff>
    </xdr:to>
    <xdr:sp macro="" textlink="">
      <xdr:nvSpPr>
        <xdr:cNvPr id="156" name="楕円 155"/>
        <xdr:cNvSpPr/>
      </xdr:nvSpPr>
      <xdr:spPr>
        <a:xfrm>
          <a:off x="4064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164573</xdr:rowOff>
    </xdr:from>
    <xdr:ext cx="736600" cy="259045"/>
    <xdr:sp macro="" textlink="">
      <xdr:nvSpPr>
        <xdr:cNvPr id="157" name="テキスト ボックス 156"/>
        <xdr:cNvSpPr txBox="1"/>
      </xdr:nvSpPr>
      <xdr:spPr>
        <a:xfrm>
          <a:off x="3733800" y="1113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2359</xdr:rowOff>
    </xdr:from>
    <xdr:to>
      <xdr:col>15</xdr:col>
      <xdr:colOff>133350</xdr:colOff>
      <xdr:row>64</xdr:row>
      <xdr:rowOff>103959</xdr:rowOff>
    </xdr:to>
    <xdr:sp macro="" textlink="">
      <xdr:nvSpPr>
        <xdr:cNvPr id="158" name="楕円 157"/>
        <xdr:cNvSpPr/>
      </xdr:nvSpPr>
      <xdr:spPr>
        <a:xfrm>
          <a:off x="3175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88736</xdr:rowOff>
    </xdr:from>
    <xdr:ext cx="762000" cy="259045"/>
    <xdr:sp macro="" textlink="">
      <xdr:nvSpPr>
        <xdr:cNvPr id="159" name="テキスト ボックス 158"/>
        <xdr:cNvSpPr txBox="1"/>
      </xdr:nvSpPr>
      <xdr:spPr>
        <a:xfrm>
          <a:off x="2844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169454</xdr:rowOff>
    </xdr:from>
    <xdr:to>
      <xdr:col>11</xdr:col>
      <xdr:colOff>82550</xdr:colOff>
      <xdr:row>63</xdr:row>
      <xdr:rowOff>99604</xdr:rowOff>
    </xdr:to>
    <xdr:sp macro="" textlink="">
      <xdr:nvSpPr>
        <xdr:cNvPr id="160" name="楕円 159"/>
        <xdr:cNvSpPr/>
      </xdr:nvSpPr>
      <xdr:spPr>
        <a:xfrm>
          <a:off x="2286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84381</xdr:rowOff>
    </xdr:from>
    <xdr:ext cx="762000" cy="259045"/>
    <xdr:sp macro="" textlink="">
      <xdr:nvSpPr>
        <xdr:cNvPr id="161" name="テキスト ボックス 160"/>
        <xdr:cNvSpPr txBox="1"/>
      </xdr:nvSpPr>
      <xdr:spPr>
        <a:xfrm>
          <a:off x="1955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62" name="楕円 161"/>
        <xdr:cNvSpPr/>
      </xdr:nvSpPr>
      <xdr:spPr>
        <a:xfrm>
          <a:off x="1397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63" name="テキスト ボックス 162"/>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人件費については、合併の影響で職員数が依然多いことにあわせ、人口減少も影響し、類似団体平均を上回る要因となっている。そのため、平成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月に策定した第</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次定員適正化計画に基づき、職員数の削減による人件費の減を図っている。ここ数年の人事院勧告の給料表の増額改定等、経済情勢に左右される部分もあるが、今後は、</a:t>
          </a:r>
          <a:r>
            <a:rPr kumimoji="1" lang="en-US" altLang="ja-JP" sz="1050">
              <a:latin typeface="ＭＳ Ｐゴシック" panose="020B0600070205080204" pitchFamily="50" charset="-128"/>
              <a:ea typeface="ＭＳ Ｐゴシック" panose="020B0600070205080204" pitchFamily="50" charset="-128"/>
            </a:rPr>
            <a:t>H31.3</a:t>
          </a:r>
          <a:r>
            <a:rPr kumimoji="1" lang="ja-JP" altLang="en-US" sz="1050">
              <a:latin typeface="ＭＳ Ｐゴシック" panose="020B0600070205080204" pitchFamily="50" charset="-128"/>
              <a:ea typeface="ＭＳ Ｐゴシック" panose="020B0600070205080204" pitchFamily="50" charset="-128"/>
            </a:rPr>
            <a:t>に策定した第</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次定員適正化計画に基づき、人員の削減等による人件費の削減に努める。</a:t>
          </a:r>
        </a:p>
        <a:p>
          <a:r>
            <a:rPr kumimoji="1" lang="ja-JP" altLang="en-US" sz="1050">
              <a:latin typeface="ＭＳ Ｐゴシック" panose="020B0600070205080204" pitchFamily="50" charset="-128"/>
              <a:ea typeface="ＭＳ Ｐゴシック" panose="020B0600070205080204" pitchFamily="50" charset="-128"/>
            </a:rPr>
            <a:t>　物件費については、合併後、行政改革推進委員会を設置し費用の削減に向けた取り組みが行われている。今後、遊休施設の解体も推進していくことから、物件費の増加も見込まれるため、経常経費の更に効果的な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63748</xdr:rowOff>
    </xdr:from>
    <xdr:to>
      <xdr:col>23</xdr:col>
      <xdr:colOff>133350</xdr:colOff>
      <xdr:row>82</xdr:row>
      <xdr:rowOff>64427</xdr:rowOff>
    </xdr:to>
    <xdr:cxnSp macro="">
      <xdr:nvCxnSpPr>
        <xdr:cNvPr id="199" name="直線コネクタ 198"/>
        <xdr:cNvCxnSpPr/>
      </xdr:nvCxnSpPr>
      <xdr:spPr>
        <a:xfrm flipV="1">
          <a:off x="4114800" y="14122648"/>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25386</xdr:rowOff>
    </xdr:from>
    <xdr:to>
      <xdr:col>19</xdr:col>
      <xdr:colOff>133350</xdr:colOff>
      <xdr:row>82</xdr:row>
      <xdr:rowOff>64427</xdr:rowOff>
    </xdr:to>
    <xdr:cxnSp macro="">
      <xdr:nvCxnSpPr>
        <xdr:cNvPr id="202" name="直線コネクタ 201"/>
        <xdr:cNvCxnSpPr/>
      </xdr:nvCxnSpPr>
      <xdr:spPr>
        <a:xfrm>
          <a:off x="3225800" y="14084286"/>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3801</xdr:rowOff>
    </xdr:from>
    <xdr:to>
      <xdr:col>15</xdr:col>
      <xdr:colOff>82550</xdr:colOff>
      <xdr:row>82</xdr:row>
      <xdr:rowOff>25386</xdr:rowOff>
    </xdr:to>
    <xdr:cxnSp macro="">
      <xdr:nvCxnSpPr>
        <xdr:cNvPr id="205" name="直線コネクタ 204"/>
        <xdr:cNvCxnSpPr/>
      </xdr:nvCxnSpPr>
      <xdr:spPr>
        <a:xfrm>
          <a:off x="2336800" y="14062701"/>
          <a:ext cx="889000" cy="2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159888</xdr:rowOff>
    </xdr:from>
    <xdr:to>
      <xdr:col>11</xdr:col>
      <xdr:colOff>31750</xdr:colOff>
      <xdr:row>82</xdr:row>
      <xdr:rowOff>3801</xdr:rowOff>
    </xdr:to>
    <xdr:cxnSp macro="">
      <xdr:nvCxnSpPr>
        <xdr:cNvPr id="208" name="直線コネクタ 207"/>
        <xdr:cNvCxnSpPr/>
      </xdr:nvCxnSpPr>
      <xdr:spPr>
        <a:xfrm>
          <a:off x="1447800" y="14047338"/>
          <a:ext cx="889000" cy="1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64436</xdr:rowOff>
    </xdr:from>
    <xdr:to>
      <xdr:col>11</xdr:col>
      <xdr:colOff>82550</xdr:colOff>
      <xdr:row>81</xdr:row>
      <xdr:rowOff>166036</xdr:rowOff>
    </xdr:to>
    <xdr:sp macro="" textlink="">
      <xdr:nvSpPr>
        <xdr:cNvPr id="209" name="フローチャート: 判断 208"/>
        <xdr:cNvSpPr/>
      </xdr:nvSpPr>
      <xdr:spPr>
        <a:xfrm>
          <a:off x="2286000" y="13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4763</xdr:rowOff>
    </xdr:from>
    <xdr:ext cx="762000" cy="259045"/>
    <xdr:sp macro="" textlink="">
      <xdr:nvSpPr>
        <xdr:cNvPr id="210" name="テキスト ボックス 209"/>
        <xdr:cNvSpPr txBox="1"/>
      </xdr:nvSpPr>
      <xdr:spPr>
        <a:xfrm>
          <a:off x="1955800" y="1372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12948</xdr:rowOff>
    </xdr:from>
    <xdr:to>
      <xdr:col>23</xdr:col>
      <xdr:colOff>184150</xdr:colOff>
      <xdr:row>82</xdr:row>
      <xdr:rowOff>114548</xdr:rowOff>
    </xdr:to>
    <xdr:sp macro="" textlink="">
      <xdr:nvSpPr>
        <xdr:cNvPr id="218" name="楕円 217"/>
        <xdr:cNvSpPr/>
      </xdr:nvSpPr>
      <xdr:spPr>
        <a:xfrm>
          <a:off x="4902200" y="140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156475</xdr:rowOff>
    </xdr:from>
    <xdr:ext cx="762000" cy="259045"/>
    <xdr:sp macro="" textlink="">
      <xdr:nvSpPr>
        <xdr:cNvPr id="219" name="人件費・物件費等の状況該当値テキスト"/>
        <xdr:cNvSpPr txBox="1"/>
      </xdr:nvSpPr>
      <xdr:spPr>
        <a:xfrm>
          <a:off x="5041900" y="1404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13627</xdr:rowOff>
    </xdr:from>
    <xdr:to>
      <xdr:col>19</xdr:col>
      <xdr:colOff>184150</xdr:colOff>
      <xdr:row>82</xdr:row>
      <xdr:rowOff>115227</xdr:rowOff>
    </xdr:to>
    <xdr:sp macro="" textlink="">
      <xdr:nvSpPr>
        <xdr:cNvPr id="220" name="楕円 219"/>
        <xdr:cNvSpPr/>
      </xdr:nvSpPr>
      <xdr:spPr>
        <a:xfrm>
          <a:off x="4064000" y="140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100004</xdr:rowOff>
    </xdr:from>
    <xdr:ext cx="736600" cy="259045"/>
    <xdr:sp macro="" textlink="">
      <xdr:nvSpPr>
        <xdr:cNvPr id="221" name="テキスト ボックス 220"/>
        <xdr:cNvSpPr txBox="1"/>
      </xdr:nvSpPr>
      <xdr:spPr>
        <a:xfrm>
          <a:off x="3733800" y="14158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146036</xdr:rowOff>
    </xdr:from>
    <xdr:to>
      <xdr:col>15</xdr:col>
      <xdr:colOff>133350</xdr:colOff>
      <xdr:row>82</xdr:row>
      <xdr:rowOff>76186</xdr:rowOff>
    </xdr:to>
    <xdr:sp macro="" textlink="">
      <xdr:nvSpPr>
        <xdr:cNvPr id="222" name="楕円 221"/>
        <xdr:cNvSpPr/>
      </xdr:nvSpPr>
      <xdr:spPr>
        <a:xfrm>
          <a:off x="3175000" y="140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60963</xdr:rowOff>
    </xdr:from>
    <xdr:ext cx="762000" cy="259045"/>
    <xdr:sp macro="" textlink="">
      <xdr:nvSpPr>
        <xdr:cNvPr id="223" name="テキスト ボックス 222"/>
        <xdr:cNvSpPr txBox="1"/>
      </xdr:nvSpPr>
      <xdr:spPr>
        <a:xfrm>
          <a:off x="2844800" y="1411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124451</xdr:rowOff>
    </xdr:from>
    <xdr:to>
      <xdr:col>11</xdr:col>
      <xdr:colOff>82550</xdr:colOff>
      <xdr:row>82</xdr:row>
      <xdr:rowOff>54601</xdr:rowOff>
    </xdr:to>
    <xdr:sp macro="" textlink="">
      <xdr:nvSpPr>
        <xdr:cNvPr id="224" name="楕円 223"/>
        <xdr:cNvSpPr/>
      </xdr:nvSpPr>
      <xdr:spPr>
        <a:xfrm>
          <a:off x="2286000" y="140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39378</xdr:rowOff>
    </xdr:from>
    <xdr:ext cx="762000" cy="259045"/>
    <xdr:sp macro="" textlink="">
      <xdr:nvSpPr>
        <xdr:cNvPr id="225" name="テキスト ボックス 224"/>
        <xdr:cNvSpPr txBox="1"/>
      </xdr:nvSpPr>
      <xdr:spPr>
        <a:xfrm>
          <a:off x="1955800" y="1409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109088</xdr:rowOff>
    </xdr:from>
    <xdr:to>
      <xdr:col>7</xdr:col>
      <xdr:colOff>31750</xdr:colOff>
      <xdr:row>82</xdr:row>
      <xdr:rowOff>39238</xdr:rowOff>
    </xdr:to>
    <xdr:sp macro="" textlink="">
      <xdr:nvSpPr>
        <xdr:cNvPr id="226" name="楕円 225"/>
        <xdr:cNvSpPr/>
      </xdr:nvSpPr>
      <xdr:spPr>
        <a:xfrm>
          <a:off x="1397000" y="1399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24015</xdr:rowOff>
    </xdr:from>
    <xdr:ext cx="762000" cy="259045"/>
    <xdr:sp macro="" textlink="">
      <xdr:nvSpPr>
        <xdr:cNvPr id="227" name="テキスト ボックス 226"/>
        <xdr:cNvSpPr txBox="1"/>
      </xdr:nvSpPr>
      <xdr:spPr>
        <a:xfrm>
          <a:off x="1066800" y="140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ラスパイレス指数は近年増加傾向にあったが、</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は昨年と比べ微減した。（▲</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これは職員数が少ないため、経験年数階層の異動によって平均給料額が大きく変動することが原因と考えられる。</a:t>
          </a:r>
        </a:p>
        <a:p>
          <a:r>
            <a:rPr kumimoji="1" lang="ja-JP" altLang="en-US" sz="1050">
              <a:latin typeface="ＭＳ Ｐゴシック" panose="020B0600070205080204" pitchFamily="50" charset="-128"/>
              <a:ea typeface="ＭＳ Ｐゴシック" panose="020B0600070205080204" pitchFamily="50" charset="-128"/>
            </a:rPr>
            <a:t>　今後についても適正な給与水準となるよう、職員の年齢構成、定員、総人件費等に注意を払っていく。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84</xdr:row>
      <xdr:rowOff>146896</xdr:rowOff>
    </xdr:to>
    <xdr:cxnSp macro="">
      <xdr:nvCxnSpPr>
        <xdr:cNvPr id="261" name="直線コネクタ 260"/>
        <xdr:cNvCxnSpPr/>
      </xdr:nvCxnSpPr>
      <xdr:spPr>
        <a:xfrm flipV="1">
          <a:off x="16179800" y="1453261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66463</xdr:rowOff>
    </xdr:from>
    <xdr:to>
      <xdr:col>77</xdr:col>
      <xdr:colOff>44450</xdr:colOff>
      <xdr:row>84</xdr:row>
      <xdr:rowOff>146896</xdr:rowOff>
    </xdr:to>
    <xdr:cxnSp macro="">
      <xdr:nvCxnSpPr>
        <xdr:cNvPr id="264" name="直線コネクタ 263"/>
        <xdr:cNvCxnSpPr/>
      </xdr:nvCxnSpPr>
      <xdr:spPr>
        <a:xfrm>
          <a:off x="15290800" y="1446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34289</xdr:rowOff>
    </xdr:from>
    <xdr:to>
      <xdr:col>72</xdr:col>
      <xdr:colOff>203200</xdr:colOff>
      <xdr:row>84</xdr:row>
      <xdr:rowOff>66463</xdr:rowOff>
    </xdr:to>
    <xdr:cxnSp macro="">
      <xdr:nvCxnSpPr>
        <xdr:cNvPr id="267" name="直線コネクタ 266"/>
        <xdr:cNvCxnSpPr/>
      </xdr:nvCxnSpPr>
      <xdr:spPr>
        <a:xfrm>
          <a:off x="14401800" y="144360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125307</xdr:rowOff>
    </xdr:from>
    <xdr:to>
      <xdr:col>68</xdr:col>
      <xdr:colOff>152400</xdr:colOff>
      <xdr:row>84</xdr:row>
      <xdr:rowOff>34289</xdr:rowOff>
    </xdr:to>
    <xdr:cxnSp macro="">
      <xdr:nvCxnSpPr>
        <xdr:cNvPr id="270" name="直線コネクタ 269"/>
        <xdr:cNvCxnSpPr/>
      </xdr:nvCxnSpPr>
      <xdr:spPr>
        <a:xfrm>
          <a:off x="13512800" y="1435565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71" name="フローチャート: 判断 270"/>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72" name="テキスト ボックス 271"/>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80" name="楕円 279"/>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81"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96096</xdr:rowOff>
    </xdr:from>
    <xdr:to>
      <xdr:col>77</xdr:col>
      <xdr:colOff>95250</xdr:colOff>
      <xdr:row>85</xdr:row>
      <xdr:rowOff>26246</xdr:rowOff>
    </xdr:to>
    <xdr:sp macro="" textlink="">
      <xdr:nvSpPr>
        <xdr:cNvPr id="282" name="楕円 281"/>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36423</xdr:rowOff>
    </xdr:from>
    <xdr:ext cx="736600" cy="259045"/>
    <xdr:sp macro="" textlink="">
      <xdr:nvSpPr>
        <xdr:cNvPr id="283" name="テキスト ボックス 282"/>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15663</xdr:rowOff>
    </xdr:from>
    <xdr:to>
      <xdr:col>73</xdr:col>
      <xdr:colOff>44450</xdr:colOff>
      <xdr:row>84</xdr:row>
      <xdr:rowOff>117263</xdr:rowOff>
    </xdr:to>
    <xdr:sp macro="" textlink="">
      <xdr:nvSpPr>
        <xdr:cNvPr id="284" name="楕円 283"/>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127440</xdr:rowOff>
    </xdr:from>
    <xdr:ext cx="762000" cy="259045"/>
    <xdr:sp macro="" textlink="">
      <xdr:nvSpPr>
        <xdr:cNvPr id="285" name="テキスト ボックス 284"/>
        <xdr:cNvSpPr txBox="1"/>
      </xdr:nvSpPr>
      <xdr:spPr>
        <a:xfrm>
          <a:off x="14909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154939</xdr:rowOff>
    </xdr:from>
    <xdr:to>
      <xdr:col>68</xdr:col>
      <xdr:colOff>203200</xdr:colOff>
      <xdr:row>84</xdr:row>
      <xdr:rowOff>85089</xdr:rowOff>
    </xdr:to>
    <xdr:sp macro="" textlink="">
      <xdr:nvSpPr>
        <xdr:cNvPr id="286" name="楕円 285"/>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95266</xdr:rowOff>
    </xdr:from>
    <xdr:ext cx="762000" cy="259045"/>
    <xdr:sp macro="" textlink="">
      <xdr:nvSpPr>
        <xdr:cNvPr id="287" name="テキスト ボックス 286"/>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74507</xdr:rowOff>
    </xdr:from>
    <xdr:to>
      <xdr:col>64</xdr:col>
      <xdr:colOff>152400</xdr:colOff>
      <xdr:row>84</xdr:row>
      <xdr:rowOff>4657</xdr:rowOff>
    </xdr:to>
    <xdr:sp macro="" textlink="">
      <xdr:nvSpPr>
        <xdr:cNvPr id="288" name="楕円 287"/>
        <xdr:cNvSpPr/>
      </xdr:nvSpPr>
      <xdr:spPr>
        <a:xfrm>
          <a:off x="13462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14834</xdr:rowOff>
    </xdr:from>
    <xdr:ext cx="762000" cy="259045"/>
    <xdr:sp macro="" textlink="">
      <xdr:nvSpPr>
        <xdr:cNvPr id="289" name="テキスト ボックス 288"/>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小規模</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町村が合併したことにより、依然として類似団体の平均を大きく上回っている。平成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年度の合併当初</a:t>
          </a:r>
          <a:r>
            <a:rPr kumimoji="1" lang="en-US" altLang="ja-JP" sz="1050">
              <a:latin typeface="ＭＳ Ｐゴシック" panose="020B0600070205080204" pitchFamily="50" charset="-128"/>
              <a:ea typeface="ＭＳ Ｐゴシック" panose="020B0600070205080204" pitchFamily="50" charset="-128"/>
            </a:rPr>
            <a:t>577</a:t>
          </a:r>
          <a:r>
            <a:rPr kumimoji="1" lang="ja-JP" altLang="en-US" sz="1050">
              <a:latin typeface="ＭＳ Ｐゴシック" panose="020B0600070205080204" pitchFamily="50" charset="-128"/>
              <a:ea typeface="ＭＳ Ｐゴシック" panose="020B0600070205080204" pitchFamily="50" charset="-128"/>
            </a:rPr>
            <a:t>人いた職員は、平成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年度には</a:t>
          </a:r>
          <a:r>
            <a:rPr kumimoji="1" lang="en-US" altLang="ja-JP" sz="1050">
              <a:latin typeface="ＭＳ Ｐゴシック" panose="020B0600070205080204" pitchFamily="50" charset="-128"/>
              <a:ea typeface="ＭＳ Ｐゴシック" panose="020B0600070205080204" pitchFamily="50" charset="-128"/>
            </a:rPr>
            <a:t>388</a:t>
          </a:r>
          <a:r>
            <a:rPr kumimoji="1" lang="ja-JP" altLang="en-US" sz="1050">
              <a:latin typeface="ＭＳ Ｐゴシック" panose="020B0600070205080204" pitchFamily="50" charset="-128"/>
              <a:ea typeface="ＭＳ Ｐゴシック" panose="020B0600070205080204" pitchFamily="50" charset="-128"/>
            </a:rPr>
            <a:t>人となり、</a:t>
          </a:r>
          <a:r>
            <a:rPr kumimoji="1" lang="en-US" altLang="ja-JP" sz="1050">
              <a:latin typeface="ＭＳ Ｐゴシック" panose="020B0600070205080204" pitchFamily="50" charset="-128"/>
              <a:ea typeface="ＭＳ Ｐゴシック" panose="020B0600070205080204" pitchFamily="50" charset="-128"/>
            </a:rPr>
            <a:t>189</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32.8%)</a:t>
          </a:r>
          <a:r>
            <a:rPr kumimoji="1" lang="ja-JP" altLang="en-US" sz="1050">
              <a:latin typeface="ＭＳ Ｐゴシック" panose="020B0600070205080204" pitchFamily="50" charset="-128"/>
              <a:ea typeface="ＭＳ Ｐゴシック" panose="020B0600070205080204" pitchFamily="50" charset="-128"/>
            </a:rPr>
            <a:t>の削減となった。</a:t>
          </a:r>
        </a:p>
        <a:p>
          <a:r>
            <a:rPr kumimoji="1" lang="ja-JP" altLang="en-US" sz="1050">
              <a:latin typeface="ＭＳ Ｐゴシック" panose="020B0600070205080204" pitchFamily="50" charset="-128"/>
              <a:ea typeface="ＭＳ Ｐゴシック" panose="020B0600070205080204" pitchFamily="50" charset="-128"/>
            </a:rPr>
            <a:t>しかし、人口減少の影響で人口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人当たりの職員数は、</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も微増となっている。</a:t>
          </a:r>
        </a:p>
        <a:p>
          <a:r>
            <a:rPr kumimoji="1" lang="ja-JP" altLang="en-US" sz="1050">
              <a:latin typeface="ＭＳ Ｐゴシック" panose="020B0600070205080204" pitchFamily="50" charset="-128"/>
              <a:ea typeface="ＭＳ Ｐゴシック" panose="020B0600070205080204" pitchFamily="50" charset="-128"/>
            </a:rPr>
            <a:t>　今後は再任用の義務化により、職員数減少の鈍化が想定されるため、その点を考慮して策定した第</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次定員適正化計画及び</a:t>
          </a:r>
          <a:r>
            <a:rPr kumimoji="1" lang="en-US" altLang="ja-JP" sz="1050">
              <a:latin typeface="ＭＳ Ｐゴシック" panose="020B0600070205080204" pitchFamily="50" charset="-128"/>
              <a:ea typeface="ＭＳ Ｐゴシック" panose="020B0600070205080204" pitchFamily="50" charset="-128"/>
            </a:rPr>
            <a:t>H31.3</a:t>
          </a:r>
          <a:r>
            <a:rPr kumimoji="1" lang="ja-JP" altLang="en-US" sz="1050">
              <a:latin typeface="ＭＳ Ｐゴシック" panose="020B0600070205080204" pitchFamily="50" charset="-128"/>
              <a:ea typeface="ＭＳ Ｐゴシック" panose="020B0600070205080204" pitchFamily="50" charset="-128"/>
            </a:rPr>
            <a:t>に策定した第</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次定員適正化計画に従って今後も定員の管理を図っていく。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100270</xdr:rowOff>
    </xdr:from>
    <xdr:to>
      <xdr:col>81</xdr:col>
      <xdr:colOff>44450</xdr:colOff>
      <xdr:row>65</xdr:row>
      <xdr:rowOff>16147</xdr:rowOff>
    </xdr:to>
    <xdr:cxnSp macro="">
      <xdr:nvCxnSpPr>
        <xdr:cNvPr id="326" name="直線コネクタ 325"/>
        <xdr:cNvCxnSpPr/>
      </xdr:nvCxnSpPr>
      <xdr:spPr>
        <a:xfrm>
          <a:off x="16179800" y="11073070"/>
          <a:ext cx="8382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66947</xdr:rowOff>
    </xdr:from>
    <xdr:to>
      <xdr:col>77</xdr:col>
      <xdr:colOff>44450</xdr:colOff>
      <xdr:row>64</xdr:row>
      <xdr:rowOff>100270</xdr:rowOff>
    </xdr:to>
    <xdr:cxnSp macro="">
      <xdr:nvCxnSpPr>
        <xdr:cNvPr id="329" name="直線コネクタ 328"/>
        <xdr:cNvCxnSpPr/>
      </xdr:nvCxnSpPr>
      <xdr:spPr>
        <a:xfrm>
          <a:off x="15290800" y="11039747"/>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43966</xdr:rowOff>
    </xdr:from>
    <xdr:to>
      <xdr:col>72</xdr:col>
      <xdr:colOff>203200</xdr:colOff>
      <xdr:row>64</xdr:row>
      <xdr:rowOff>66947</xdr:rowOff>
    </xdr:to>
    <xdr:cxnSp macro="">
      <xdr:nvCxnSpPr>
        <xdr:cNvPr id="332" name="直線コネクタ 331"/>
        <xdr:cNvCxnSpPr/>
      </xdr:nvCxnSpPr>
      <xdr:spPr>
        <a:xfrm>
          <a:off x="14401800" y="1101676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42817</xdr:rowOff>
    </xdr:from>
    <xdr:to>
      <xdr:col>68</xdr:col>
      <xdr:colOff>152400</xdr:colOff>
      <xdr:row>64</xdr:row>
      <xdr:rowOff>43966</xdr:rowOff>
    </xdr:to>
    <xdr:cxnSp macro="">
      <xdr:nvCxnSpPr>
        <xdr:cNvPr id="335" name="直線コネクタ 334"/>
        <xdr:cNvCxnSpPr/>
      </xdr:nvCxnSpPr>
      <xdr:spPr>
        <a:xfrm>
          <a:off x="13512800" y="1101561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105349</xdr:rowOff>
    </xdr:from>
    <xdr:to>
      <xdr:col>68</xdr:col>
      <xdr:colOff>203200</xdr:colOff>
      <xdr:row>62</xdr:row>
      <xdr:rowOff>35499</xdr:rowOff>
    </xdr:to>
    <xdr:sp macro="" textlink="">
      <xdr:nvSpPr>
        <xdr:cNvPr id="336" name="フローチャート: 判断 335"/>
        <xdr:cNvSpPr/>
      </xdr:nvSpPr>
      <xdr:spPr>
        <a:xfrm>
          <a:off x="14351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45676</xdr:rowOff>
    </xdr:from>
    <xdr:ext cx="762000" cy="259045"/>
    <xdr:sp macro="" textlink="">
      <xdr:nvSpPr>
        <xdr:cNvPr id="337" name="テキスト ボックス 336"/>
        <xdr:cNvSpPr txBox="1"/>
      </xdr:nvSpPr>
      <xdr:spPr>
        <a:xfrm>
          <a:off x="14020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136797</xdr:rowOff>
    </xdr:from>
    <xdr:to>
      <xdr:col>81</xdr:col>
      <xdr:colOff>95250</xdr:colOff>
      <xdr:row>65</xdr:row>
      <xdr:rowOff>66947</xdr:rowOff>
    </xdr:to>
    <xdr:sp macro="" textlink="">
      <xdr:nvSpPr>
        <xdr:cNvPr id="345" name="楕円 344"/>
        <xdr:cNvSpPr/>
      </xdr:nvSpPr>
      <xdr:spPr>
        <a:xfrm>
          <a:off x="16967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108874</xdr:rowOff>
    </xdr:from>
    <xdr:ext cx="762000" cy="259045"/>
    <xdr:sp macro="" textlink="">
      <xdr:nvSpPr>
        <xdr:cNvPr id="346" name="定員管理の状況該当値テキスト"/>
        <xdr:cNvSpPr txBox="1"/>
      </xdr:nvSpPr>
      <xdr:spPr>
        <a:xfrm>
          <a:off x="17106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49470</xdr:rowOff>
    </xdr:from>
    <xdr:to>
      <xdr:col>77</xdr:col>
      <xdr:colOff>95250</xdr:colOff>
      <xdr:row>64</xdr:row>
      <xdr:rowOff>151070</xdr:rowOff>
    </xdr:to>
    <xdr:sp macro="" textlink="">
      <xdr:nvSpPr>
        <xdr:cNvPr id="347" name="楕円 346"/>
        <xdr:cNvSpPr/>
      </xdr:nvSpPr>
      <xdr:spPr>
        <a:xfrm>
          <a:off x="16129000" y="11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135847</xdr:rowOff>
    </xdr:from>
    <xdr:ext cx="736600" cy="259045"/>
    <xdr:sp macro="" textlink="">
      <xdr:nvSpPr>
        <xdr:cNvPr id="348" name="テキスト ボックス 347"/>
        <xdr:cNvSpPr txBox="1"/>
      </xdr:nvSpPr>
      <xdr:spPr>
        <a:xfrm>
          <a:off x="15798800" y="1110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16147</xdr:rowOff>
    </xdr:from>
    <xdr:to>
      <xdr:col>73</xdr:col>
      <xdr:colOff>44450</xdr:colOff>
      <xdr:row>64</xdr:row>
      <xdr:rowOff>117747</xdr:rowOff>
    </xdr:to>
    <xdr:sp macro="" textlink="">
      <xdr:nvSpPr>
        <xdr:cNvPr id="349" name="楕円 348"/>
        <xdr:cNvSpPr/>
      </xdr:nvSpPr>
      <xdr:spPr>
        <a:xfrm>
          <a:off x="15240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102524</xdr:rowOff>
    </xdr:from>
    <xdr:ext cx="762000" cy="259045"/>
    <xdr:sp macro="" textlink="">
      <xdr:nvSpPr>
        <xdr:cNvPr id="350" name="テキスト ボックス 349"/>
        <xdr:cNvSpPr txBox="1"/>
      </xdr:nvSpPr>
      <xdr:spPr>
        <a:xfrm>
          <a:off x="14909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164616</xdr:rowOff>
    </xdr:from>
    <xdr:to>
      <xdr:col>68</xdr:col>
      <xdr:colOff>203200</xdr:colOff>
      <xdr:row>64</xdr:row>
      <xdr:rowOff>94766</xdr:rowOff>
    </xdr:to>
    <xdr:sp macro="" textlink="">
      <xdr:nvSpPr>
        <xdr:cNvPr id="351" name="楕円 350"/>
        <xdr:cNvSpPr/>
      </xdr:nvSpPr>
      <xdr:spPr>
        <a:xfrm>
          <a:off x="14351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79543</xdr:rowOff>
    </xdr:from>
    <xdr:ext cx="762000" cy="259045"/>
    <xdr:sp macro="" textlink="">
      <xdr:nvSpPr>
        <xdr:cNvPr id="352" name="テキスト ボックス 351"/>
        <xdr:cNvSpPr txBox="1"/>
      </xdr:nvSpPr>
      <xdr:spPr>
        <a:xfrm>
          <a:off x="14020800" y="110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163467</xdr:rowOff>
    </xdr:from>
    <xdr:to>
      <xdr:col>64</xdr:col>
      <xdr:colOff>152400</xdr:colOff>
      <xdr:row>64</xdr:row>
      <xdr:rowOff>93617</xdr:rowOff>
    </xdr:to>
    <xdr:sp macro="" textlink="">
      <xdr:nvSpPr>
        <xdr:cNvPr id="353" name="楕円 352"/>
        <xdr:cNvSpPr/>
      </xdr:nvSpPr>
      <xdr:spPr>
        <a:xfrm>
          <a:off x="13462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78394</xdr:rowOff>
    </xdr:from>
    <xdr:ext cx="762000" cy="259045"/>
    <xdr:sp macro="" textlink="">
      <xdr:nvSpPr>
        <xdr:cNvPr id="354" name="テキスト ボックス 353"/>
        <xdr:cNvSpPr txBox="1"/>
      </xdr:nvSpPr>
      <xdr:spPr>
        <a:xfrm>
          <a:off x="13131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bIns="46800" rtlCol="0" anchor="t"/>
        <a:lstStyle/>
        <a:p>
          <a:r>
            <a:rPr kumimoji="1" lang="ja-JP" altLang="en-US" sz="950">
              <a:latin typeface="ＭＳ Ｐゴシック" panose="020B0600070205080204" pitchFamily="50" charset="-128"/>
              <a:ea typeface="ＭＳ Ｐゴシック" panose="020B0600070205080204" pitchFamily="50" charset="-128"/>
            </a:rPr>
            <a:t>　合併直前に発行した地方債の元金償還による償還のﾋﾟｰｸは平成</a:t>
          </a:r>
          <a:r>
            <a:rPr kumimoji="1" lang="en-US" altLang="ja-JP" sz="950">
              <a:latin typeface="ＭＳ Ｐゴシック" panose="020B0600070205080204" pitchFamily="50" charset="-128"/>
              <a:ea typeface="ＭＳ Ｐゴシック" panose="020B0600070205080204" pitchFamily="50" charset="-128"/>
            </a:rPr>
            <a:t>21</a:t>
          </a:r>
          <a:r>
            <a:rPr kumimoji="1" lang="ja-JP" altLang="en-US" sz="950">
              <a:latin typeface="ＭＳ Ｐゴシック" panose="020B0600070205080204" pitchFamily="50" charset="-128"/>
              <a:ea typeface="ＭＳ Ｐゴシック" panose="020B0600070205080204" pitchFamily="50" charset="-128"/>
            </a:rPr>
            <a:t>年度に迎え、その後指数は回復している。しかしながら、公共施設等の老朽化対策事業等に係る大型の起債発行が近年相次いでおり、かつ交付税の減等による標準財政規模（分母）の減少も見込まれるため、予断を許さない状況である。</a:t>
          </a:r>
        </a:p>
        <a:p>
          <a:r>
            <a:rPr kumimoji="1" lang="ja-JP" altLang="en-US" sz="950">
              <a:latin typeface="ＭＳ Ｐゴシック" panose="020B0600070205080204" pitchFamily="50" charset="-128"/>
              <a:ea typeface="ＭＳ Ｐゴシック" panose="020B0600070205080204" pitchFamily="50" charset="-128"/>
            </a:rPr>
            <a:t>　</a:t>
          </a:r>
          <a:r>
            <a:rPr kumimoji="1" lang="en-US" altLang="ja-JP" sz="950">
              <a:latin typeface="ＭＳ Ｐゴシック" panose="020B0600070205080204" pitchFamily="50" charset="-128"/>
              <a:ea typeface="ＭＳ Ｐゴシック" panose="020B0600070205080204" pitchFamily="50" charset="-128"/>
            </a:rPr>
            <a:t>H30</a:t>
          </a:r>
          <a:r>
            <a:rPr kumimoji="1" lang="ja-JP" altLang="en-US" sz="950">
              <a:latin typeface="ＭＳ Ｐゴシック" panose="020B0600070205080204" pitchFamily="50" charset="-128"/>
              <a:ea typeface="ＭＳ Ｐゴシック" panose="020B0600070205080204" pitchFamily="50" charset="-128"/>
            </a:rPr>
            <a:t>の指数への影響が大きいものとして、</a:t>
          </a:r>
          <a:r>
            <a:rPr kumimoji="1" lang="en-US" altLang="ja-JP" sz="950">
              <a:latin typeface="ＭＳ Ｐゴシック" panose="020B0600070205080204" pitchFamily="50" charset="-128"/>
              <a:ea typeface="ＭＳ Ｐゴシック" panose="020B0600070205080204" pitchFamily="50" charset="-128"/>
            </a:rPr>
            <a:t>S62</a:t>
          </a:r>
          <a:r>
            <a:rPr kumimoji="1" lang="ja-JP" altLang="en-US" sz="950">
              <a:latin typeface="ＭＳ Ｐゴシック" panose="020B0600070205080204" pitchFamily="50" charset="-128"/>
              <a:ea typeface="ＭＳ Ｐゴシック" panose="020B0600070205080204" pitchFamily="50" charset="-128"/>
            </a:rPr>
            <a:t>から</a:t>
          </a:r>
          <a:r>
            <a:rPr kumimoji="1" lang="en-US" altLang="ja-JP" sz="950">
              <a:latin typeface="ＭＳ Ｐゴシック" panose="020B0600070205080204" pitchFamily="50" charset="-128"/>
              <a:ea typeface="ＭＳ Ｐゴシック" panose="020B0600070205080204" pitchFamily="50" charset="-128"/>
            </a:rPr>
            <a:t>H2</a:t>
          </a:r>
          <a:r>
            <a:rPr kumimoji="1" lang="ja-JP" altLang="en-US" sz="950">
              <a:latin typeface="ＭＳ Ｐゴシック" panose="020B0600070205080204" pitchFamily="50" charset="-128"/>
              <a:ea typeface="ＭＳ Ｐゴシック" panose="020B0600070205080204" pitchFamily="50" charset="-128"/>
            </a:rPr>
            <a:t>にかけて病院建設のために発行された交付税算入のない償還金があり、これは</a:t>
          </a:r>
          <a:r>
            <a:rPr kumimoji="1" lang="en-US" altLang="ja-JP" sz="950">
              <a:latin typeface="ＭＳ Ｐゴシック" panose="020B0600070205080204" pitchFamily="50" charset="-128"/>
              <a:ea typeface="ＭＳ Ｐゴシック" panose="020B0600070205080204" pitchFamily="50" charset="-128"/>
            </a:rPr>
            <a:t>R2</a:t>
          </a:r>
          <a:r>
            <a:rPr kumimoji="1" lang="ja-JP" altLang="en-US" sz="950">
              <a:latin typeface="ＭＳ Ｐゴシック" panose="020B0600070205080204" pitchFamily="50" charset="-128"/>
              <a:ea typeface="ＭＳ Ｐゴシック" panose="020B0600070205080204" pitchFamily="50" charset="-128"/>
            </a:rPr>
            <a:t>年度まで続く。本年度指数は前年比</a:t>
          </a:r>
          <a:r>
            <a:rPr kumimoji="1" lang="en-US" altLang="ja-JP" sz="950">
              <a:latin typeface="ＭＳ Ｐゴシック" panose="020B0600070205080204" pitchFamily="50" charset="-128"/>
              <a:ea typeface="ＭＳ Ｐゴシック" panose="020B0600070205080204" pitchFamily="50" charset="-128"/>
            </a:rPr>
            <a:t>0.3</a:t>
          </a:r>
          <a:r>
            <a:rPr kumimoji="1" lang="ja-JP" altLang="en-US" sz="950">
              <a:latin typeface="ＭＳ Ｐゴシック" panose="020B0600070205080204" pitchFamily="50" charset="-128"/>
              <a:ea typeface="ＭＳ Ｐゴシック" panose="020B0600070205080204" pitchFamily="50" charset="-128"/>
            </a:rPr>
            <a:t>ﾎﾟｲﾝﾄ増となったが、これは数値の低かった</a:t>
          </a:r>
          <a:r>
            <a:rPr kumimoji="1" lang="en-US" altLang="ja-JP" sz="950">
              <a:latin typeface="ＭＳ Ｐゴシック" panose="020B0600070205080204" pitchFamily="50" charset="-128"/>
              <a:ea typeface="ＭＳ Ｐゴシック" panose="020B0600070205080204" pitchFamily="50" charset="-128"/>
            </a:rPr>
            <a:t>H27</a:t>
          </a:r>
          <a:r>
            <a:rPr kumimoji="1" lang="ja-JP" altLang="en-US" sz="950">
              <a:latin typeface="ＭＳ Ｐゴシック" panose="020B0600070205080204" pitchFamily="50" charset="-128"/>
              <a:ea typeface="ＭＳ Ｐゴシック" panose="020B0600070205080204" pitchFamily="50" charset="-128"/>
            </a:rPr>
            <a:t>年度の値が</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ヶ年平均から抜けたためであり、一部事務組合ヘの準元利償還金（</a:t>
          </a:r>
          <a:r>
            <a:rPr kumimoji="1" lang="en-US" altLang="ja-JP" sz="950">
              <a:latin typeface="ＭＳ Ｐゴシック" panose="020B0600070205080204" pitchFamily="50" charset="-128"/>
              <a:ea typeface="ＭＳ Ｐゴシック" panose="020B0600070205080204" pitchFamily="50" charset="-128"/>
            </a:rPr>
            <a:t>RDF</a:t>
          </a:r>
          <a:r>
            <a:rPr kumimoji="1" lang="ja-JP" altLang="en-US" sz="950">
              <a:latin typeface="ＭＳ Ｐゴシック" panose="020B0600070205080204" pitchFamily="50" charset="-128"/>
              <a:ea typeface="ＭＳ Ｐゴシック" panose="020B0600070205080204" pitchFamily="50" charset="-128"/>
            </a:rPr>
            <a:t>施設）が償還完了により皆減となったことから、単年度では</a:t>
          </a:r>
          <a:r>
            <a:rPr kumimoji="1" lang="en-US" altLang="ja-JP" sz="950">
              <a:latin typeface="ＭＳ Ｐゴシック" panose="020B0600070205080204" pitchFamily="50" charset="-128"/>
              <a:ea typeface="ＭＳ Ｐゴシック" panose="020B0600070205080204" pitchFamily="50" charset="-128"/>
            </a:rPr>
            <a:t>1.5</a:t>
          </a:r>
          <a:r>
            <a:rPr kumimoji="1" lang="ja-JP" altLang="en-US" sz="950">
              <a:latin typeface="ＭＳ Ｐゴシック" panose="020B0600070205080204" pitchFamily="50" charset="-128"/>
              <a:ea typeface="ＭＳ Ｐゴシック" panose="020B0600070205080204" pitchFamily="50" charset="-128"/>
            </a:rPr>
            <a:t>ﾎﾟｲﾝﾄの減となっている。</a:t>
          </a:r>
        </a:p>
        <a:p>
          <a:r>
            <a:rPr kumimoji="1" lang="ja-JP" altLang="en-US" sz="950">
              <a:latin typeface="ＭＳ Ｐゴシック" panose="020B0600070205080204" pitchFamily="50" charset="-128"/>
              <a:ea typeface="ＭＳ Ｐゴシック" panose="020B0600070205080204" pitchFamily="50" charset="-128"/>
            </a:rPr>
            <a:t>　今後は、地方債発行額の抑制かつ交付税算入率の高い起債の選択を行うとともに、計画的かつ積極的な繰上償還を実施し、公債費（分子）の削減に努める。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49530</xdr:rowOff>
    </xdr:to>
    <xdr:cxnSp macro="">
      <xdr:nvCxnSpPr>
        <xdr:cNvPr id="385" name="直線コネクタ 384"/>
        <xdr:cNvCxnSpPr/>
      </xdr:nvCxnSpPr>
      <xdr:spPr>
        <a:xfrm>
          <a:off x="16179800" y="723595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10922</xdr:rowOff>
    </xdr:from>
    <xdr:to>
      <xdr:col>77</xdr:col>
      <xdr:colOff>44450</xdr:colOff>
      <xdr:row>42</xdr:row>
      <xdr:rowOff>35052</xdr:rowOff>
    </xdr:to>
    <xdr:cxnSp macro="">
      <xdr:nvCxnSpPr>
        <xdr:cNvPr id="388" name="直線コネクタ 387"/>
        <xdr:cNvCxnSpPr/>
      </xdr:nvCxnSpPr>
      <xdr:spPr>
        <a:xfrm>
          <a:off x="15290800" y="72118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10922</xdr:rowOff>
    </xdr:from>
    <xdr:to>
      <xdr:col>72</xdr:col>
      <xdr:colOff>203200</xdr:colOff>
      <xdr:row>42</xdr:row>
      <xdr:rowOff>39878</xdr:rowOff>
    </xdr:to>
    <xdr:cxnSp macro="">
      <xdr:nvCxnSpPr>
        <xdr:cNvPr id="391" name="直線コネクタ 390"/>
        <xdr:cNvCxnSpPr/>
      </xdr:nvCxnSpPr>
      <xdr:spPr>
        <a:xfrm flipV="1">
          <a:off x="14401800" y="72118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39878</xdr:rowOff>
    </xdr:from>
    <xdr:to>
      <xdr:col>68</xdr:col>
      <xdr:colOff>152400</xdr:colOff>
      <xdr:row>42</xdr:row>
      <xdr:rowOff>131572</xdr:rowOff>
    </xdr:to>
    <xdr:cxnSp macro="">
      <xdr:nvCxnSpPr>
        <xdr:cNvPr id="394" name="直線コネクタ 393"/>
        <xdr:cNvCxnSpPr/>
      </xdr:nvCxnSpPr>
      <xdr:spPr>
        <a:xfrm flipV="1">
          <a:off x="13512800" y="72407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5" name="フローチャート: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6" name="テキスト ボックス 395"/>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4" name="楕円 403"/>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5"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6" name="楕円 405"/>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7" name="テキスト ボックス 406"/>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131572</xdr:rowOff>
    </xdr:from>
    <xdr:to>
      <xdr:col>73</xdr:col>
      <xdr:colOff>44450</xdr:colOff>
      <xdr:row>42</xdr:row>
      <xdr:rowOff>61722</xdr:rowOff>
    </xdr:to>
    <xdr:sp macro="" textlink="">
      <xdr:nvSpPr>
        <xdr:cNvPr id="408" name="楕円 407"/>
        <xdr:cNvSpPr/>
      </xdr:nvSpPr>
      <xdr:spPr>
        <a:xfrm>
          <a:off x="15240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46499</xdr:rowOff>
    </xdr:from>
    <xdr:ext cx="762000" cy="259045"/>
    <xdr:sp macro="" textlink="">
      <xdr:nvSpPr>
        <xdr:cNvPr id="409" name="テキスト ボックス 408"/>
        <xdr:cNvSpPr txBox="1"/>
      </xdr:nvSpPr>
      <xdr:spPr>
        <a:xfrm>
          <a:off x="14909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160528</xdr:rowOff>
    </xdr:from>
    <xdr:to>
      <xdr:col>68</xdr:col>
      <xdr:colOff>203200</xdr:colOff>
      <xdr:row>42</xdr:row>
      <xdr:rowOff>90678</xdr:rowOff>
    </xdr:to>
    <xdr:sp macro="" textlink="">
      <xdr:nvSpPr>
        <xdr:cNvPr id="410" name="楕円 409"/>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75455</xdr:rowOff>
    </xdr:from>
    <xdr:ext cx="762000" cy="259045"/>
    <xdr:sp macro="" textlink="">
      <xdr:nvSpPr>
        <xdr:cNvPr id="411" name="テキスト ボックス 410"/>
        <xdr:cNvSpPr txBox="1"/>
      </xdr:nvSpPr>
      <xdr:spPr>
        <a:xfrm>
          <a:off x="14020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12" name="楕円 411"/>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13" name="テキスト ボックス 412"/>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一部事務組合起債残高や、下水道、病院等の公営企業債残高が大きいことに加え、合併後の職員適正化計画による退職者増により退職手当組合への積立不足額が発生するなど、比較的高い数字となっている。</a:t>
          </a:r>
        </a:p>
        <a:p>
          <a:r>
            <a:rPr kumimoji="1" lang="ja-JP" altLang="en-US" sz="1050">
              <a:latin typeface="ＭＳ Ｐゴシック" panose="020B0600070205080204" pitchFamily="50" charset="-128"/>
              <a:ea typeface="ＭＳ Ｐゴシック" panose="020B0600070205080204" pitchFamily="50" charset="-128"/>
            </a:rPr>
            <a:t>　比率は、公表が開始された</a:t>
          </a:r>
          <a:r>
            <a:rPr kumimoji="1" lang="en-US" altLang="ja-JP" sz="1050">
              <a:latin typeface="ＭＳ Ｐゴシック" panose="020B0600070205080204" pitchFamily="50" charset="-128"/>
              <a:ea typeface="ＭＳ Ｐゴシック" panose="020B0600070205080204" pitchFamily="50" charset="-128"/>
            </a:rPr>
            <a:t>H19</a:t>
          </a:r>
          <a:r>
            <a:rPr kumimoji="1" lang="ja-JP" altLang="en-US" sz="1050">
              <a:latin typeface="ＭＳ Ｐゴシック" panose="020B0600070205080204" pitchFamily="50" charset="-128"/>
              <a:ea typeface="ＭＳ Ｐゴシック" panose="020B0600070205080204" pitchFamily="50" charset="-128"/>
            </a:rPr>
            <a:t>において県下最悪の</a:t>
          </a:r>
          <a:r>
            <a:rPr kumimoji="1" lang="en-US" altLang="ja-JP" sz="1050">
              <a:latin typeface="ＭＳ Ｐゴシック" panose="020B0600070205080204" pitchFamily="50" charset="-128"/>
              <a:ea typeface="ＭＳ Ｐゴシック" panose="020B0600070205080204" pitchFamily="50" charset="-128"/>
            </a:rPr>
            <a:t>208.9%</a:t>
          </a:r>
          <a:r>
            <a:rPr kumimoji="1" lang="ja-JP" altLang="en-US" sz="1050">
              <a:latin typeface="ＭＳ Ｐゴシック" panose="020B0600070205080204" pitchFamily="50" charset="-128"/>
              <a:ea typeface="ＭＳ Ｐゴシック" panose="020B0600070205080204" pitchFamily="50" charset="-128"/>
            </a:rPr>
            <a:t>であったが、投資の抑制や繰上償還の実施、交付税参入率の高い起債の発行などにより徐々に数値を改善してきた。しかし、近年は、消防庁舎や鮮度保持施設、し尿処理施設、消防分署、統合庁舎・支所建設等大型事業が相次いでおり、地方債現在高が増加したため、</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年度は</a:t>
          </a:r>
          <a:r>
            <a:rPr kumimoji="1" lang="en-US" altLang="ja-JP" sz="1050">
              <a:latin typeface="ＭＳ Ｐゴシック" panose="020B0600070205080204" pitchFamily="50" charset="-128"/>
              <a:ea typeface="ＭＳ Ｐゴシック" panose="020B0600070205080204" pitchFamily="50" charset="-128"/>
            </a:rPr>
            <a:t>11.5</a:t>
          </a:r>
          <a:r>
            <a:rPr kumimoji="1" lang="ja-JP" altLang="en-US" sz="1050">
              <a:latin typeface="ＭＳ Ｐゴシック" panose="020B0600070205080204" pitchFamily="50" charset="-128"/>
              <a:ea typeface="ＭＳ Ｐゴシック" panose="020B0600070205080204" pitchFamily="50" charset="-128"/>
            </a:rPr>
            <a:t>ポイントの大幅な悪化となった。</a:t>
          </a:r>
        </a:p>
        <a:p>
          <a:r>
            <a:rPr kumimoji="1" lang="ja-JP" altLang="en-US" sz="1050">
              <a:latin typeface="ＭＳ Ｐゴシック" panose="020B0600070205080204" pitchFamily="50" charset="-128"/>
              <a:ea typeface="ＭＳ Ｐゴシック" panose="020B0600070205080204" pitchFamily="50" charset="-128"/>
            </a:rPr>
            <a:t>　今後は、大型の繰上償還の実施や、新発債の抑制に極力努めることで将来負担額の削減を図る。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37516</xdr:rowOff>
    </xdr:from>
    <xdr:to>
      <xdr:col>81</xdr:col>
      <xdr:colOff>44450</xdr:colOff>
      <xdr:row>16</xdr:row>
      <xdr:rowOff>93015</xdr:rowOff>
    </xdr:to>
    <xdr:cxnSp macro="">
      <xdr:nvCxnSpPr>
        <xdr:cNvPr id="445" name="直線コネクタ 444"/>
        <xdr:cNvCxnSpPr/>
      </xdr:nvCxnSpPr>
      <xdr:spPr>
        <a:xfrm>
          <a:off x="16179800" y="2780716"/>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37516</xdr:rowOff>
    </xdr:from>
    <xdr:to>
      <xdr:col>77</xdr:col>
      <xdr:colOff>44450</xdr:colOff>
      <xdr:row>16</xdr:row>
      <xdr:rowOff>45237</xdr:rowOff>
    </xdr:to>
    <xdr:cxnSp macro="">
      <xdr:nvCxnSpPr>
        <xdr:cNvPr id="448" name="直線コネクタ 447"/>
        <xdr:cNvCxnSpPr/>
      </xdr:nvCxnSpPr>
      <xdr:spPr>
        <a:xfrm flipV="1">
          <a:off x="15290800" y="2780716"/>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18212</xdr:rowOff>
    </xdr:from>
    <xdr:to>
      <xdr:col>72</xdr:col>
      <xdr:colOff>203200</xdr:colOff>
      <xdr:row>16</xdr:row>
      <xdr:rowOff>45237</xdr:rowOff>
    </xdr:to>
    <xdr:cxnSp macro="">
      <xdr:nvCxnSpPr>
        <xdr:cNvPr id="451" name="直線コネクタ 450"/>
        <xdr:cNvCxnSpPr/>
      </xdr:nvCxnSpPr>
      <xdr:spPr>
        <a:xfrm>
          <a:off x="14401800" y="2761412"/>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18212</xdr:rowOff>
    </xdr:from>
    <xdr:to>
      <xdr:col>68</xdr:col>
      <xdr:colOff>152400</xdr:colOff>
      <xdr:row>16</xdr:row>
      <xdr:rowOff>81915</xdr:rowOff>
    </xdr:to>
    <xdr:cxnSp macro="">
      <xdr:nvCxnSpPr>
        <xdr:cNvPr id="454" name="直線コネクタ 453"/>
        <xdr:cNvCxnSpPr/>
      </xdr:nvCxnSpPr>
      <xdr:spPr>
        <a:xfrm flipV="1">
          <a:off x="13512800" y="2761412"/>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45237</xdr:rowOff>
    </xdr:from>
    <xdr:to>
      <xdr:col>68</xdr:col>
      <xdr:colOff>203200</xdr:colOff>
      <xdr:row>15</xdr:row>
      <xdr:rowOff>146837</xdr:rowOff>
    </xdr:to>
    <xdr:sp macro="" textlink="">
      <xdr:nvSpPr>
        <xdr:cNvPr id="455" name="フローチャート: 判断 454"/>
        <xdr:cNvSpPr/>
      </xdr:nvSpPr>
      <xdr:spPr>
        <a:xfrm>
          <a:off x="14351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157014</xdr:rowOff>
    </xdr:from>
    <xdr:ext cx="762000" cy="259045"/>
    <xdr:sp macro="" textlink="">
      <xdr:nvSpPr>
        <xdr:cNvPr id="456" name="テキスト ボックス 455"/>
        <xdr:cNvSpPr txBox="1"/>
      </xdr:nvSpPr>
      <xdr:spPr>
        <a:xfrm>
          <a:off x="14020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42215</xdr:rowOff>
    </xdr:from>
    <xdr:to>
      <xdr:col>81</xdr:col>
      <xdr:colOff>95250</xdr:colOff>
      <xdr:row>16</xdr:row>
      <xdr:rowOff>143815</xdr:rowOff>
    </xdr:to>
    <xdr:sp macro="" textlink="">
      <xdr:nvSpPr>
        <xdr:cNvPr id="464" name="楕円 463"/>
        <xdr:cNvSpPr/>
      </xdr:nvSpPr>
      <xdr:spPr>
        <a:xfrm>
          <a:off x="169672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14292</xdr:rowOff>
    </xdr:from>
    <xdr:ext cx="762000" cy="259045"/>
    <xdr:sp macro="" textlink="">
      <xdr:nvSpPr>
        <xdr:cNvPr id="465" name="将来負担の状況該当値テキスト"/>
        <xdr:cNvSpPr txBox="1"/>
      </xdr:nvSpPr>
      <xdr:spPr>
        <a:xfrm>
          <a:off x="17106900" y="275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158166</xdr:rowOff>
    </xdr:from>
    <xdr:to>
      <xdr:col>77</xdr:col>
      <xdr:colOff>95250</xdr:colOff>
      <xdr:row>16</xdr:row>
      <xdr:rowOff>88316</xdr:rowOff>
    </xdr:to>
    <xdr:sp macro="" textlink="">
      <xdr:nvSpPr>
        <xdr:cNvPr id="466" name="楕円 465"/>
        <xdr:cNvSpPr/>
      </xdr:nvSpPr>
      <xdr:spPr>
        <a:xfrm>
          <a:off x="16129000" y="27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73093</xdr:rowOff>
    </xdr:from>
    <xdr:ext cx="736600" cy="259045"/>
    <xdr:sp macro="" textlink="">
      <xdr:nvSpPr>
        <xdr:cNvPr id="467" name="テキスト ボックス 466"/>
        <xdr:cNvSpPr txBox="1"/>
      </xdr:nvSpPr>
      <xdr:spPr>
        <a:xfrm>
          <a:off x="15798800" y="28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165887</xdr:rowOff>
    </xdr:from>
    <xdr:to>
      <xdr:col>73</xdr:col>
      <xdr:colOff>44450</xdr:colOff>
      <xdr:row>16</xdr:row>
      <xdr:rowOff>96037</xdr:rowOff>
    </xdr:to>
    <xdr:sp macro="" textlink="">
      <xdr:nvSpPr>
        <xdr:cNvPr id="468" name="楕円 467"/>
        <xdr:cNvSpPr/>
      </xdr:nvSpPr>
      <xdr:spPr>
        <a:xfrm>
          <a:off x="15240000" y="27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80814</xdr:rowOff>
    </xdr:from>
    <xdr:ext cx="762000" cy="259045"/>
    <xdr:sp macro="" textlink="">
      <xdr:nvSpPr>
        <xdr:cNvPr id="469" name="テキスト ボックス 468"/>
        <xdr:cNvSpPr txBox="1"/>
      </xdr:nvSpPr>
      <xdr:spPr>
        <a:xfrm>
          <a:off x="14909800" y="282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138862</xdr:rowOff>
    </xdr:from>
    <xdr:to>
      <xdr:col>68</xdr:col>
      <xdr:colOff>203200</xdr:colOff>
      <xdr:row>16</xdr:row>
      <xdr:rowOff>69012</xdr:rowOff>
    </xdr:to>
    <xdr:sp macro="" textlink="">
      <xdr:nvSpPr>
        <xdr:cNvPr id="470" name="楕円 469"/>
        <xdr:cNvSpPr/>
      </xdr:nvSpPr>
      <xdr:spPr>
        <a:xfrm>
          <a:off x="14351000" y="27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53789</xdr:rowOff>
    </xdr:from>
    <xdr:ext cx="762000" cy="259045"/>
    <xdr:sp macro="" textlink="">
      <xdr:nvSpPr>
        <xdr:cNvPr id="471" name="テキスト ボックス 470"/>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31115</xdr:rowOff>
    </xdr:from>
    <xdr:to>
      <xdr:col>64</xdr:col>
      <xdr:colOff>152400</xdr:colOff>
      <xdr:row>16</xdr:row>
      <xdr:rowOff>132715</xdr:rowOff>
    </xdr:to>
    <xdr:sp macro="" textlink="">
      <xdr:nvSpPr>
        <xdr:cNvPr id="472" name="楕円 471"/>
        <xdr:cNvSpPr/>
      </xdr:nvSpPr>
      <xdr:spPr>
        <a:xfrm>
          <a:off x="13462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117492</xdr:rowOff>
    </xdr:from>
    <xdr:ext cx="762000" cy="259045"/>
    <xdr:sp macro="" textlink="">
      <xdr:nvSpPr>
        <xdr:cNvPr id="473" name="テキスト ボックス 472"/>
        <xdr:cNvSpPr txBox="1"/>
      </xdr:nvSpPr>
      <xdr:spPr>
        <a:xfrm>
          <a:off x="13131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17,223
273.27
18,386,526
17,924,703
386,587
8,773,290
21,589,189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人件費は前年比</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ポイントの増加となった。人件費が占める割合は類似団体平均と比較し低くなっているが、職員数は未だ類似団体と比較して高い水準であり、今後も適切な定員管理による人件費の削減が必要である。</a:t>
          </a:r>
        </a:p>
        <a:p>
          <a:r>
            <a:rPr kumimoji="1" lang="ja-JP" altLang="en-US" sz="1050">
              <a:latin typeface="ＭＳ Ｐゴシック" panose="020B0600070205080204" pitchFamily="50" charset="-128"/>
              <a:ea typeface="ＭＳ Ｐゴシック" panose="020B0600070205080204" pitchFamily="50" charset="-128"/>
            </a:rPr>
            <a:t>　また、再任用の義務化による職員数削減の鈍化及び新規採用の抑制が予想されるため、</a:t>
          </a:r>
          <a:r>
            <a:rPr kumimoji="1" lang="en-US" altLang="ja-JP" sz="1050">
              <a:latin typeface="ＭＳ Ｐゴシック" panose="020B0600070205080204" pitchFamily="50" charset="-128"/>
              <a:ea typeface="ＭＳ Ｐゴシック" panose="020B0600070205080204" pitchFamily="50" charset="-128"/>
            </a:rPr>
            <a:t>H31.3</a:t>
          </a:r>
          <a:r>
            <a:rPr kumimoji="1" lang="ja-JP" altLang="en-US" sz="1050">
              <a:latin typeface="ＭＳ Ｐゴシック" panose="020B0600070205080204" pitchFamily="50" charset="-128"/>
              <a:ea typeface="ＭＳ Ｐゴシック" panose="020B0600070205080204" pitchFamily="50" charset="-128"/>
            </a:rPr>
            <a:t>に策定した第</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次定員適正化計画に基づく職員数の適正管理を図り、職員数及び人件費の削減に努める。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35</xdr:row>
      <xdr:rowOff>170434</xdr:rowOff>
    </xdr:to>
    <xdr:cxnSp macro="">
      <xdr:nvCxnSpPr>
        <xdr:cNvPr id="64" name="直線コネクタ 63"/>
        <xdr:cNvCxnSpPr/>
      </xdr:nvCxnSpPr>
      <xdr:spPr>
        <a:xfrm>
          <a:off x="3987800" y="61528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152146</xdr:rowOff>
    </xdr:to>
    <xdr:cxnSp macro="">
      <xdr:nvCxnSpPr>
        <xdr:cNvPr id="67" name="直線コネクタ 66"/>
        <xdr:cNvCxnSpPr/>
      </xdr:nvCxnSpPr>
      <xdr:spPr>
        <a:xfrm>
          <a:off x="3098800" y="6107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28702</xdr:rowOff>
    </xdr:from>
    <xdr:to>
      <xdr:col>15</xdr:col>
      <xdr:colOff>98425</xdr:colOff>
      <xdr:row>35</xdr:row>
      <xdr:rowOff>106426</xdr:rowOff>
    </xdr:to>
    <xdr:cxnSp macro="">
      <xdr:nvCxnSpPr>
        <xdr:cNvPr id="70" name="直線コネクタ 69"/>
        <xdr:cNvCxnSpPr/>
      </xdr:nvCxnSpPr>
      <xdr:spPr>
        <a:xfrm>
          <a:off x="2209800" y="60294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28702</xdr:rowOff>
    </xdr:from>
    <xdr:to>
      <xdr:col>11</xdr:col>
      <xdr:colOff>9525</xdr:colOff>
      <xdr:row>35</xdr:row>
      <xdr:rowOff>56134</xdr:rowOff>
    </xdr:to>
    <xdr:cxnSp macro="">
      <xdr:nvCxnSpPr>
        <xdr:cNvPr id="73" name="直線コネクタ 72"/>
        <xdr:cNvCxnSpPr/>
      </xdr:nvCxnSpPr>
      <xdr:spPr>
        <a:xfrm flipV="1">
          <a:off x="1320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5" name="テキスト ボックス 74"/>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149352</xdr:rowOff>
    </xdr:from>
    <xdr:to>
      <xdr:col>11</xdr:col>
      <xdr:colOff>60325</xdr:colOff>
      <xdr:row>35</xdr:row>
      <xdr:rowOff>79502</xdr:rowOff>
    </xdr:to>
    <xdr:sp macro="" textlink="">
      <xdr:nvSpPr>
        <xdr:cNvPr id="89" name="楕円 88"/>
        <xdr:cNvSpPr/>
      </xdr:nvSpPr>
      <xdr:spPr>
        <a:xfrm>
          <a:off x="2159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89679</xdr:rowOff>
    </xdr:from>
    <xdr:ext cx="762000" cy="259045"/>
    <xdr:sp macro="" textlink="">
      <xdr:nvSpPr>
        <xdr:cNvPr id="90" name="テキスト ボックス 89"/>
        <xdr:cNvSpPr txBox="1"/>
      </xdr:nvSpPr>
      <xdr:spPr>
        <a:xfrm>
          <a:off x="1828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91" name="楕円 90"/>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117111</xdr:rowOff>
    </xdr:from>
    <xdr:ext cx="762000" cy="259045"/>
    <xdr:sp macro="" textlink="">
      <xdr:nvSpPr>
        <xdr:cNvPr id="92" name="テキスト ボックス 91"/>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物件費は逓増傾向にある。</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に</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ポイント減少したが、これは従来物件費計上されていた臨時職員経費が人件費へと振替となった影響である。</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は</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の減となり、横ばい傾向が続いている。しかし、近年の大型事業に係る事業費支弁が、本数値に与える影響も少なくないと想定されるため、今後も合併のスケールメリットを活かした効率化と、コスト意識の醸成により、経常費用の削減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46990</xdr:rowOff>
    </xdr:to>
    <xdr:cxnSp macro="">
      <xdr:nvCxnSpPr>
        <xdr:cNvPr id="125" name="直線コネクタ 124"/>
        <xdr:cNvCxnSpPr/>
      </xdr:nvCxnSpPr>
      <xdr:spPr>
        <a:xfrm flipV="1">
          <a:off x="15671800" y="2603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46990</xdr:rowOff>
    </xdr:to>
    <xdr:cxnSp macro="">
      <xdr:nvCxnSpPr>
        <xdr:cNvPr id="128" name="直線コネクタ 127"/>
        <xdr:cNvCxnSpPr/>
      </xdr:nvCxnSpPr>
      <xdr:spPr>
        <a:xfrm>
          <a:off x="14782800" y="260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138430</xdr:rowOff>
    </xdr:to>
    <xdr:cxnSp macro="">
      <xdr:nvCxnSpPr>
        <xdr:cNvPr id="131" name="直線コネクタ 130"/>
        <xdr:cNvCxnSpPr/>
      </xdr:nvCxnSpPr>
      <xdr:spPr>
        <a:xfrm flipV="1">
          <a:off x="13893800" y="2603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138430</xdr:rowOff>
    </xdr:to>
    <xdr:cxnSp macro="">
      <xdr:nvCxnSpPr>
        <xdr:cNvPr id="134" name="直線コネクタ 133"/>
        <xdr:cNvCxnSpPr/>
      </xdr:nvCxnSpPr>
      <xdr:spPr>
        <a:xfrm>
          <a:off x="13004800" y="264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8" name="楕円 147"/>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9" name="テキスト ボックス 148"/>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は</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の増加となったが、これは心身障害者医療費や障害者自立支援給付費の増等によるものである。類似団体平均を下回っているが、高齢化が進む当町においては、扶助費は今後も増加していくことが見込まれる。</a:t>
          </a:r>
        </a:p>
        <a:p>
          <a:r>
            <a:rPr kumimoji="1" lang="ja-JP" altLang="en-US" sz="1050">
              <a:latin typeface="ＭＳ Ｐゴシック" panose="020B0600070205080204" pitchFamily="50" charset="-128"/>
              <a:ea typeface="ＭＳ Ｐゴシック" panose="020B0600070205080204" pitchFamily="50" charset="-128"/>
            </a:rPr>
            <a:t>　しかし、町民が健康で安心して暮らせるまちづくりには、新たな支援策や事業は不可欠であるため、既存の町単独制度の見直しも行いながら、財政負担とのバｔランスの取れた事業展開を図っていく。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50800</xdr:rowOff>
    </xdr:to>
    <xdr:cxnSp macro="">
      <xdr:nvCxnSpPr>
        <xdr:cNvPr id="186" name="直線コネクタ 185"/>
        <xdr:cNvCxnSpPr/>
      </xdr:nvCxnSpPr>
      <xdr:spPr>
        <a:xfrm>
          <a:off x="3987800" y="9245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50800</xdr:rowOff>
    </xdr:to>
    <xdr:cxnSp macro="">
      <xdr:nvCxnSpPr>
        <xdr:cNvPr id="189" name="直線コネクタ 188"/>
        <xdr:cNvCxnSpPr/>
      </xdr:nvCxnSpPr>
      <xdr:spPr>
        <a:xfrm flipV="1">
          <a:off x="3098800" y="924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50800</xdr:rowOff>
    </xdr:to>
    <xdr:cxnSp macro="">
      <xdr:nvCxnSpPr>
        <xdr:cNvPr id="192" name="直線コネクタ 191"/>
        <xdr:cNvCxnSpPr/>
      </xdr:nvCxnSpPr>
      <xdr:spPr>
        <a:xfrm>
          <a:off x="2209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0</xdr:rowOff>
    </xdr:to>
    <xdr:cxnSp macro="">
      <xdr:nvCxnSpPr>
        <xdr:cNvPr id="195" name="直線コネクタ 194"/>
        <xdr:cNvCxnSpPr/>
      </xdr:nvCxnSpPr>
      <xdr:spPr>
        <a:xfrm>
          <a:off x="1320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88900</xdr:rowOff>
    </xdr:from>
    <xdr:to>
      <xdr:col>11</xdr:col>
      <xdr:colOff>60325</xdr:colOff>
      <xdr:row>55</xdr:row>
      <xdr:rowOff>19050</xdr:rowOff>
    </xdr:to>
    <xdr:sp macro="" textlink="">
      <xdr:nvSpPr>
        <xdr:cNvPr id="196" name="フローチャート: 判断 195"/>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7" name="楕円 206"/>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08" name="テキスト ボックス 207"/>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1" name="楕円 210"/>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2" name="テキスト ボックス 211"/>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3" name="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維持補修費については、各施設の維持補修を計画的に実施しているところであるが、施設の老朽化が進行しており、その経費は漸増傾向にある。</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は除排雪経費や観光施設修繕費の減少により、指数を下げる一因となった。</a:t>
          </a:r>
        </a:p>
        <a:p>
          <a:r>
            <a:rPr kumimoji="1" lang="ja-JP" altLang="en-US" sz="1050">
              <a:latin typeface="ＭＳ Ｐゴシック" panose="020B0600070205080204" pitchFamily="50" charset="-128"/>
              <a:ea typeface="ＭＳ Ｐゴシック" panose="020B0600070205080204" pitchFamily="50" charset="-128"/>
            </a:rPr>
            <a:t>　繰出金については、高齢化や社会保障費の増大等により国保、介護保険への繰出金が増加しているほか、これまでに整備してきた下水道施設の維持補修や施設統合等費用としての繰出金が増加していることも指数を押し上げる要因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今後もこの傾向は続く見込みであるため、各会計における経費の削減や、保険料・使用料金の適正化といった収入面の対策も図る必要がある。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49276</xdr:rowOff>
    </xdr:from>
    <xdr:to>
      <xdr:col>82</xdr:col>
      <xdr:colOff>107950</xdr:colOff>
      <xdr:row>58</xdr:row>
      <xdr:rowOff>58420</xdr:rowOff>
    </xdr:to>
    <xdr:cxnSp macro="">
      <xdr:nvCxnSpPr>
        <xdr:cNvPr id="244" name="直線コネクタ 243"/>
        <xdr:cNvCxnSpPr/>
      </xdr:nvCxnSpPr>
      <xdr:spPr>
        <a:xfrm flipV="1">
          <a:off x="15671800" y="9993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xdr:rowOff>
    </xdr:from>
    <xdr:to>
      <xdr:col>78</xdr:col>
      <xdr:colOff>69850</xdr:colOff>
      <xdr:row>58</xdr:row>
      <xdr:rowOff>58420</xdr:rowOff>
    </xdr:to>
    <xdr:cxnSp macro="">
      <xdr:nvCxnSpPr>
        <xdr:cNvPr id="247" name="直線コネクタ 246"/>
        <xdr:cNvCxnSpPr/>
      </xdr:nvCxnSpPr>
      <xdr:spPr>
        <a:xfrm>
          <a:off x="14782800" y="9952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58</xdr:row>
      <xdr:rowOff>8128</xdr:rowOff>
    </xdr:to>
    <xdr:cxnSp macro="">
      <xdr:nvCxnSpPr>
        <xdr:cNvPr id="250" name="直線コネクタ 249"/>
        <xdr:cNvCxnSpPr/>
      </xdr:nvCxnSpPr>
      <xdr:spPr>
        <a:xfrm>
          <a:off x="13893800" y="98562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83566</xdr:rowOff>
    </xdr:from>
    <xdr:to>
      <xdr:col>69</xdr:col>
      <xdr:colOff>92075</xdr:colOff>
      <xdr:row>57</xdr:row>
      <xdr:rowOff>106426</xdr:rowOff>
    </xdr:to>
    <xdr:cxnSp macro="">
      <xdr:nvCxnSpPr>
        <xdr:cNvPr id="253" name="直線コネクタ 252"/>
        <xdr:cNvCxnSpPr/>
      </xdr:nvCxnSpPr>
      <xdr:spPr>
        <a:xfrm flipV="1">
          <a:off x="13004800" y="9856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4" name="フローチャート: 判断 253"/>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55" name="テキスト ボックス 254"/>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169926</xdr:rowOff>
    </xdr:from>
    <xdr:to>
      <xdr:col>82</xdr:col>
      <xdr:colOff>158750</xdr:colOff>
      <xdr:row>58</xdr:row>
      <xdr:rowOff>100076</xdr:rowOff>
    </xdr:to>
    <xdr:sp macro="" textlink="">
      <xdr:nvSpPr>
        <xdr:cNvPr id="263" name="楕円 262"/>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142003</xdr:rowOff>
    </xdr:from>
    <xdr:ext cx="762000" cy="259045"/>
    <xdr:sp macro="" textlink="">
      <xdr:nvSpPr>
        <xdr:cNvPr id="264" name="その他該当値テキスト"/>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5" name="楕円 264"/>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6" name="テキスト ボックス 265"/>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128778</xdr:rowOff>
    </xdr:from>
    <xdr:to>
      <xdr:col>74</xdr:col>
      <xdr:colOff>31750</xdr:colOff>
      <xdr:row>58</xdr:row>
      <xdr:rowOff>58928</xdr:rowOff>
    </xdr:to>
    <xdr:sp macro="" textlink="">
      <xdr:nvSpPr>
        <xdr:cNvPr id="267" name="楕円 266"/>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43705</xdr:rowOff>
    </xdr:from>
    <xdr:ext cx="762000" cy="259045"/>
    <xdr:sp macro="" textlink="">
      <xdr:nvSpPr>
        <xdr:cNvPr id="268" name="テキスト ボックス 267"/>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9" name="楕円 268"/>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70" name="テキスト ボックス 269"/>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55626</xdr:rowOff>
    </xdr:from>
    <xdr:to>
      <xdr:col>65</xdr:col>
      <xdr:colOff>53975</xdr:colOff>
      <xdr:row>57</xdr:row>
      <xdr:rowOff>157226</xdr:rowOff>
    </xdr:to>
    <xdr:sp macro="" textlink="">
      <xdr:nvSpPr>
        <xdr:cNvPr id="271" name="楕円 270"/>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142003</xdr:rowOff>
    </xdr:from>
    <xdr:ext cx="762000" cy="259045"/>
    <xdr:sp macro="" textlink="">
      <xdr:nvSpPr>
        <xdr:cNvPr id="272" name="テキスト ボックス 271"/>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病院事業への補助や、奥能登広域圏事務組合といった一部事務組合への負担が大きいことから、類似団体と比較して大きい要因となっている。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は、</a:t>
          </a:r>
          <a:r>
            <a:rPr kumimoji="1" lang="en-US" altLang="ja-JP" sz="1050">
              <a:latin typeface="ＭＳ Ｐゴシック" panose="020B0600070205080204" pitchFamily="50" charset="-128"/>
              <a:ea typeface="ＭＳ Ｐゴシック" panose="020B0600070205080204" pitchFamily="50" charset="-128"/>
            </a:rPr>
            <a:t>RDF</a:t>
          </a:r>
          <a:r>
            <a:rPr kumimoji="1" lang="ja-JP" altLang="en-US" sz="1050">
              <a:latin typeface="ＭＳ Ｐゴシック" panose="020B0600070205080204" pitchFamily="50" charset="-128"/>
              <a:ea typeface="ＭＳ Ｐゴシック" panose="020B0600070205080204" pitchFamily="50" charset="-128"/>
            </a:rPr>
            <a:t>施設建設事業の償還完了により、奥能登クリーン組合への負担金が大幅減（▲</a:t>
          </a:r>
          <a:r>
            <a:rPr kumimoji="1" lang="en-US" altLang="ja-JP" sz="1050">
              <a:latin typeface="ＭＳ Ｐゴシック" panose="020B0600070205080204" pitchFamily="50" charset="-128"/>
              <a:ea typeface="ＭＳ Ｐゴシック" panose="020B0600070205080204" pitchFamily="50" charset="-128"/>
            </a:rPr>
            <a:t>139,592</a:t>
          </a:r>
          <a:r>
            <a:rPr kumimoji="1" lang="ja-JP" altLang="en-US" sz="1050">
              <a:latin typeface="ＭＳ Ｐゴシック" panose="020B0600070205080204" pitchFamily="50" charset="-128"/>
              <a:ea typeface="ＭＳ Ｐゴシック" panose="020B0600070205080204" pitchFamily="50" charset="-128"/>
            </a:rPr>
            <a:t>）となったことにより、前年比</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ポイントの改善となった。</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58420</xdr:rowOff>
    </xdr:to>
    <xdr:cxnSp macro="">
      <xdr:nvCxnSpPr>
        <xdr:cNvPr id="302" name="直線コネクタ 301"/>
        <xdr:cNvCxnSpPr/>
      </xdr:nvCxnSpPr>
      <xdr:spPr>
        <a:xfrm flipV="1">
          <a:off x="15671800" y="64912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58420</xdr:rowOff>
    </xdr:to>
    <xdr:cxnSp macro="">
      <xdr:nvCxnSpPr>
        <xdr:cNvPr id="305" name="直線コネクタ 304"/>
        <xdr:cNvCxnSpPr/>
      </xdr:nvCxnSpPr>
      <xdr:spPr>
        <a:xfrm>
          <a:off x="14782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161290</xdr:rowOff>
    </xdr:to>
    <xdr:cxnSp macro="">
      <xdr:nvCxnSpPr>
        <xdr:cNvPr id="308" name="直線コネクタ 307"/>
        <xdr:cNvCxnSpPr/>
      </xdr:nvCxnSpPr>
      <xdr:spPr>
        <a:xfrm>
          <a:off x="13893800" y="6468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124714</xdr:rowOff>
    </xdr:to>
    <xdr:cxnSp macro="">
      <xdr:nvCxnSpPr>
        <xdr:cNvPr id="311" name="直線コネクタ 310"/>
        <xdr:cNvCxnSpPr/>
      </xdr:nvCxnSpPr>
      <xdr:spPr>
        <a:xfrm>
          <a:off x="13004800" y="6404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2" name="フローチャート: 判断 31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3" name="テキスト ボックス 312"/>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1" name="楕円 320"/>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2"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3" name="楕円 322"/>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4" name="テキスト ボックス 323"/>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5" name="楕円 324"/>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6" name="テキスト ボックス 325"/>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7" name="楕円 326"/>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28" name="テキスト ボックス 327"/>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9" name="楕円 328"/>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0" name="テキスト ボックス 329"/>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合併直前の事業により、公債費は未だ類似団体平均を大きく上回っている。合併後、普通建設事業費の見直しや単独事業の抑制に努め、公債費負担適正化計画に沿った繰上償還を実施することで数値は改善に向かってきた。しかし、</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は大型事業（消防庁舎）の償還が開始されたこと等により</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ﾎﾟｲﾝﾄの悪化となった。今後も大型事業（鮮度保持施設、新庁舎等）に係る償還が控えていることから、「公共施設等総合管理計画」を踏まえ、施設の適正配置により地方債の新規発行を極力抑制するとともに、計画的かつ積極的な繰上償還を行い公債費の圧縮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97282</xdr:rowOff>
    </xdr:from>
    <xdr:to>
      <xdr:col>24</xdr:col>
      <xdr:colOff>25400</xdr:colOff>
      <xdr:row>79</xdr:row>
      <xdr:rowOff>124713</xdr:rowOff>
    </xdr:to>
    <xdr:cxnSp macro="">
      <xdr:nvCxnSpPr>
        <xdr:cNvPr id="360" name="直線コネクタ 359"/>
        <xdr:cNvCxnSpPr/>
      </xdr:nvCxnSpPr>
      <xdr:spPr>
        <a:xfrm>
          <a:off x="3987800" y="136418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97282</xdr:rowOff>
    </xdr:from>
    <xdr:to>
      <xdr:col>19</xdr:col>
      <xdr:colOff>187325</xdr:colOff>
      <xdr:row>79</xdr:row>
      <xdr:rowOff>147574</xdr:rowOff>
    </xdr:to>
    <xdr:cxnSp macro="">
      <xdr:nvCxnSpPr>
        <xdr:cNvPr id="363" name="直線コネクタ 362"/>
        <xdr:cNvCxnSpPr/>
      </xdr:nvCxnSpPr>
      <xdr:spPr>
        <a:xfrm flipV="1">
          <a:off x="3098800" y="136418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78994</xdr:rowOff>
    </xdr:from>
    <xdr:to>
      <xdr:col>15</xdr:col>
      <xdr:colOff>98425</xdr:colOff>
      <xdr:row>79</xdr:row>
      <xdr:rowOff>147574</xdr:rowOff>
    </xdr:to>
    <xdr:cxnSp macro="">
      <xdr:nvCxnSpPr>
        <xdr:cNvPr id="366" name="直線コネクタ 365"/>
        <xdr:cNvCxnSpPr/>
      </xdr:nvCxnSpPr>
      <xdr:spPr>
        <a:xfrm>
          <a:off x="2209800" y="136235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78994</xdr:rowOff>
    </xdr:from>
    <xdr:to>
      <xdr:col>11</xdr:col>
      <xdr:colOff>9525</xdr:colOff>
      <xdr:row>79</xdr:row>
      <xdr:rowOff>152146</xdr:rowOff>
    </xdr:to>
    <xdr:cxnSp macro="">
      <xdr:nvCxnSpPr>
        <xdr:cNvPr id="369" name="直線コネクタ 368"/>
        <xdr:cNvCxnSpPr/>
      </xdr:nvCxnSpPr>
      <xdr:spPr>
        <a:xfrm flipV="1">
          <a:off x="1320800" y="136235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1" name="テキスト ボックス 370"/>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3" name="テキスト ボックス 37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73913</xdr:rowOff>
    </xdr:from>
    <xdr:to>
      <xdr:col>24</xdr:col>
      <xdr:colOff>76200</xdr:colOff>
      <xdr:row>80</xdr:row>
      <xdr:rowOff>4063</xdr:rowOff>
    </xdr:to>
    <xdr:sp macro="" textlink="">
      <xdr:nvSpPr>
        <xdr:cNvPr id="379" name="楕円 378"/>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153940</xdr:rowOff>
    </xdr:from>
    <xdr:ext cx="762000" cy="259045"/>
    <xdr:sp macro="" textlink="">
      <xdr:nvSpPr>
        <xdr:cNvPr id="380" name="公債費該当値テキスト"/>
        <xdr:cNvSpPr txBox="1"/>
      </xdr:nvSpPr>
      <xdr:spPr>
        <a:xfrm>
          <a:off x="4914900" y="1352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46482</xdr:rowOff>
    </xdr:from>
    <xdr:to>
      <xdr:col>20</xdr:col>
      <xdr:colOff>38100</xdr:colOff>
      <xdr:row>79</xdr:row>
      <xdr:rowOff>148082</xdr:rowOff>
    </xdr:to>
    <xdr:sp macro="" textlink="">
      <xdr:nvSpPr>
        <xdr:cNvPr id="381" name="楕円 380"/>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132859</xdr:rowOff>
    </xdr:from>
    <xdr:ext cx="736600" cy="259045"/>
    <xdr:sp macro="" textlink="">
      <xdr:nvSpPr>
        <xdr:cNvPr id="382" name="テキスト ボックス 381"/>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96774</xdr:rowOff>
    </xdr:from>
    <xdr:to>
      <xdr:col>15</xdr:col>
      <xdr:colOff>149225</xdr:colOff>
      <xdr:row>80</xdr:row>
      <xdr:rowOff>26924</xdr:rowOff>
    </xdr:to>
    <xdr:sp macro="" textlink="">
      <xdr:nvSpPr>
        <xdr:cNvPr id="383" name="楕円 382"/>
        <xdr:cNvSpPr/>
      </xdr:nvSpPr>
      <xdr:spPr>
        <a:xfrm>
          <a:off x="3048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11701</xdr:rowOff>
    </xdr:from>
    <xdr:ext cx="762000" cy="259045"/>
    <xdr:sp macro="" textlink="">
      <xdr:nvSpPr>
        <xdr:cNvPr id="384" name="テキスト ボックス 383"/>
        <xdr:cNvSpPr txBox="1"/>
      </xdr:nvSpPr>
      <xdr:spPr>
        <a:xfrm>
          <a:off x="2717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28194</xdr:rowOff>
    </xdr:from>
    <xdr:to>
      <xdr:col>11</xdr:col>
      <xdr:colOff>60325</xdr:colOff>
      <xdr:row>79</xdr:row>
      <xdr:rowOff>129794</xdr:rowOff>
    </xdr:to>
    <xdr:sp macro="" textlink="">
      <xdr:nvSpPr>
        <xdr:cNvPr id="385" name="楕円 384"/>
        <xdr:cNvSpPr/>
      </xdr:nvSpPr>
      <xdr:spPr>
        <a:xfrm>
          <a:off x="2159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114571</xdr:rowOff>
    </xdr:from>
    <xdr:ext cx="762000" cy="259045"/>
    <xdr:sp macro="" textlink="">
      <xdr:nvSpPr>
        <xdr:cNvPr id="386" name="テキスト ボックス 385"/>
        <xdr:cNvSpPr txBox="1"/>
      </xdr:nvSpPr>
      <xdr:spPr>
        <a:xfrm>
          <a:off x="1828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101346</xdr:rowOff>
    </xdr:from>
    <xdr:to>
      <xdr:col>6</xdr:col>
      <xdr:colOff>171450</xdr:colOff>
      <xdr:row>80</xdr:row>
      <xdr:rowOff>31496</xdr:rowOff>
    </xdr:to>
    <xdr:sp macro="" textlink="">
      <xdr:nvSpPr>
        <xdr:cNvPr id="387" name="楕円 386"/>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16273</xdr:rowOff>
    </xdr:from>
    <xdr:ext cx="762000" cy="259045"/>
    <xdr:sp macro="" textlink="">
      <xdr:nvSpPr>
        <xdr:cNvPr id="388" name="テキスト ボックス 387"/>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普通建設事業、単独事業等の見直しを行っている。今後も自主財源である税収の増加は見込めない状況であり、真に必要な過疎地域の活性化を図るための事業を選択し、優先順位を見極め適正な事業展開を図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xdr:rowOff>
    </xdr:from>
    <xdr:to>
      <xdr:col>82</xdr:col>
      <xdr:colOff>107950</xdr:colOff>
      <xdr:row>75</xdr:row>
      <xdr:rowOff>62230</xdr:rowOff>
    </xdr:to>
    <xdr:cxnSp macro="">
      <xdr:nvCxnSpPr>
        <xdr:cNvPr id="421" name="直線コネクタ 420"/>
        <xdr:cNvCxnSpPr/>
      </xdr:nvCxnSpPr>
      <xdr:spPr>
        <a:xfrm flipV="1">
          <a:off x="15671800" y="128714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107950</xdr:rowOff>
    </xdr:from>
    <xdr:to>
      <xdr:col>78</xdr:col>
      <xdr:colOff>69850</xdr:colOff>
      <xdr:row>75</xdr:row>
      <xdr:rowOff>62230</xdr:rowOff>
    </xdr:to>
    <xdr:cxnSp macro="">
      <xdr:nvCxnSpPr>
        <xdr:cNvPr id="424" name="直線コネクタ 423"/>
        <xdr:cNvCxnSpPr/>
      </xdr:nvCxnSpPr>
      <xdr:spPr>
        <a:xfrm>
          <a:off x="14782800" y="127952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142240</xdr:rowOff>
    </xdr:from>
    <xdr:to>
      <xdr:col>73</xdr:col>
      <xdr:colOff>180975</xdr:colOff>
      <xdr:row>74</xdr:row>
      <xdr:rowOff>107950</xdr:rowOff>
    </xdr:to>
    <xdr:cxnSp macro="">
      <xdr:nvCxnSpPr>
        <xdr:cNvPr id="427" name="直線コネクタ 426"/>
        <xdr:cNvCxnSpPr/>
      </xdr:nvCxnSpPr>
      <xdr:spPr>
        <a:xfrm>
          <a:off x="13893800" y="126580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88900</xdr:rowOff>
    </xdr:from>
    <xdr:to>
      <xdr:col>69</xdr:col>
      <xdr:colOff>92075</xdr:colOff>
      <xdr:row>73</xdr:row>
      <xdr:rowOff>142240</xdr:rowOff>
    </xdr:to>
    <xdr:cxnSp macro="">
      <xdr:nvCxnSpPr>
        <xdr:cNvPr id="430" name="直線コネクタ 429"/>
        <xdr:cNvCxnSpPr/>
      </xdr:nvCxnSpPr>
      <xdr:spPr>
        <a:xfrm>
          <a:off x="13004800" y="126047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125730</xdr:rowOff>
    </xdr:from>
    <xdr:to>
      <xdr:col>69</xdr:col>
      <xdr:colOff>142875</xdr:colOff>
      <xdr:row>75</xdr:row>
      <xdr:rowOff>55880</xdr:rowOff>
    </xdr:to>
    <xdr:sp macro="" textlink="">
      <xdr:nvSpPr>
        <xdr:cNvPr id="431" name="フローチャート: 判断 430"/>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40657</xdr:rowOff>
    </xdr:from>
    <xdr:ext cx="762000" cy="259045"/>
    <xdr:sp macro="" textlink="">
      <xdr:nvSpPr>
        <xdr:cNvPr id="432" name="テキスト ボックス 431"/>
        <xdr:cNvSpPr txBox="1"/>
      </xdr:nvSpPr>
      <xdr:spPr>
        <a:xfrm>
          <a:off x="13512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133350</xdr:rowOff>
    </xdr:from>
    <xdr:to>
      <xdr:col>82</xdr:col>
      <xdr:colOff>158750</xdr:colOff>
      <xdr:row>75</xdr:row>
      <xdr:rowOff>63500</xdr:rowOff>
    </xdr:to>
    <xdr:sp macro="" textlink="">
      <xdr:nvSpPr>
        <xdr:cNvPr id="440" name="楕円 439"/>
        <xdr:cNvSpPr/>
      </xdr:nvSpPr>
      <xdr:spPr>
        <a:xfrm>
          <a:off x="16459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149877</xdr:rowOff>
    </xdr:from>
    <xdr:ext cx="762000" cy="259045"/>
    <xdr:sp macro="" textlink="">
      <xdr:nvSpPr>
        <xdr:cNvPr id="441" name="公債費以外該当値テキスト"/>
        <xdr:cNvSpPr txBox="1"/>
      </xdr:nvSpPr>
      <xdr:spPr>
        <a:xfrm>
          <a:off x="16598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xdr:rowOff>
    </xdr:from>
    <xdr:to>
      <xdr:col>78</xdr:col>
      <xdr:colOff>120650</xdr:colOff>
      <xdr:row>75</xdr:row>
      <xdr:rowOff>113030</xdr:rowOff>
    </xdr:to>
    <xdr:sp macro="" textlink="">
      <xdr:nvSpPr>
        <xdr:cNvPr id="442" name="楕円 441"/>
        <xdr:cNvSpPr/>
      </xdr:nvSpPr>
      <xdr:spPr>
        <a:xfrm>
          <a:off x="15621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123207</xdr:rowOff>
    </xdr:from>
    <xdr:ext cx="736600" cy="259045"/>
    <xdr:sp macro="" textlink="">
      <xdr:nvSpPr>
        <xdr:cNvPr id="443" name="テキスト ボックス 442"/>
        <xdr:cNvSpPr txBox="1"/>
      </xdr:nvSpPr>
      <xdr:spPr>
        <a:xfrm>
          <a:off x="15290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57150</xdr:rowOff>
    </xdr:from>
    <xdr:to>
      <xdr:col>74</xdr:col>
      <xdr:colOff>31750</xdr:colOff>
      <xdr:row>74</xdr:row>
      <xdr:rowOff>158750</xdr:rowOff>
    </xdr:to>
    <xdr:sp macro="" textlink="">
      <xdr:nvSpPr>
        <xdr:cNvPr id="444" name="楕円 443"/>
        <xdr:cNvSpPr/>
      </xdr:nvSpPr>
      <xdr:spPr>
        <a:xfrm>
          <a:off x="14732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168927</xdr:rowOff>
    </xdr:from>
    <xdr:ext cx="762000" cy="259045"/>
    <xdr:sp macro="" textlink="">
      <xdr:nvSpPr>
        <xdr:cNvPr id="445" name="テキスト ボックス 444"/>
        <xdr:cNvSpPr txBox="1"/>
      </xdr:nvSpPr>
      <xdr:spPr>
        <a:xfrm>
          <a:off x="14401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91440</xdr:rowOff>
    </xdr:from>
    <xdr:to>
      <xdr:col>69</xdr:col>
      <xdr:colOff>142875</xdr:colOff>
      <xdr:row>74</xdr:row>
      <xdr:rowOff>21590</xdr:rowOff>
    </xdr:to>
    <xdr:sp macro="" textlink="">
      <xdr:nvSpPr>
        <xdr:cNvPr id="446" name="楕円 445"/>
        <xdr:cNvSpPr/>
      </xdr:nvSpPr>
      <xdr:spPr>
        <a:xfrm>
          <a:off x="13843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31767</xdr:rowOff>
    </xdr:from>
    <xdr:ext cx="762000" cy="259045"/>
    <xdr:sp macro="" textlink="">
      <xdr:nvSpPr>
        <xdr:cNvPr id="447" name="テキスト ボックス 446"/>
        <xdr:cNvSpPr txBox="1"/>
      </xdr:nvSpPr>
      <xdr:spPr>
        <a:xfrm>
          <a:off x="13512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38100</xdr:rowOff>
    </xdr:from>
    <xdr:to>
      <xdr:col>65</xdr:col>
      <xdr:colOff>53975</xdr:colOff>
      <xdr:row>73</xdr:row>
      <xdr:rowOff>139700</xdr:rowOff>
    </xdr:to>
    <xdr:sp macro="" textlink="">
      <xdr:nvSpPr>
        <xdr:cNvPr id="448" name="楕円 447"/>
        <xdr:cNvSpPr/>
      </xdr:nvSpPr>
      <xdr:spPr>
        <a:xfrm>
          <a:off x="12954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149877</xdr:rowOff>
    </xdr:from>
    <xdr:ext cx="762000" cy="259045"/>
    <xdr:sp macro="" textlink="">
      <xdr:nvSpPr>
        <xdr:cNvPr id="449" name="テキスト ボックス 448"/>
        <xdr:cNvSpPr txBox="1"/>
      </xdr:nvSpPr>
      <xdr:spPr>
        <a:xfrm>
          <a:off x="12623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32420</xdr:rowOff>
    </xdr:from>
    <xdr:to>
      <xdr:col>29</xdr:col>
      <xdr:colOff>127000</xdr:colOff>
      <xdr:row>13</xdr:row>
      <xdr:rowOff>100248</xdr:rowOff>
    </xdr:to>
    <xdr:cxnSp macro="">
      <xdr:nvCxnSpPr>
        <xdr:cNvPr id="52" name="直線コネクタ 51"/>
        <xdr:cNvCxnSpPr/>
      </xdr:nvCxnSpPr>
      <xdr:spPr bwMode="auto">
        <a:xfrm flipV="1">
          <a:off x="5003800" y="2308895"/>
          <a:ext cx="647700" cy="67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100248</xdr:rowOff>
    </xdr:from>
    <xdr:to>
      <xdr:col>26</xdr:col>
      <xdr:colOff>50800</xdr:colOff>
      <xdr:row>14</xdr:row>
      <xdr:rowOff>117344</xdr:rowOff>
    </xdr:to>
    <xdr:cxnSp macro="">
      <xdr:nvCxnSpPr>
        <xdr:cNvPr id="55" name="直線コネクタ 54"/>
        <xdr:cNvCxnSpPr/>
      </xdr:nvCxnSpPr>
      <xdr:spPr bwMode="auto">
        <a:xfrm flipV="1">
          <a:off x="4305300" y="2376723"/>
          <a:ext cx="698500" cy="188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117344</xdr:rowOff>
    </xdr:from>
    <xdr:to>
      <xdr:col>22</xdr:col>
      <xdr:colOff>114300</xdr:colOff>
      <xdr:row>14</xdr:row>
      <xdr:rowOff>167571</xdr:rowOff>
    </xdr:to>
    <xdr:cxnSp macro="">
      <xdr:nvCxnSpPr>
        <xdr:cNvPr id="58" name="直線コネクタ 57"/>
        <xdr:cNvCxnSpPr/>
      </xdr:nvCxnSpPr>
      <xdr:spPr bwMode="auto">
        <a:xfrm flipV="1">
          <a:off x="3606800" y="2565269"/>
          <a:ext cx="698500" cy="5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114128</xdr:rowOff>
    </xdr:from>
    <xdr:to>
      <xdr:col>18</xdr:col>
      <xdr:colOff>177800</xdr:colOff>
      <xdr:row>14</xdr:row>
      <xdr:rowOff>167571</xdr:rowOff>
    </xdr:to>
    <xdr:cxnSp macro="">
      <xdr:nvCxnSpPr>
        <xdr:cNvPr id="61" name="直線コネクタ 60"/>
        <xdr:cNvCxnSpPr/>
      </xdr:nvCxnSpPr>
      <xdr:spPr bwMode="auto">
        <a:xfrm>
          <a:off x="2908300" y="2562053"/>
          <a:ext cx="698500" cy="53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153070</xdr:rowOff>
    </xdr:from>
    <xdr:to>
      <xdr:col>29</xdr:col>
      <xdr:colOff>177800</xdr:colOff>
      <xdr:row>13</xdr:row>
      <xdr:rowOff>83220</xdr:rowOff>
    </xdr:to>
    <xdr:sp macro="" textlink="">
      <xdr:nvSpPr>
        <xdr:cNvPr id="71" name="楕円 70"/>
        <xdr:cNvSpPr/>
      </xdr:nvSpPr>
      <xdr:spPr bwMode="auto">
        <a:xfrm>
          <a:off x="5600700" y="225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169597</xdr:rowOff>
    </xdr:from>
    <xdr:ext cx="762000" cy="259045"/>
    <xdr:sp macro="" textlink="">
      <xdr:nvSpPr>
        <xdr:cNvPr id="72" name="人口1人当たり決算額の推移該当値テキスト130"/>
        <xdr:cNvSpPr txBox="1"/>
      </xdr:nvSpPr>
      <xdr:spPr>
        <a:xfrm>
          <a:off x="5740400" y="210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49448</xdr:rowOff>
    </xdr:from>
    <xdr:to>
      <xdr:col>26</xdr:col>
      <xdr:colOff>101600</xdr:colOff>
      <xdr:row>13</xdr:row>
      <xdr:rowOff>151048</xdr:rowOff>
    </xdr:to>
    <xdr:sp macro="" textlink="">
      <xdr:nvSpPr>
        <xdr:cNvPr id="73" name="楕円 72"/>
        <xdr:cNvSpPr/>
      </xdr:nvSpPr>
      <xdr:spPr bwMode="auto">
        <a:xfrm>
          <a:off x="4953000" y="2325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161225</xdr:rowOff>
    </xdr:from>
    <xdr:ext cx="736600" cy="259045"/>
    <xdr:sp macro="" textlink="">
      <xdr:nvSpPr>
        <xdr:cNvPr id="74" name="テキスト ボックス 73"/>
        <xdr:cNvSpPr txBox="1"/>
      </xdr:nvSpPr>
      <xdr:spPr>
        <a:xfrm>
          <a:off x="4622800" y="209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66544</xdr:rowOff>
    </xdr:from>
    <xdr:to>
      <xdr:col>22</xdr:col>
      <xdr:colOff>165100</xdr:colOff>
      <xdr:row>14</xdr:row>
      <xdr:rowOff>168144</xdr:rowOff>
    </xdr:to>
    <xdr:sp macro="" textlink="">
      <xdr:nvSpPr>
        <xdr:cNvPr id="75" name="楕円 74"/>
        <xdr:cNvSpPr/>
      </xdr:nvSpPr>
      <xdr:spPr bwMode="auto">
        <a:xfrm>
          <a:off x="4254500" y="251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6871</xdr:rowOff>
    </xdr:from>
    <xdr:ext cx="762000" cy="259045"/>
    <xdr:sp macro="" textlink="">
      <xdr:nvSpPr>
        <xdr:cNvPr id="76" name="テキスト ボックス 75"/>
        <xdr:cNvSpPr txBox="1"/>
      </xdr:nvSpPr>
      <xdr:spPr>
        <a:xfrm>
          <a:off x="3924300" y="22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116771</xdr:rowOff>
    </xdr:from>
    <xdr:to>
      <xdr:col>19</xdr:col>
      <xdr:colOff>38100</xdr:colOff>
      <xdr:row>15</xdr:row>
      <xdr:rowOff>46921</xdr:rowOff>
    </xdr:to>
    <xdr:sp macro="" textlink="">
      <xdr:nvSpPr>
        <xdr:cNvPr id="77" name="楕円 76"/>
        <xdr:cNvSpPr/>
      </xdr:nvSpPr>
      <xdr:spPr bwMode="auto">
        <a:xfrm>
          <a:off x="3556000" y="256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57098</xdr:rowOff>
    </xdr:from>
    <xdr:ext cx="762000" cy="259045"/>
    <xdr:sp macro="" textlink="">
      <xdr:nvSpPr>
        <xdr:cNvPr id="78" name="テキスト ボックス 77"/>
        <xdr:cNvSpPr txBox="1"/>
      </xdr:nvSpPr>
      <xdr:spPr>
        <a:xfrm>
          <a:off x="3225800" y="233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63328</xdr:rowOff>
    </xdr:from>
    <xdr:to>
      <xdr:col>15</xdr:col>
      <xdr:colOff>101600</xdr:colOff>
      <xdr:row>14</xdr:row>
      <xdr:rowOff>164928</xdr:rowOff>
    </xdr:to>
    <xdr:sp macro="" textlink="">
      <xdr:nvSpPr>
        <xdr:cNvPr id="79" name="楕円 78"/>
        <xdr:cNvSpPr/>
      </xdr:nvSpPr>
      <xdr:spPr bwMode="auto">
        <a:xfrm>
          <a:off x="2857500" y="2511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3655</xdr:rowOff>
    </xdr:from>
    <xdr:ext cx="762000" cy="259045"/>
    <xdr:sp macro="" textlink="">
      <xdr:nvSpPr>
        <xdr:cNvPr id="80" name="テキスト ボックス 79"/>
        <xdr:cNvSpPr txBox="1"/>
      </xdr:nvSpPr>
      <xdr:spPr>
        <a:xfrm>
          <a:off x="2527300" y="22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150775</xdr:rowOff>
    </xdr:from>
    <xdr:to>
      <xdr:col>29</xdr:col>
      <xdr:colOff>127000</xdr:colOff>
      <xdr:row>34</xdr:row>
      <xdr:rowOff>248234</xdr:rowOff>
    </xdr:to>
    <xdr:cxnSp macro="">
      <xdr:nvCxnSpPr>
        <xdr:cNvPr id="113" name="直線コネクタ 112"/>
        <xdr:cNvCxnSpPr/>
      </xdr:nvCxnSpPr>
      <xdr:spPr bwMode="auto">
        <a:xfrm>
          <a:off x="5003800" y="6418225"/>
          <a:ext cx="647700" cy="97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132391</xdr:rowOff>
    </xdr:from>
    <xdr:to>
      <xdr:col>26</xdr:col>
      <xdr:colOff>50800</xdr:colOff>
      <xdr:row>34</xdr:row>
      <xdr:rowOff>150775</xdr:rowOff>
    </xdr:to>
    <xdr:cxnSp macro="">
      <xdr:nvCxnSpPr>
        <xdr:cNvPr id="116" name="直線コネクタ 115"/>
        <xdr:cNvCxnSpPr/>
      </xdr:nvCxnSpPr>
      <xdr:spPr bwMode="auto">
        <a:xfrm>
          <a:off x="4305300" y="6399841"/>
          <a:ext cx="698500" cy="1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132391</xdr:rowOff>
    </xdr:from>
    <xdr:to>
      <xdr:col>22</xdr:col>
      <xdr:colOff>114300</xdr:colOff>
      <xdr:row>34</xdr:row>
      <xdr:rowOff>304450</xdr:rowOff>
    </xdr:to>
    <xdr:cxnSp macro="">
      <xdr:nvCxnSpPr>
        <xdr:cNvPr id="119" name="直線コネクタ 118"/>
        <xdr:cNvCxnSpPr/>
      </xdr:nvCxnSpPr>
      <xdr:spPr bwMode="auto">
        <a:xfrm flipV="1">
          <a:off x="3606800" y="6399841"/>
          <a:ext cx="698500" cy="17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273951</xdr:rowOff>
    </xdr:from>
    <xdr:to>
      <xdr:col>18</xdr:col>
      <xdr:colOff>177800</xdr:colOff>
      <xdr:row>34</xdr:row>
      <xdr:rowOff>304450</xdr:rowOff>
    </xdr:to>
    <xdr:cxnSp macro="">
      <xdr:nvCxnSpPr>
        <xdr:cNvPr id="122" name="直線コネクタ 121"/>
        <xdr:cNvCxnSpPr/>
      </xdr:nvCxnSpPr>
      <xdr:spPr bwMode="auto">
        <a:xfrm>
          <a:off x="2908300" y="6541401"/>
          <a:ext cx="698500" cy="3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126187</xdr:rowOff>
    </xdr:from>
    <xdr:to>
      <xdr:col>19</xdr:col>
      <xdr:colOff>38100</xdr:colOff>
      <xdr:row>35</xdr:row>
      <xdr:rowOff>227787</xdr:rowOff>
    </xdr:to>
    <xdr:sp macro="" textlink="">
      <xdr:nvSpPr>
        <xdr:cNvPr id="123" name="フローチャート: 判断 122"/>
        <xdr:cNvSpPr/>
      </xdr:nvSpPr>
      <xdr:spPr bwMode="auto">
        <a:xfrm>
          <a:off x="3556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212564</xdr:rowOff>
    </xdr:from>
    <xdr:ext cx="762000" cy="259045"/>
    <xdr:sp macro="" textlink="">
      <xdr:nvSpPr>
        <xdr:cNvPr id="124" name="テキスト ボックス 123"/>
        <xdr:cNvSpPr txBox="1"/>
      </xdr:nvSpPr>
      <xdr:spPr>
        <a:xfrm>
          <a:off x="3225800" y="68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197434</xdr:rowOff>
    </xdr:from>
    <xdr:to>
      <xdr:col>29</xdr:col>
      <xdr:colOff>177800</xdr:colOff>
      <xdr:row>34</xdr:row>
      <xdr:rowOff>299034</xdr:rowOff>
    </xdr:to>
    <xdr:sp macro="" textlink="">
      <xdr:nvSpPr>
        <xdr:cNvPr id="132" name="楕円 131"/>
        <xdr:cNvSpPr/>
      </xdr:nvSpPr>
      <xdr:spPr bwMode="auto">
        <a:xfrm>
          <a:off x="5600700" y="646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42511</xdr:rowOff>
    </xdr:from>
    <xdr:ext cx="762000" cy="259045"/>
    <xdr:sp macro="" textlink="">
      <xdr:nvSpPr>
        <xdr:cNvPr id="133" name="人口1人当たり決算額の推移該当値テキスト445"/>
        <xdr:cNvSpPr txBox="1"/>
      </xdr:nvSpPr>
      <xdr:spPr>
        <a:xfrm>
          <a:off x="5740400" y="630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99975</xdr:rowOff>
    </xdr:from>
    <xdr:to>
      <xdr:col>26</xdr:col>
      <xdr:colOff>101600</xdr:colOff>
      <xdr:row>34</xdr:row>
      <xdr:rowOff>201575</xdr:rowOff>
    </xdr:to>
    <xdr:sp macro="" textlink="">
      <xdr:nvSpPr>
        <xdr:cNvPr id="134" name="楕円 133"/>
        <xdr:cNvSpPr/>
      </xdr:nvSpPr>
      <xdr:spPr bwMode="auto">
        <a:xfrm>
          <a:off x="4953000" y="636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211752</xdr:rowOff>
    </xdr:from>
    <xdr:ext cx="736600" cy="259045"/>
    <xdr:sp macro="" textlink="">
      <xdr:nvSpPr>
        <xdr:cNvPr id="135" name="テキスト ボックス 134"/>
        <xdr:cNvSpPr txBox="1"/>
      </xdr:nvSpPr>
      <xdr:spPr>
        <a:xfrm>
          <a:off x="4622800" y="613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81591</xdr:rowOff>
    </xdr:from>
    <xdr:to>
      <xdr:col>22</xdr:col>
      <xdr:colOff>165100</xdr:colOff>
      <xdr:row>34</xdr:row>
      <xdr:rowOff>183191</xdr:rowOff>
    </xdr:to>
    <xdr:sp macro="" textlink="">
      <xdr:nvSpPr>
        <xdr:cNvPr id="136" name="楕円 135"/>
        <xdr:cNvSpPr/>
      </xdr:nvSpPr>
      <xdr:spPr bwMode="auto">
        <a:xfrm>
          <a:off x="4254500" y="634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193368</xdr:rowOff>
    </xdr:from>
    <xdr:ext cx="762000" cy="259045"/>
    <xdr:sp macro="" textlink="">
      <xdr:nvSpPr>
        <xdr:cNvPr id="137" name="テキスト ボックス 136"/>
        <xdr:cNvSpPr txBox="1"/>
      </xdr:nvSpPr>
      <xdr:spPr>
        <a:xfrm>
          <a:off x="3924300" y="611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253650</xdr:rowOff>
    </xdr:from>
    <xdr:to>
      <xdr:col>19</xdr:col>
      <xdr:colOff>38100</xdr:colOff>
      <xdr:row>35</xdr:row>
      <xdr:rowOff>12350</xdr:rowOff>
    </xdr:to>
    <xdr:sp macro="" textlink="">
      <xdr:nvSpPr>
        <xdr:cNvPr id="138" name="楕円 137"/>
        <xdr:cNvSpPr/>
      </xdr:nvSpPr>
      <xdr:spPr bwMode="auto">
        <a:xfrm>
          <a:off x="3556000" y="6521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22528</xdr:rowOff>
    </xdr:from>
    <xdr:ext cx="762000" cy="259045"/>
    <xdr:sp macro="" textlink="">
      <xdr:nvSpPr>
        <xdr:cNvPr id="139" name="テキスト ボックス 138"/>
        <xdr:cNvSpPr txBox="1"/>
      </xdr:nvSpPr>
      <xdr:spPr>
        <a:xfrm>
          <a:off x="3225800" y="628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223152</xdr:rowOff>
    </xdr:from>
    <xdr:to>
      <xdr:col>15</xdr:col>
      <xdr:colOff>101600</xdr:colOff>
      <xdr:row>34</xdr:row>
      <xdr:rowOff>324752</xdr:rowOff>
    </xdr:to>
    <xdr:sp macro="" textlink="">
      <xdr:nvSpPr>
        <xdr:cNvPr id="140" name="楕円 139"/>
        <xdr:cNvSpPr/>
      </xdr:nvSpPr>
      <xdr:spPr bwMode="auto">
        <a:xfrm>
          <a:off x="2857500" y="649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334929</xdr:rowOff>
    </xdr:from>
    <xdr:ext cx="762000" cy="259045"/>
    <xdr:sp macro="" textlink="">
      <xdr:nvSpPr>
        <xdr:cNvPr id="141" name="テキスト ボックス 140"/>
        <xdr:cNvSpPr txBox="1"/>
      </xdr:nvSpPr>
      <xdr:spPr>
        <a:xfrm>
          <a:off x="2527300" y="625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17,223
273.27
18,386,526
17,924,703
386,587
8,773,290
21,589,189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35484</xdr:rowOff>
    </xdr:from>
    <xdr:to>
      <xdr:col>24</xdr:col>
      <xdr:colOff>63500</xdr:colOff>
      <xdr:row>33</xdr:row>
      <xdr:rowOff>42761</xdr:rowOff>
    </xdr:to>
    <xdr:cxnSp macro="">
      <xdr:nvCxnSpPr>
        <xdr:cNvPr id="61" name="直線コネクタ 60"/>
        <xdr:cNvCxnSpPr/>
      </xdr:nvCxnSpPr>
      <xdr:spPr>
        <a:xfrm>
          <a:off x="3797300" y="5693334"/>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35484</xdr:rowOff>
    </xdr:from>
    <xdr:to>
      <xdr:col>19</xdr:col>
      <xdr:colOff>177800</xdr:colOff>
      <xdr:row>33</xdr:row>
      <xdr:rowOff>130835</xdr:rowOff>
    </xdr:to>
    <xdr:cxnSp macro="">
      <xdr:nvCxnSpPr>
        <xdr:cNvPr id="64" name="直線コネクタ 63"/>
        <xdr:cNvCxnSpPr/>
      </xdr:nvCxnSpPr>
      <xdr:spPr>
        <a:xfrm flipV="1">
          <a:off x="2908300" y="5693334"/>
          <a:ext cx="889000" cy="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93815</xdr:rowOff>
    </xdr:from>
    <xdr:to>
      <xdr:col>15</xdr:col>
      <xdr:colOff>50800</xdr:colOff>
      <xdr:row>33</xdr:row>
      <xdr:rowOff>130835</xdr:rowOff>
    </xdr:to>
    <xdr:cxnSp macro="">
      <xdr:nvCxnSpPr>
        <xdr:cNvPr id="67" name="直線コネクタ 66"/>
        <xdr:cNvCxnSpPr/>
      </xdr:nvCxnSpPr>
      <xdr:spPr>
        <a:xfrm>
          <a:off x="2019300" y="5751665"/>
          <a:ext cx="8890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93815</xdr:rowOff>
    </xdr:from>
    <xdr:to>
      <xdr:col>10</xdr:col>
      <xdr:colOff>114300</xdr:colOff>
      <xdr:row>34</xdr:row>
      <xdr:rowOff>40627</xdr:rowOff>
    </xdr:to>
    <xdr:cxnSp macro="">
      <xdr:nvCxnSpPr>
        <xdr:cNvPr id="70" name="直線コネクタ 69"/>
        <xdr:cNvCxnSpPr/>
      </xdr:nvCxnSpPr>
      <xdr:spPr>
        <a:xfrm flipV="1">
          <a:off x="1130300" y="5751665"/>
          <a:ext cx="889000" cy="1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79286</xdr:rowOff>
    </xdr:from>
    <xdr:to>
      <xdr:col>10</xdr:col>
      <xdr:colOff>165100</xdr:colOff>
      <xdr:row>36</xdr:row>
      <xdr:rowOff>9436</xdr:rowOff>
    </xdr:to>
    <xdr:sp macro="" textlink="">
      <xdr:nvSpPr>
        <xdr:cNvPr id="71" name="フローチャート: 判断 70"/>
        <xdr:cNvSpPr/>
      </xdr:nvSpPr>
      <xdr:spPr>
        <a:xfrm>
          <a:off x="1968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563</xdr:rowOff>
    </xdr:from>
    <xdr:ext cx="534377" cy="259045"/>
    <xdr:sp macro="" textlink="">
      <xdr:nvSpPr>
        <xdr:cNvPr id="72" name="テキスト ボックス 71"/>
        <xdr:cNvSpPr txBox="1"/>
      </xdr:nvSpPr>
      <xdr:spPr>
        <a:xfrm>
          <a:off x="1752111" y="61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163411</xdr:rowOff>
    </xdr:from>
    <xdr:to>
      <xdr:col>24</xdr:col>
      <xdr:colOff>114300</xdr:colOff>
      <xdr:row>33</xdr:row>
      <xdr:rowOff>93561</xdr:rowOff>
    </xdr:to>
    <xdr:sp macro="" textlink="">
      <xdr:nvSpPr>
        <xdr:cNvPr id="80" name="楕円 79"/>
        <xdr:cNvSpPr/>
      </xdr:nvSpPr>
      <xdr:spPr>
        <a:xfrm>
          <a:off x="4584700" y="56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14838</xdr:rowOff>
    </xdr:from>
    <xdr:ext cx="599010" cy="259045"/>
    <xdr:sp macro="" textlink="">
      <xdr:nvSpPr>
        <xdr:cNvPr id="81" name="人件費該当値テキスト"/>
        <xdr:cNvSpPr txBox="1"/>
      </xdr:nvSpPr>
      <xdr:spPr>
        <a:xfrm>
          <a:off x="4686300" y="550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156134</xdr:rowOff>
    </xdr:from>
    <xdr:to>
      <xdr:col>20</xdr:col>
      <xdr:colOff>38100</xdr:colOff>
      <xdr:row>33</xdr:row>
      <xdr:rowOff>86284</xdr:rowOff>
    </xdr:to>
    <xdr:sp macro="" textlink="">
      <xdr:nvSpPr>
        <xdr:cNvPr id="82" name="楕円 81"/>
        <xdr:cNvSpPr/>
      </xdr:nvSpPr>
      <xdr:spPr>
        <a:xfrm>
          <a:off x="3746500" y="56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102811</xdr:rowOff>
    </xdr:from>
    <xdr:ext cx="599010" cy="259045"/>
    <xdr:sp macro="" textlink="">
      <xdr:nvSpPr>
        <xdr:cNvPr id="83" name="テキスト ボックス 82"/>
        <xdr:cNvSpPr txBox="1"/>
      </xdr:nvSpPr>
      <xdr:spPr>
        <a:xfrm>
          <a:off x="3497795" y="54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80035</xdr:rowOff>
    </xdr:from>
    <xdr:to>
      <xdr:col>15</xdr:col>
      <xdr:colOff>101600</xdr:colOff>
      <xdr:row>34</xdr:row>
      <xdr:rowOff>10185</xdr:rowOff>
    </xdr:to>
    <xdr:sp macro="" textlink="">
      <xdr:nvSpPr>
        <xdr:cNvPr id="84" name="楕円 83"/>
        <xdr:cNvSpPr/>
      </xdr:nvSpPr>
      <xdr:spPr>
        <a:xfrm>
          <a:off x="2857500" y="57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26712</xdr:rowOff>
    </xdr:from>
    <xdr:ext cx="599010" cy="259045"/>
    <xdr:sp macro="" textlink="">
      <xdr:nvSpPr>
        <xdr:cNvPr id="85" name="テキスト ボックス 84"/>
        <xdr:cNvSpPr txBox="1"/>
      </xdr:nvSpPr>
      <xdr:spPr>
        <a:xfrm>
          <a:off x="2608795" y="551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43015</xdr:rowOff>
    </xdr:from>
    <xdr:to>
      <xdr:col>10</xdr:col>
      <xdr:colOff>165100</xdr:colOff>
      <xdr:row>33</xdr:row>
      <xdr:rowOff>144615</xdr:rowOff>
    </xdr:to>
    <xdr:sp macro="" textlink="">
      <xdr:nvSpPr>
        <xdr:cNvPr id="86" name="楕円 85"/>
        <xdr:cNvSpPr/>
      </xdr:nvSpPr>
      <xdr:spPr>
        <a:xfrm>
          <a:off x="1968500" y="570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161142</xdr:rowOff>
    </xdr:from>
    <xdr:ext cx="599010" cy="259045"/>
    <xdr:sp macro="" textlink="">
      <xdr:nvSpPr>
        <xdr:cNvPr id="87" name="テキスト ボックス 86"/>
        <xdr:cNvSpPr txBox="1"/>
      </xdr:nvSpPr>
      <xdr:spPr>
        <a:xfrm>
          <a:off x="1719795" y="547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161277</xdr:rowOff>
    </xdr:from>
    <xdr:to>
      <xdr:col>6</xdr:col>
      <xdr:colOff>38100</xdr:colOff>
      <xdr:row>34</xdr:row>
      <xdr:rowOff>91427</xdr:rowOff>
    </xdr:to>
    <xdr:sp macro="" textlink="">
      <xdr:nvSpPr>
        <xdr:cNvPr id="88" name="楕円 87"/>
        <xdr:cNvSpPr/>
      </xdr:nvSpPr>
      <xdr:spPr>
        <a:xfrm>
          <a:off x="1079500" y="58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107954</xdr:rowOff>
    </xdr:from>
    <xdr:ext cx="534377" cy="259045"/>
    <xdr:sp macro="" textlink="">
      <xdr:nvSpPr>
        <xdr:cNvPr id="89" name="テキスト ボックス 88"/>
        <xdr:cNvSpPr txBox="1"/>
      </xdr:nvSpPr>
      <xdr:spPr>
        <a:xfrm>
          <a:off x="863111" y="559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108989</xdr:rowOff>
    </xdr:from>
    <xdr:to>
      <xdr:col>24</xdr:col>
      <xdr:colOff>63500</xdr:colOff>
      <xdr:row>58</xdr:row>
      <xdr:rowOff>119088</xdr:rowOff>
    </xdr:to>
    <xdr:cxnSp macro="">
      <xdr:nvCxnSpPr>
        <xdr:cNvPr id="120" name="直線コネクタ 119"/>
        <xdr:cNvCxnSpPr/>
      </xdr:nvCxnSpPr>
      <xdr:spPr>
        <a:xfrm flipV="1">
          <a:off x="3797300" y="10053089"/>
          <a:ext cx="838200" cy="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119088</xdr:rowOff>
    </xdr:from>
    <xdr:to>
      <xdr:col>19</xdr:col>
      <xdr:colOff>177800</xdr:colOff>
      <xdr:row>58</xdr:row>
      <xdr:rowOff>128959</xdr:rowOff>
    </xdr:to>
    <xdr:cxnSp macro="">
      <xdr:nvCxnSpPr>
        <xdr:cNvPr id="123" name="直線コネクタ 122"/>
        <xdr:cNvCxnSpPr/>
      </xdr:nvCxnSpPr>
      <xdr:spPr>
        <a:xfrm flipV="1">
          <a:off x="2908300" y="10063188"/>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128312</xdr:rowOff>
    </xdr:from>
    <xdr:to>
      <xdr:col>15</xdr:col>
      <xdr:colOff>50800</xdr:colOff>
      <xdr:row>58</xdr:row>
      <xdr:rowOff>128959</xdr:rowOff>
    </xdr:to>
    <xdr:cxnSp macro="">
      <xdr:nvCxnSpPr>
        <xdr:cNvPr id="126" name="直線コネクタ 125"/>
        <xdr:cNvCxnSpPr/>
      </xdr:nvCxnSpPr>
      <xdr:spPr>
        <a:xfrm>
          <a:off x="2019300" y="10072412"/>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128312</xdr:rowOff>
    </xdr:from>
    <xdr:to>
      <xdr:col>10</xdr:col>
      <xdr:colOff>114300</xdr:colOff>
      <xdr:row>58</xdr:row>
      <xdr:rowOff>145951</xdr:rowOff>
    </xdr:to>
    <xdr:cxnSp macro="">
      <xdr:nvCxnSpPr>
        <xdr:cNvPr id="129" name="直線コネクタ 128"/>
        <xdr:cNvCxnSpPr/>
      </xdr:nvCxnSpPr>
      <xdr:spPr>
        <a:xfrm flipV="1">
          <a:off x="1130300" y="10072412"/>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96573</xdr:rowOff>
    </xdr:from>
    <xdr:to>
      <xdr:col>10</xdr:col>
      <xdr:colOff>165100</xdr:colOff>
      <xdr:row>59</xdr:row>
      <xdr:rowOff>26723</xdr:rowOff>
    </xdr:to>
    <xdr:sp macro="" textlink="">
      <xdr:nvSpPr>
        <xdr:cNvPr id="130" name="フローチャート: 判断 129"/>
        <xdr:cNvSpPr/>
      </xdr:nvSpPr>
      <xdr:spPr>
        <a:xfrm>
          <a:off x="1968500" y="1004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17850</xdr:rowOff>
    </xdr:from>
    <xdr:ext cx="534377" cy="259045"/>
    <xdr:sp macro="" textlink="">
      <xdr:nvSpPr>
        <xdr:cNvPr id="131" name="テキスト ボックス 130"/>
        <xdr:cNvSpPr txBox="1"/>
      </xdr:nvSpPr>
      <xdr:spPr>
        <a:xfrm>
          <a:off x="1752111" y="1013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58189</xdr:rowOff>
    </xdr:from>
    <xdr:to>
      <xdr:col>24</xdr:col>
      <xdr:colOff>114300</xdr:colOff>
      <xdr:row>58</xdr:row>
      <xdr:rowOff>159789</xdr:rowOff>
    </xdr:to>
    <xdr:sp macro="" textlink="">
      <xdr:nvSpPr>
        <xdr:cNvPr id="139" name="楕円 138"/>
        <xdr:cNvSpPr/>
      </xdr:nvSpPr>
      <xdr:spPr>
        <a:xfrm>
          <a:off x="4584700" y="100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17566</xdr:rowOff>
    </xdr:from>
    <xdr:ext cx="534377" cy="259045"/>
    <xdr:sp macro="" textlink="">
      <xdr:nvSpPr>
        <xdr:cNvPr id="140" name="物件費該当値テキスト"/>
        <xdr:cNvSpPr txBox="1"/>
      </xdr:nvSpPr>
      <xdr:spPr>
        <a:xfrm>
          <a:off x="4686300" y="97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68288</xdr:rowOff>
    </xdr:from>
    <xdr:to>
      <xdr:col>20</xdr:col>
      <xdr:colOff>38100</xdr:colOff>
      <xdr:row>58</xdr:row>
      <xdr:rowOff>169888</xdr:rowOff>
    </xdr:to>
    <xdr:sp macro="" textlink="">
      <xdr:nvSpPr>
        <xdr:cNvPr id="141" name="楕円 140"/>
        <xdr:cNvSpPr/>
      </xdr:nvSpPr>
      <xdr:spPr>
        <a:xfrm>
          <a:off x="3746500" y="100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14965</xdr:rowOff>
    </xdr:from>
    <xdr:ext cx="534377" cy="259045"/>
    <xdr:sp macro="" textlink="">
      <xdr:nvSpPr>
        <xdr:cNvPr id="142" name="テキスト ボックス 141"/>
        <xdr:cNvSpPr txBox="1"/>
      </xdr:nvSpPr>
      <xdr:spPr>
        <a:xfrm>
          <a:off x="3530111" y="97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78159</xdr:rowOff>
    </xdr:from>
    <xdr:to>
      <xdr:col>15</xdr:col>
      <xdr:colOff>101600</xdr:colOff>
      <xdr:row>59</xdr:row>
      <xdr:rowOff>8309</xdr:rowOff>
    </xdr:to>
    <xdr:sp macro="" textlink="">
      <xdr:nvSpPr>
        <xdr:cNvPr id="143" name="楕円 142"/>
        <xdr:cNvSpPr/>
      </xdr:nvSpPr>
      <xdr:spPr>
        <a:xfrm>
          <a:off x="2857500" y="100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24836</xdr:rowOff>
    </xdr:from>
    <xdr:ext cx="534377" cy="259045"/>
    <xdr:sp macro="" textlink="">
      <xdr:nvSpPr>
        <xdr:cNvPr id="144" name="テキスト ボックス 143"/>
        <xdr:cNvSpPr txBox="1"/>
      </xdr:nvSpPr>
      <xdr:spPr>
        <a:xfrm>
          <a:off x="2641111" y="979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77512</xdr:rowOff>
    </xdr:from>
    <xdr:to>
      <xdr:col>10</xdr:col>
      <xdr:colOff>165100</xdr:colOff>
      <xdr:row>59</xdr:row>
      <xdr:rowOff>7662</xdr:rowOff>
    </xdr:to>
    <xdr:sp macro="" textlink="">
      <xdr:nvSpPr>
        <xdr:cNvPr id="145" name="楕円 144"/>
        <xdr:cNvSpPr/>
      </xdr:nvSpPr>
      <xdr:spPr>
        <a:xfrm>
          <a:off x="1968500" y="1002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24189</xdr:rowOff>
    </xdr:from>
    <xdr:ext cx="534377" cy="259045"/>
    <xdr:sp macro="" textlink="">
      <xdr:nvSpPr>
        <xdr:cNvPr id="146" name="テキスト ボックス 145"/>
        <xdr:cNvSpPr txBox="1"/>
      </xdr:nvSpPr>
      <xdr:spPr>
        <a:xfrm>
          <a:off x="1752111" y="979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95151</xdr:rowOff>
    </xdr:from>
    <xdr:to>
      <xdr:col>6</xdr:col>
      <xdr:colOff>38100</xdr:colOff>
      <xdr:row>59</xdr:row>
      <xdr:rowOff>25301</xdr:rowOff>
    </xdr:to>
    <xdr:sp macro="" textlink="">
      <xdr:nvSpPr>
        <xdr:cNvPr id="147" name="楕円 146"/>
        <xdr:cNvSpPr/>
      </xdr:nvSpPr>
      <xdr:spPr>
        <a:xfrm>
          <a:off x="1079500" y="100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41828</xdr:rowOff>
    </xdr:from>
    <xdr:ext cx="534377" cy="259045"/>
    <xdr:sp macro="" textlink="">
      <xdr:nvSpPr>
        <xdr:cNvPr id="148" name="テキスト ボックス 147"/>
        <xdr:cNvSpPr txBox="1"/>
      </xdr:nvSpPr>
      <xdr:spPr>
        <a:xfrm>
          <a:off x="863111" y="981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146977</xdr:rowOff>
    </xdr:from>
    <xdr:to>
      <xdr:col>24</xdr:col>
      <xdr:colOff>63500</xdr:colOff>
      <xdr:row>76</xdr:row>
      <xdr:rowOff>38430</xdr:rowOff>
    </xdr:to>
    <xdr:cxnSp macro="">
      <xdr:nvCxnSpPr>
        <xdr:cNvPr id="177" name="直線コネクタ 176"/>
        <xdr:cNvCxnSpPr/>
      </xdr:nvCxnSpPr>
      <xdr:spPr>
        <a:xfrm>
          <a:off x="3797300" y="12662827"/>
          <a:ext cx="838200" cy="40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146977</xdr:rowOff>
    </xdr:from>
    <xdr:to>
      <xdr:col>19</xdr:col>
      <xdr:colOff>177800</xdr:colOff>
      <xdr:row>76</xdr:row>
      <xdr:rowOff>71806</xdr:rowOff>
    </xdr:to>
    <xdr:cxnSp macro="">
      <xdr:nvCxnSpPr>
        <xdr:cNvPr id="180" name="直線コネクタ 179"/>
        <xdr:cNvCxnSpPr/>
      </xdr:nvCxnSpPr>
      <xdr:spPr>
        <a:xfrm flipV="1">
          <a:off x="2908300" y="12662827"/>
          <a:ext cx="889000" cy="4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71806</xdr:rowOff>
    </xdr:from>
    <xdr:to>
      <xdr:col>15</xdr:col>
      <xdr:colOff>50800</xdr:colOff>
      <xdr:row>76</xdr:row>
      <xdr:rowOff>170142</xdr:rowOff>
    </xdr:to>
    <xdr:cxnSp macro="">
      <xdr:nvCxnSpPr>
        <xdr:cNvPr id="183" name="直線コネクタ 182"/>
        <xdr:cNvCxnSpPr/>
      </xdr:nvCxnSpPr>
      <xdr:spPr>
        <a:xfrm flipV="1">
          <a:off x="2019300" y="13102006"/>
          <a:ext cx="889000" cy="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170142</xdr:rowOff>
    </xdr:from>
    <xdr:to>
      <xdr:col>10</xdr:col>
      <xdr:colOff>114300</xdr:colOff>
      <xdr:row>77</xdr:row>
      <xdr:rowOff>18275</xdr:rowOff>
    </xdr:to>
    <xdr:cxnSp macro="">
      <xdr:nvCxnSpPr>
        <xdr:cNvPr id="186" name="直線コネクタ 185"/>
        <xdr:cNvCxnSpPr/>
      </xdr:nvCxnSpPr>
      <xdr:spPr>
        <a:xfrm flipV="1">
          <a:off x="1130300" y="13200342"/>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159347</xdr:rowOff>
    </xdr:from>
    <xdr:to>
      <xdr:col>10</xdr:col>
      <xdr:colOff>165100</xdr:colOff>
      <xdr:row>78</xdr:row>
      <xdr:rowOff>89497</xdr:rowOff>
    </xdr:to>
    <xdr:sp macro="" textlink="">
      <xdr:nvSpPr>
        <xdr:cNvPr id="187" name="フローチャート: 判断 186"/>
        <xdr:cNvSpPr/>
      </xdr:nvSpPr>
      <xdr:spPr>
        <a:xfrm>
          <a:off x="1968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80624</xdr:rowOff>
    </xdr:from>
    <xdr:ext cx="469744" cy="259045"/>
    <xdr:sp macro="" textlink="">
      <xdr:nvSpPr>
        <xdr:cNvPr id="188" name="テキスト ボックス 187"/>
        <xdr:cNvSpPr txBox="1"/>
      </xdr:nvSpPr>
      <xdr:spPr>
        <a:xfrm>
          <a:off x="1784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66564</xdr:rowOff>
    </xdr:from>
    <xdr:ext cx="469744" cy="259045"/>
    <xdr:sp macro="" textlink="">
      <xdr:nvSpPr>
        <xdr:cNvPr id="190" name="テキスト ボックス 189"/>
        <xdr:cNvSpPr txBox="1"/>
      </xdr:nvSpPr>
      <xdr:spPr>
        <a:xfrm>
          <a:off x="895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159080</xdr:rowOff>
    </xdr:from>
    <xdr:to>
      <xdr:col>24</xdr:col>
      <xdr:colOff>114300</xdr:colOff>
      <xdr:row>76</xdr:row>
      <xdr:rowOff>89230</xdr:rowOff>
    </xdr:to>
    <xdr:sp macro="" textlink="">
      <xdr:nvSpPr>
        <xdr:cNvPr id="196" name="楕円 195"/>
        <xdr:cNvSpPr/>
      </xdr:nvSpPr>
      <xdr:spPr>
        <a:xfrm>
          <a:off x="4584700" y="130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10507</xdr:rowOff>
    </xdr:from>
    <xdr:ext cx="534377" cy="259045"/>
    <xdr:sp macro="" textlink="">
      <xdr:nvSpPr>
        <xdr:cNvPr id="197" name="維持補修費該当値テキスト"/>
        <xdr:cNvSpPr txBox="1"/>
      </xdr:nvSpPr>
      <xdr:spPr>
        <a:xfrm>
          <a:off x="4686300" y="128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96177</xdr:rowOff>
    </xdr:from>
    <xdr:to>
      <xdr:col>20</xdr:col>
      <xdr:colOff>38100</xdr:colOff>
      <xdr:row>74</xdr:row>
      <xdr:rowOff>26327</xdr:rowOff>
    </xdr:to>
    <xdr:sp macro="" textlink="">
      <xdr:nvSpPr>
        <xdr:cNvPr id="198" name="楕円 197"/>
        <xdr:cNvSpPr/>
      </xdr:nvSpPr>
      <xdr:spPr>
        <a:xfrm>
          <a:off x="3746500" y="126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42854</xdr:rowOff>
    </xdr:from>
    <xdr:ext cx="534377" cy="259045"/>
    <xdr:sp macro="" textlink="">
      <xdr:nvSpPr>
        <xdr:cNvPr id="199" name="テキスト ボックス 198"/>
        <xdr:cNvSpPr txBox="1"/>
      </xdr:nvSpPr>
      <xdr:spPr>
        <a:xfrm>
          <a:off x="3530111" y="123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21006</xdr:rowOff>
    </xdr:from>
    <xdr:to>
      <xdr:col>15</xdr:col>
      <xdr:colOff>101600</xdr:colOff>
      <xdr:row>76</xdr:row>
      <xdr:rowOff>122606</xdr:rowOff>
    </xdr:to>
    <xdr:sp macro="" textlink="">
      <xdr:nvSpPr>
        <xdr:cNvPr id="200" name="楕円 199"/>
        <xdr:cNvSpPr/>
      </xdr:nvSpPr>
      <xdr:spPr>
        <a:xfrm>
          <a:off x="2857500" y="130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139133</xdr:rowOff>
    </xdr:from>
    <xdr:ext cx="534377" cy="259045"/>
    <xdr:sp macro="" textlink="">
      <xdr:nvSpPr>
        <xdr:cNvPr id="201" name="テキスト ボックス 200"/>
        <xdr:cNvSpPr txBox="1"/>
      </xdr:nvSpPr>
      <xdr:spPr>
        <a:xfrm>
          <a:off x="2641111" y="128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119342</xdr:rowOff>
    </xdr:from>
    <xdr:to>
      <xdr:col>10</xdr:col>
      <xdr:colOff>165100</xdr:colOff>
      <xdr:row>77</xdr:row>
      <xdr:rowOff>49492</xdr:rowOff>
    </xdr:to>
    <xdr:sp macro="" textlink="">
      <xdr:nvSpPr>
        <xdr:cNvPr id="202" name="楕円 201"/>
        <xdr:cNvSpPr/>
      </xdr:nvSpPr>
      <xdr:spPr>
        <a:xfrm>
          <a:off x="1968500" y="131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66019</xdr:rowOff>
    </xdr:from>
    <xdr:ext cx="534377" cy="259045"/>
    <xdr:sp macro="" textlink="">
      <xdr:nvSpPr>
        <xdr:cNvPr id="203" name="テキスト ボックス 202"/>
        <xdr:cNvSpPr txBox="1"/>
      </xdr:nvSpPr>
      <xdr:spPr>
        <a:xfrm>
          <a:off x="1752111" y="129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138925</xdr:rowOff>
    </xdr:from>
    <xdr:to>
      <xdr:col>6</xdr:col>
      <xdr:colOff>38100</xdr:colOff>
      <xdr:row>77</xdr:row>
      <xdr:rowOff>69075</xdr:rowOff>
    </xdr:to>
    <xdr:sp macro="" textlink="">
      <xdr:nvSpPr>
        <xdr:cNvPr id="204" name="楕円 203"/>
        <xdr:cNvSpPr/>
      </xdr:nvSpPr>
      <xdr:spPr>
        <a:xfrm>
          <a:off x="1079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85603</xdr:rowOff>
    </xdr:from>
    <xdr:ext cx="469744" cy="259045"/>
    <xdr:sp macro="" textlink="">
      <xdr:nvSpPr>
        <xdr:cNvPr id="205" name="テキスト ボックス 204"/>
        <xdr:cNvSpPr txBox="1"/>
      </xdr:nvSpPr>
      <xdr:spPr>
        <a:xfrm>
          <a:off x="895428" y="129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67642</xdr:rowOff>
    </xdr:from>
    <xdr:to>
      <xdr:col>24</xdr:col>
      <xdr:colOff>63500</xdr:colOff>
      <xdr:row>95</xdr:row>
      <xdr:rowOff>74549</xdr:rowOff>
    </xdr:to>
    <xdr:cxnSp macro="">
      <xdr:nvCxnSpPr>
        <xdr:cNvPr id="237" name="直線コネクタ 236"/>
        <xdr:cNvCxnSpPr/>
      </xdr:nvCxnSpPr>
      <xdr:spPr>
        <a:xfrm flipV="1">
          <a:off x="3797300" y="16355392"/>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51411</xdr:rowOff>
    </xdr:from>
    <xdr:to>
      <xdr:col>19</xdr:col>
      <xdr:colOff>177800</xdr:colOff>
      <xdr:row>95</xdr:row>
      <xdr:rowOff>74549</xdr:rowOff>
    </xdr:to>
    <xdr:cxnSp macro="">
      <xdr:nvCxnSpPr>
        <xdr:cNvPr id="240" name="直線コネクタ 239"/>
        <xdr:cNvCxnSpPr/>
      </xdr:nvCxnSpPr>
      <xdr:spPr>
        <a:xfrm>
          <a:off x="2908300" y="16339161"/>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51411</xdr:rowOff>
    </xdr:from>
    <xdr:to>
      <xdr:col>15</xdr:col>
      <xdr:colOff>50800</xdr:colOff>
      <xdr:row>95</xdr:row>
      <xdr:rowOff>165891</xdr:rowOff>
    </xdr:to>
    <xdr:cxnSp macro="">
      <xdr:nvCxnSpPr>
        <xdr:cNvPr id="243" name="直線コネクタ 242"/>
        <xdr:cNvCxnSpPr/>
      </xdr:nvCxnSpPr>
      <xdr:spPr>
        <a:xfrm flipV="1">
          <a:off x="2019300" y="16339161"/>
          <a:ext cx="889000" cy="1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165891</xdr:rowOff>
    </xdr:from>
    <xdr:to>
      <xdr:col>10</xdr:col>
      <xdr:colOff>114300</xdr:colOff>
      <xdr:row>96</xdr:row>
      <xdr:rowOff>5398</xdr:rowOff>
    </xdr:to>
    <xdr:cxnSp macro="">
      <xdr:nvCxnSpPr>
        <xdr:cNvPr id="246" name="直線コネクタ 245"/>
        <xdr:cNvCxnSpPr/>
      </xdr:nvCxnSpPr>
      <xdr:spPr>
        <a:xfrm flipV="1">
          <a:off x="1130300" y="16453641"/>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143585</xdr:rowOff>
    </xdr:from>
    <xdr:to>
      <xdr:col>10</xdr:col>
      <xdr:colOff>165100</xdr:colOff>
      <xdr:row>96</xdr:row>
      <xdr:rowOff>73735</xdr:rowOff>
    </xdr:to>
    <xdr:sp macro="" textlink="">
      <xdr:nvSpPr>
        <xdr:cNvPr id="247" name="フローチャート: 判断 246"/>
        <xdr:cNvSpPr/>
      </xdr:nvSpPr>
      <xdr:spPr>
        <a:xfrm>
          <a:off x="1968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64862</xdr:rowOff>
    </xdr:from>
    <xdr:ext cx="534377" cy="259045"/>
    <xdr:sp macro="" textlink="">
      <xdr:nvSpPr>
        <xdr:cNvPr id="248" name="テキスト ボックス 247"/>
        <xdr:cNvSpPr txBox="1"/>
      </xdr:nvSpPr>
      <xdr:spPr>
        <a:xfrm>
          <a:off x="1752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16842</xdr:rowOff>
    </xdr:from>
    <xdr:to>
      <xdr:col>24</xdr:col>
      <xdr:colOff>114300</xdr:colOff>
      <xdr:row>95</xdr:row>
      <xdr:rowOff>118442</xdr:rowOff>
    </xdr:to>
    <xdr:sp macro="" textlink="">
      <xdr:nvSpPr>
        <xdr:cNvPr id="256" name="楕円 255"/>
        <xdr:cNvSpPr/>
      </xdr:nvSpPr>
      <xdr:spPr>
        <a:xfrm>
          <a:off x="4584700" y="163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166719</xdr:rowOff>
    </xdr:from>
    <xdr:ext cx="534377" cy="259045"/>
    <xdr:sp macro="" textlink="">
      <xdr:nvSpPr>
        <xdr:cNvPr id="257" name="扶助費該当値テキスト"/>
        <xdr:cNvSpPr txBox="1"/>
      </xdr:nvSpPr>
      <xdr:spPr>
        <a:xfrm>
          <a:off x="4686300" y="162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23749</xdr:rowOff>
    </xdr:from>
    <xdr:to>
      <xdr:col>20</xdr:col>
      <xdr:colOff>38100</xdr:colOff>
      <xdr:row>95</xdr:row>
      <xdr:rowOff>125349</xdr:rowOff>
    </xdr:to>
    <xdr:sp macro="" textlink="">
      <xdr:nvSpPr>
        <xdr:cNvPr id="258" name="楕円 257"/>
        <xdr:cNvSpPr/>
      </xdr:nvSpPr>
      <xdr:spPr>
        <a:xfrm>
          <a:off x="3746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116476</xdr:rowOff>
    </xdr:from>
    <xdr:ext cx="534377" cy="259045"/>
    <xdr:sp macro="" textlink="">
      <xdr:nvSpPr>
        <xdr:cNvPr id="259" name="テキスト ボックス 258"/>
        <xdr:cNvSpPr txBox="1"/>
      </xdr:nvSpPr>
      <xdr:spPr>
        <a:xfrm>
          <a:off x="3530111" y="164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611</xdr:rowOff>
    </xdr:from>
    <xdr:to>
      <xdr:col>15</xdr:col>
      <xdr:colOff>101600</xdr:colOff>
      <xdr:row>95</xdr:row>
      <xdr:rowOff>102211</xdr:rowOff>
    </xdr:to>
    <xdr:sp macro="" textlink="">
      <xdr:nvSpPr>
        <xdr:cNvPr id="260" name="楕円 259"/>
        <xdr:cNvSpPr/>
      </xdr:nvSpPr>
      <xdr:spPr>
        <a:xfrm>
          <a:off x="2857500" y="162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93338</xdr:rowOff>
    </xdr:from>
    <xdr:ext cx="534377" cy="259045"/>
    <xdr:sp macro="" textlink="">
      <xdr:nvSpPr>
        <xdr:cNvPr id="261" name="テキスト ボックス 260"/>
        <xdr:cNvSpPr txBox="1"/>
      </xdr:nvSpPr>
      <xdr:spPr>
        <a:xfrm>
          <a:off x="2641111" y="163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115091</xdr:rowOff>
    </xdr:from>
    <xdr:to>
      <xdr:col>10</xdr:col>
      <xdr:colOff>165100</xdr:colOff>
      <xdr:row>96</xdr:row>
      <xdr:rowOff>45241</xdr:rowOff>
    </xdr:to>
    <xdr:sp macro="" textlink="">
      <xdr:nvSpPr>
        <xdr:cNvPr id="262" name="楕円 261"/>
        <xdr:cNvSpPr/>
      </xdr:nvSpPr>
      <xdr:spPr>
        <a:xfrm>
          <a:off x="1968500" y="164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61768</xdr:rowOff>
    </xdr:from>
    <xdr:ext cx="534377" cy="259045"/>
    <xdr:sp macro="" textlink="">
      <xdr:nvSpPr>
        <xdr:cNvPr id="263" name="テキスト ボックス 262"/>
        <xdr:cNvSpPr txBox="1"/>
      </xdr:nvSpPr>
      <xdr:spPr>
        <a:xfrm>
          <a:off x="1752111" y="1617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126048</xdr:rowOff>
    </xdr:from>
    <xdr:to>
      <xdr:col>6</xdr:col>
      <xdr:colOff>38100</xdr:colOff>
      <xdr:row>96</xdr:row>
      <xdr:rowOff>56198</xdr:rowOff>
    </xdr:to>
    <xdr:sp macro="" textlink="">
      <xdr:nvSpPr>
        <xdr:cNvPr id="264" name="楕円 263"/>
        <xdr:cNvSpPr/>
      </xdr:nvSpPr>
      <xdr:spPr>
        <a:xfrm>
          <a:off x="1079500" y="164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47325</xdr:rowOff>
    </xdr:from>
    <xdr:ext cx="534377" cy="259045"/>
    <xdr:sp macro="" textlink="">
      <xdr:nvSpPr>
        <xdr:cNvPr id="265" name="テキスト ボックス 264"/>
        <xdr:cNvSpPr txBox="1"/>
      </xdr:nvSpPr>
      <xdr:spPr>
        <a:xfrm>
          <a:off x="863111" y="165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116223</xdr:rowOff>
    </xdr:from>
    <xdr:to>
      <xdr:col>55</xdr:col>
      <xdr:colOff>0</xdr:colOff>
      <xdr:row>33</xdr:row>
      <xdr:rowOff>158293</xdr:rowOff>
    </xdr:to>
    <xdr:cxnSp macro="">
      <xdr:nvCxnSpPr>
        <xdr:cNvPr id="294" name="直線コネクタ 293"/>
        <xdr:cNvCxnSpPr/>
      </xdr:nvCxnSpPr>
      <xdr:spPr>
        <a:xfrm>
          <a:off x="9639300" y="5774073"/>
          <a:ext cx="838200" cy="4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116223</xdr:rowOff>
    </xdr:from>
    <xdr:to>
      <xdr:col>50</xdr:col>
      <xdr:colOff>114300</xdr:colOff>
      <xdr:row>34</xdr:row>
      <xdr:rowOff>11006</xdr:rowOff>
    </xdr:to>
    <xdr:cxnSp macro="">
      <xdr:nvCxnSpPr>
        <xdr:cNvPr id="297" name="直線コネクタ 296"/>
        <xdr:cNvCxnSpPr/>
      </xdr:nvCxnSpPr>
      <xdr:spPr>
        <a:xfrm flipV="1">
          <a:off x="8750300" y="5774073"/>
          <a:ext cx="889000" cy="6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11006</xdr:rowOff>
    </xdr:from>
    <xdr:to>
      <xdr:col>45</xdr:col>
      <xdr:colOff>177800</xdr:colOff>
      <xdr:row>34</xdr:row>
      <xdr:rowOff>49746</xdr:rowOff>
    </xdr:to>
    <xdr:cxnSp macro="">
      <xdr:nvCxnSpPr>
        <xdr:cNvPr id="300" name="直線コネクタ 299"/>
        <xdr:cNvCxnSpPr/>
      </xdr:nvCxnSpPr>
      <xdr:spPr>
        <a:xfrm flipV="1">
          <a:off x="7861300" y="5840306"/>
          <a:ext cx="889000" cy="3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49746</xdr:rowOff>
    </xdr:from>
    <xdr:to>
      <xdr:col>41</xdr:col>
      <xdr:colOff>50800</xdr:colOff>
      <xdr:row>34</xdr:row>
      <xdr:rowOff>136332</xdr:rowOff>
    </xdr:to>
    <xdr:cxnSp macro="">
      <xdr:nvCxnSpPr>
        <xdr:cNvPr id="303" name="直線コネクタ 302"/>
        <xdr:cNvCxnSpPr/>
      </xdr:nvCxnSpPr>
      <xdr:spPr>
        <a:xfrm flipV="1">
          <a:off x="6972300" y="5879046"/>
          <a:ext cx="889000" cy="8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127861</xdr:rowOff>
    </xdr:from>
    <xdr:to>
      <xdr:col>41</xdr:col>
      <xdr:colOff>101600</xdr:colOff>
      <xdr:row>36</xdr:row>
      <xdr:rowOff>58011</xdr:rowOff>
    </xdr:to>
    <xdr:sp macro="" textlink="">
      <xdr:nvSpPr>
        <xdr:cNvPr id="304" name="フローチャート: 判断 303"/>
        <xdr:cNvSpPr/>
      </xdr:nvSpPr>
      <xdr:spPr>
        <a:xfrm>
          <a:off x="7810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49138</xdr:rowOff>
    </xdr:from>
    <xdr:ext cx="534377" cy="259045"/>
    <xdr:sp macro="" textlink="">
      <xdr:nvSpPr>
        <xdr:cNvPr id="305" name="テキスト ボックス 304"/>
        <xdr:cNvSpPr txBox="1"/>
      </xdr:nvSpPr>
      <xdr:spPr>
        <a:xfrm>
          <a:off x="7594111" y="62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107493</xdr:rowOff>
    </xdr:from>
    <xdr:to>
      <xdr:col>55</xdr:col>
      <xdr:colOff>50800</xdr:colOff>
      <xdr:row>34</xdr:row>
      <xdr:rowOff>37643</xdr:rowOff>
    </xdr:to>
    <xdr:sp macro="" textlink="">
      <xdr:nvSpPr>
        <xdr:cNvPr id="313" name="楕円 312"/>
        <xdr:cNvSpPr/>
      </xdr:nvSpPr>
      <xdr:spPr>
        <a:xfrm>
          <a:off x="10426700" y="57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130370</xdr:rowOff>
    </xdr:from>
    <xdr:ext cx="599010" cy="259045"/>
    <xdr:sp macro="" textlink="">
      <xdr:nvSpPr>
        <xdr:cNvPr id="314" name="補助費等該当値テキスト"/>
        <xdr:cNvSpPr txBox="1"/>
      </xdr:nvSpPr>
      <xdr:spPr>
        <a:xfrm>
          <a:off x="10528300" y="56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65423</xdr:rowOff>
    </xdr:from>
    <xdr:to>
      <xdr:col>50</xdr:col>
      <xdr:colOff>165100</xdr:colOff>
      <xdr:row>33</xdr:row>
      <xdr:rowOff>167023</xdr:rowOff>
    </xdr:to>
    <xdr:sp macro="" textlink="">
      <xdr:nvSpPr>
        <xdr:cNvPr id="315" name="楕円 314"/>
        <xdr:cNvSpPr/>
      </xdr:nvSpPr>
      <xdr:spPr>
        <a:xfrm>
          <a:off x="9588500" y="572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12100</xdr:rowOff>
    </xdr:from>
    <xdr:ext cx="599010" cy="259045"/>
    <xdr:sp macro="" textlink="">
      <xdr:nvSpPr>
        <xdr:cNvPr id="316" name="テキスト ボックス 315"/>
        <xdr:cNvSpPr txBox="1"/>
      </xdr:nvSpPr>
      <xdr:spPr>
        <a:xfrm>
          <a:off x="9339795" y="549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131656</xdr:rowOff>
    </xdr:from>
    <xdr:to>
      <xdr:col>46</xdr:col>
      <xdr:colOff>38100</xdr:colOff>
      <xdr:row>34</xdr:row>
      <xdr:rowOff>61806</xdr:rowOff>
    </xdr:to>
    <xdr:sp macro="" textlink="">
      <xdr:nvSpPr>
        <xdr:cNvPr id="317" name="楕円 316"/>
        <xdr:cNvSpPr/>
      </xdr:nvSpPr>
      <xdr:spPr>
        <a:xfrm>
          <a:off x="8699500" y="57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78333</xdr:rowOff>
    </xdr:from>
    <xdr:ext cx="599010" cy="259045"/>
    <xdr:sp macro="" textlink="">
      <xdr:nvSpPr>
        <xdr:cNvPr id="318" name="テキスト ボックス 317"/>
        <xdr:cNvSpPr txBox="1"/>
      </xdr:nvSpPr>
      <xdr:spPr>
        <a:xfrm>
          <a:off x="8450795" y="556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170396</xdr:rowOff>
    </xdr:from>
    <xdr:to>
      <xdr:col>41</xdr:col>
      <xdr:colOff>101600</xdr:colOff>
      <xdr:row>34</xdr:row>
      <xdr:rowOff>100546</xdr:rowOff>
    </xdr:to>
    <xdr:sp macro="" textlink="">
      <xdr:nvSpPr>
        <xdr:cNvPr id="319" name="楕円 318"/>
        <xdr:cNvSpPr/>
      </xdr:nvSpPr>
      <xdr:spPr>
        <a:xfrm>
          <a:off x="7810500" y="582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117073</xdr:rowOff>
    </xdr:from>
    <xdr:ext cx="599010" cy="259045"/>
    <xdr:sp macro="" textlink="">
      <xdr:nvSpPr>
        <xdr:cNvPr id="320" name="テキスト ボックス 319"/>
        <xdr:cNvSpPr txBox="1"/>
      </xdr:nvSpPr>
      <xdr:spPr>
        <a:xfrm>
          <a:off x="7561795" y="56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85532</xdr:rowOff>
    </xdr:from>
    <xdr:to>
      <xdr:col>36</xdr:col>
      <xdr:colOff>165100</xdr:colOff>
      <xdr:row>35</xdr:row>
      <xdr:rowOff>15682</xdr:rowOff>
    </xdr:to>
    <xdr:sp macro="" textlink="">
      <xdr:nvSpPr>
        <xdr:cNvPr id="321" name="楕円 320"/>
        <xdr:cNvSpPr/>
      </xdr:nvSpPr>
      <xdr:spPr>
        <a:xfrm>
          <a:off x="6921500" y="59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32209</xdr:rowOff>
    </xdr:from>
    <xdr:ext cx="599010" cy="259045"/>
    <xdr:sp macro="" textlink="">
      <xdr:nvSpPr>
        <xdr:cNvPr id="322" name="テキスト ボックス 321"/>
        <xdr:cNvSpPr txBox="1"/>
      </xdr:nvSpPr>
      <xdr:spPr>
        <a:xfrm>
          <a:off x="6672795" y="569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137949</xdr:rowOff>
    </xdr:from>
    <xdr:to>
      <xdr:col>55</xdr:col>
      <xdr:colOff>0</xdr:colOff>
      <xdr:row>53</xdr:row>
      <xdr:rowOff>80351</xdr:rowOff>
    </xdr:to>
    <xdr:cxnSp macro="">
      <xdr:nvCxnSpPr>
        <xdr:cNvPr id="349" name="直線コネクタ 348"/>
        <xdr:cNvCxnSpPr/>
      </xdr:nvCxnSpPr>
      <xdr:spPr>
        <a:xfrm flipV="1">
          <a:off x="9639300" y="8881899"/>
          <a:ext cx="838200" cy="28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25597</xdr:rowOff>
    </xdr:from>
    <xdr:to>
      <xdr:col>50</xdr:col>
      <xdr:colOff>114300</xdr:colOff>
      <xdr:row>53</xdr:row>
      <xdr:rowOff>80351</xdr:rowOff>
    </xdr:to>
    <xdr:cxnSp macro="">
      <xdr:nvCxnSpPr>
        <xdr:cNvPr id="352" name="直線コネクタ 351"/>
        <xdr:cNvCxnSpPr/>
      </xdr:nvCxnSpPr>
      <xdr:spPr>
        <a:xfrm>
          <a:off x="8750300" y="9112447"/>
          <a:ext cx="889000" cy="5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25597</xdr:rowOff>
    </xdr:from>
    <xdr:to>
      <xdr:col>45</xdr:col>
      <xdr:colOff>177800</xdr:colOff>
      <xdr:row>55</xdr:row>
      <xdr:rowOff>27905</xdr:rowOff>
    </xdr:to>
    <xdr:cxnSp macro="">
      <xdr:nvCxnSpPr>
        <xdr:cNvPr id="355" name="直線コネクタ 354"/>
        <xdr:cNvCxnSpPr/>
      </xdr:nvCxnSpPr>
      <xdr:spPr>
        <a:xfrm flipV="1">
          <a:off x="7861300" y="9112447"/>
          <a:ext cx="889000" cy="3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27905</xdr:rowOff>
    </xdr:from>
    <xdr:to>
      <xdr:col>41</xdr:col>
      <xdr:colOff>50800</xdr:colOff>
      <xdr:row>55</xdr:row>
      <xdr:rowOff>45755</xdr:rowOff>
    </xdr:to>
    <xdr:cxnSp macro="">
      <xdr:nvCxnSpPr>
        <xdr:cNvPr id="358" name="直線コネクタ 357"/>
        <xdr:cNvCxnSpPr/>
      </xdr:nvCxnSpPr>
      <xdr:spPr>
        <a:xfrm flipV="1">
          <a:off x="6972300" y="9457655"/>
          <a:ext cx="8890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77118</xdr:rowOff>
    </xdr:from>
    <xdr:to>
      <xdr:col>41</xdr:col>
      <xdr:colOff>101600</xdr:colOff>
      <xdr:row>57</xdr:row>
      <xdr:rowOff>7268</xdr:rowOff>
    </xdr:to>
    <xdr:sp macro="" textlink="">
      <xdr:nvSpPr>
        <xdr:cNvPr id="359" name="フローチャート: 判断 358"/>
        <xdr:cNvSpPr/>
      </xdr:nvSpPr>
      <xdr:spPr>
        <a:xfrm>
          <a:off x="7810500" y="967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169845</xdr:rowOff>
    </xdr:from>
    <xdr:ext cx="534377" cy="259045"/>
    <xdr:sp macro="" textlink="">
      <xdr:nvSpPr>
        <xdr:cNvPr id="360" name="テキスト ボックス 359"/>
        <xdr:cNvSpPr txBox="1"/>
      </xdr:nvSpPr>
      <xdr:spPr>
        <a:xfrm>
          <a:off x="7594111" y="97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87149</xdr:rowOff>
    </xdr:from>
    <xdr:to>
      <xdr:col>55</xdr:col>
      <xdr:colOff>50800</xdr:colOff>
      <xdr:row>52</xdr:row>
      <xdr:rowOff>17299</xdr:rowOff>
    </xdr:to>
    <xdr:sp macro="" textlink="">
      <xdr:nvSpPr>
        <xdr:cNvPr id="368" name="楕円 367"/>
        <xdr:cNvSpPr/>
      </xdr:nvSpPr>
      <xdr:spPr>
        <a:xfrm>
          <a:off x="10426700" y="88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40176</xdr:rowOff>
    </xdr:from>
    <xdr:ext cx="599010" cy="259045"/>
    <xdr:sp macro="" textlink="">
      <xdr:nvSpPr>
        <xdr:cNvPr id="369" name="普通建設事業費該当値テキスト"/>
        <xdr:cNvSpPr txBox="1"/>
      </xdr:nvSpPr>
      <xdr:spPr>
        <a:xfrm>
          <a:off x="10528300" y="878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29551</xdr:rowOff>
    </xdr:from>
    <xdr:to>
      <xdr:col>50</xdr:col>
      <xdr:colOff>165100</xdr:colOff>
      <xdr:row>53</xdr:row>
      <xdr:rowOff>131151</xdr:rowOff>
    </xdr:to>
    <xdr:sp macro="" textlink="">
      <xdr:nvSpPr>
        <xdr:cNvPr id="370" name="楕円 369"/>
        <xdr:cNvSpPr/>
      </xdr:nvSpPr>
      <xdr:spPr>
        <a:xfrm>
          <a:off x="9588500" y="91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147678</xdr:rowOff>
    </xdr:from>
    <xdr:ext cx="599010" cy="259045"/>
    <xdr:sp macro="" textlink="">
      <xdr:nvSpPr>
        <xdr:cNvPr id="371" name="テキスト ボックス 370"/>
        <xdr:cNvSpPr txBox="1"/>
      </xdr:nvSpPr>
      <xdr:spPr>
        <a:xfrm>
          <a:off x="9339795" y="88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146247</xdr:rowOff>
    </xdr:from>
    <xdr:to>
      <xdr:col>46</xdr:col>
      <xdr:colOff>38100</xdr:colOff>
      <xdr:row>53</xdr:row>
      <xdr:rowOff>76397</xdr:rowOff>
    </xdr:to>
    <xdr:sp macro="" textlink="">
      <xdr:nvSpPr>
        <xdr:cNvPr id="372" name="楕円 371"/>
        <xdr:cNvSpPr/>
      </xdr:nvSpPr>
      <xdr:spPr>
        <a:xfrm>
          <a:off x="8699500" y="90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92924</xdr:rowOff>
    </xdr:from>
    <xdr:ext cx="599010" cy="259045"/>
    <xdr:sp macro="" textlink="">
      <xdr:nvSpPr>
        <xdr:cNvPr id="373" name="テキスト ボックス 372"/>
        <xdr:cNvSpPr txBox="1"/>
      </xdr:nvSpPr>
      <xdr:spPr>
        <a:xfrm>
          <a:off x="8450795" y="883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148555</xdr:rowOff>
    </xdr:from>
    <xdr:to>
      <xdr:col>41</xdr:col>
      <xdr:colOff>101600</xdr:colOff>
      <xdr:row>55</xdr:row>
      <xdr:rowOff>78705</xdr:rowOff>
    </xdr:to>
    <xdr:sp macro="" textlink="">
      <xdr:nvSpPr>
        <xdr:cNvPr id="374" name="楕円 373"/>
        <xdr:cNvSpPr/>
      </xdr:nvSpPr>
      <xdr:spPr>
        <a:xfrm>
          <a:off x="7810500" y="94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95232</xdr:rowOff>
    </xdr:from>
    <xdr:ext cx="599010" cy="259045"/>
    <xdr:sp macro="" textlink="">
      <xdr:nvSpPr>
        <xdr:cNvPr id="375" name="テキスト ボックス 374"/>
        <xdr:cNvSpPr txBox="1"/>
      </xdr:nvSpPr>
      <xdr:spPr>
        <a:xfrm>
          <a:off x="7561795" y="918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166405</xdr:rowOff>
    </xdr:from>
    <xdr:to>
      <xdr:col>36</xdr:col>
      <xdr:colOff>165100</xdr:colOff>
      <xdr:row>55</xdr:row>
      <xdr:rowOff>96555</xdr:rowOff>
    </xdr:to>
    <xdr:sp macro="" textlink="">
      <xdr:nvSpPr>
        <xdr:cNvPr id="376" name="楕円 375"/>
        <xdr:cNvSpPr/>
      </xdr:nvSpPr>
      <xdr:spPr>
        <a:xfrm>
          <a:off x="6921500" y="94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113082</xdr:rowOff>
    </xdr:from>
    <xdr:ext cx="599010" cy="259045"/>
    <xdr:sp macro="" textlink="">
      <xdr:nvSpPr>
        <xdr:cNvPr id="377" name="テキスト ボックス 376"/>
        <xdr:cNvSpPr txBox="1"/>
      </xdr:nvSpPr>
      <xdr:spPr>
        <a:xfrm>
          <a:off x="6672795" y="919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88286</xdr:rowOff>
    </xdr:from>
    <xdr:to>
      <xdr:col>55</xdr:col>
      <xdr:colOff>0</xdr:colOff>
      <xdr:row>78</xdr:row>
      <xdr:rowOff>96766</xdr:rowOff>
    </xdr:to>
    <xdr:cxnSp macro="">
      <xdr:nvCxnSpPr>
        <xdr:cNvPr id="408" name="直線コネクタ 407"/>
        <xdr:cNvCxnSpPr/>
      </xdr:nvCxnSpPr>
      <xdr:spPr>
        <a:xfrm flipV="1">
          <a:off x="9639300" y="13118486"/>
          <a:ext cx="838200" cy="3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152098</xdr:rowOff>
    </xdr:from>
    <xdr:to>
      <xdr:col>50</xdr:col>
      <xdr:colOff>114300</xdr:colOff>
      <xdr:row>78</xdr:row>
      <xdr:rowOff>96766</xdr:rowOff>
    </xdr:to>
    <xdr:cxnSp macro="">
      <xdr:nvCxnSpPr>
        <xdr:cNvPr id="411" name="直線コネクタ 410"/>
        <xdr:cNvCxnSpPr/>
      </xdr:nvCxnSpPr>
      <xdr:spPr>
        <a:xfrm>
          <a:off x="8750300" y="12667948"/>
          <a:ext cx="889000" cy="8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152098</xdr:rowOff>
    </xdr:from>
    <xdr:to>
      <xdr:col>45</xdr:col>
      <xdr:colOff>177800</xdr:colOff>
      <xdr:row>76</xdr:row>
      <xdr:rowOff>116796</xdr:rowOff>
    </xdr:to>
    <xdr:cxnSp macro="">
      <xdr:nvCxnSpPr>
        <xdr:cNvPr id="414" name="直線コネクタ 413"/>
        <xdr:cNvCxnSpPr/>
      </xdr:nvCxnSpPr>
      <xdr:spPr>
        <a:xfrm flipV="1">
          <a:off x="7861300" y="12667948"/>
          <a:ext cx="889000" cy="47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116796</xdr:rowOff>
    </xdr:from>
    <xdr:to>
      <xdr:col>41</xdr:col>
      <xdr:colOff>50800</xdr:colOff>
      <xdr:row>77</xdr:row>
      <xdr:rowOff>66134</xdr:rowOff>
    </xdr:to>
    <xdr:cxnSp macro="">
      <xdr:nvCxnSpPr>
        <xdr:cNvPr id="417" name="直線コネクタ 416"/>
        <xdr:cNvCxnSpPr/>
      </xdr:nvCxnSpPr>
      <xdr:spPr>
        <a:xfrm flipV="1">
          <a:off x="6972300" y="13146996"/>
          <a:ext cx="889000" cy="1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131702</xdr:rowOff>
    </xdr:from>
    <xdr:to>
      <xdr:col>41</xdr:col>
      <xdr:colOff>101600</xdr:colOff>
      <xdr:row>77</xdr:row>
      <xdr:rowOff>61852</xdr:rowOff>
    </xdr:to>
    <xdr:sp macro="" textlink="">
      <xdr:nvSpPr>
        <xdr:cNvPr id="418" name="フローチャート: 判断 417"/>
        <xdr:cNvSpPr/>
      </xdr:nvSpPr>
      <xdr:spPr>
        <a:xfrm>
          <a:off x="7810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52979</xdr:rowOff>
    </xdr:from>
    <xdr:ext cx="534377" cy="259045"/>
    <xdr:sp macro="" textlink="">
      <xdr:nvSpPr>
        <xdr:cNvPr id="419" name="テキスト ボックス 418"/>
        <xdr:cNvSpPr txBox="1"/>
      </xdr:nvSpPr>
      <xdr:spPr>
        <a:xfrm>
          <a:off x="7594111" y="132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37486</xdr:rowOff>
    </xdr:from>
    <xdr:to>
      <xdr:col>55</xdr:col>
      <xdr:colOff>50800</xdr:colOff>
      <xdr:row>76</xdr:row>
      <xdr:rowOff>139086</xdr:rowOff>
    </xdr:to>
    <xdr:sp macro="" textlink="">
      <xdr:nvSpPr>
        <xdr:cNvPr id="427" name="楕円 426"/>
        <xdr:cNvSpPr/>
      </xdr:nvSpPr>
      <xdr:spPr>
        <a:xfrm>
          <a:off x="10426700" y="130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60364</xdr:rowOff>
    </xdr:from>
    <xdr:ext cx="534377" cy="259045"/>
    <xdr:sp macro="" textlink="">
      <xdr:nvSpPr>
        <xdr:cNvPr id="428" name="普通建設事業費 （ うち新規整備　）該当値テキスト"/>
        <xdr:cNvSpPr txBox="1"/>
      </xdr:nvSpPr>
      <xdr:spPr>
        <a:xfrm>
          <a:off x="10528300" y="1291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45966</xdr:rowOff>
    </xdr:from>
    <xdr:to>
      <xdr:col>50</xdr:col>
      <xdr:colOff>165100</xdr:colOff>
      <xdr:row>78</xdr:row>
      <xdr:rowOff>147566</xdr:rowOff>
    </xdr:to>
    <xdr:sp macro="" textlink="">
      <xdr:nvSpPr>
        <xdr:cNvPr id="429" name="楕円 428"/>
        <xdr:cNvSpPr/>
      </xdr:nvSpPr>
      <xdr:spPr>
        <a:xfrm>
          <a:off x="9588500" y="134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138693</xdr:rowOff>
    </xdr:from>
    <xdr:ext cx="534377" cy="259045"/>
    <xdr:sp macro="" textlink="">
      <xdr:nvSpPr>
        <xdr:cNvPr id="430" name="テキスト ボックス 429"/>
        <xdr:cNvSpPr txBox="1"/>
      </xdr:nvSpPr>
      <xdr:spPr>
        <a:xfrm>
          <a:off x="9372111" y="1351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101298</xdr:rowOff>
    </xdr:from>
    <xdr:to>
      <xdr:col>46</xdr:col>
      <xdr:colOff>38100</xdr:colOff>
      <xdr:row>74</xdr:row>
      <xdr:rowOff>31448</xdr:rowOff>
    </xdr:to>
    <xdr:sp macro="" textlink="">
      <xdr:nvSpPr>
        <xdr:cNvPr id="431" name="楕円 430"/>
        <xdr:cNvSpPr/>
      </xdr:nvSpPr>
      <xdr:spPr>
        <a:xfrm>
          <a:off x="8699500" y="126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47975</xdr:rowOff>
    </xdr:from>
    <xdr:ext cx="534377" cy="259045"/>
    <xdr:sp macro="" textlink="">
      <xdr:nvSpPr>
        <xdr:cNvPr id="432" name="テキスト ボックス 431"/>
        <xdr:cNvSpPr txBox="1"/>
      </xdr:nvSpPr>
      <xdr:spPr>
        <a:xfrm>
          <a:off x="8483111" y="1239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65996</xdr:rowOff>
    </xdr:from>
    <xdr:to>
      <xdr:col>41</xdr:col>
      <xdr:colOff>101600</xdr:colOff>
      <xdr:row>76</xdr:row>
      <xdr:rowOff>167596</xdr:rowOff>
    </xdr:to>
    <xdr:sp macro="" textlink="">
      <xdr:nvSpPr>
        <xdr:cNvPr id="433" name="楕円 432"/>
        <xdr:cNvSpPr/>
      </xdr:nvSpPr>
      <xdr:spPr>
        <a:xfrm>
          <a:off x="7810500" y="130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12674</xdr:rowOff>
    </xdr:from>
    <xdr:ext cx="534377" cy="259045"/>
    <xdr:sp macro="" textlink="">
      <xdr:nvSpPr>
        <xdr:cNvPr id="434" name="テキスト ボックス 433"/>
        <xdr:cNvSpPr txBox="1"/>
      </xdr:nvSpPr>
      <xdr:spPr>
        <a:xfrm>
          <a:off x="7594111" y="128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15334</xdr:rowOff>
    </xdr:from>
    <xdr:to>
      <xdr:col>36</xdr:col>
      <xdr:colOff>165100</xdr:colOff>
      <xdr:row>77</xdr:row>
      <xdr:rowOff>116934</xdr:rowOff>
    </xdr:to>
    <xdr:sp macro="" textlink="">
      <xdr:nvSpPr>
        <xdr:cNvPr id="435" name="楕円 434"/>
        <xdr:cNvSpPr/>
      </xdr:nvSpPr>
      <xdr:spPr>
        <a:xfrm>
          <a:off x="6921500" y="132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108061</xdr:rowOff>
    </xdr:from>
    <xdr:ext cx="534377" cy="259045"/>
    <xdr:sp macro="" textlink="">
      <xdr:nvSpPr>
        <xdr:cNvPr id="436" name="テキスト ボックス 435"/>
        <xdr:cNvSpPr txBox="1"/>
      </xdr:nvSpPr>
      <xdr:spPr>
        <a:xfrm>
          <a:off x="6705111" y="133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72270</xdr:rowOff>
    </xdr:from>
    <xdr:to>
      <xdr:col>55</xdr:col>
      <xdr:colOff>0</xdr:colOff>
      <xdr:row>92</xdr:row>
      <xdr:rowOff>1786</xdr:rowOff>
    </xdr:to>
    <xdr:cxnSp macro="">
      <xdr:nvCxnSpPr>
        <xdr:cNvPr id="465" name="直線コネクタ 464"/>
        <xdr:cNvCxnSpPr/>
      </xdr:nvCxnSpPr>
      <xdr:spPr>
        <a:xfrm flipV="1">
          <a:off x="9639300" y="15502770"/>
          <a:ext cx="838200" cy="27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1786</xdr:rowOff>
    </xdr:from>
    <xdr:to>
      <xdr:col>50</xdr:col>
      <xdr:colOff>114300</xdr:colOff>
      <xdr:row>94</xdr:row>
      <xdr:rowOff>93241</xdr:rowOff>
    </xdr:to>
    <xdr:cxnSp macro="">
      <xdr:nvCxnSpPr>
        <xdr:cNvPr id="468" name="直線コネクタ 467"/>
        <xdr:cNvCxnSpPr/>
      </xdr:nvCxnSpPr>
      <xdr:spPr>
        <a:xfrm flipV="1">
          <a:off x="8750300" y="15775186"/>
          <a:ext cx="889000" cy="4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93241</xdr:rowOff>
    </xdr:from>
    <xdr:to>
      <xdr:col>45</xdr:col>
      <xdr:colOff>177800</xdr:colOff>
      <xdr:row>95</xdr:row>
      <xdr:rowOff>144614</xdr:rowOff>
    </xdr:to>
    <xdr:cxnSp macro="">
      <xdr:nvCxnSpPr>
        <xdr:cNvPr id="471" name="直線コネクタ 470"/>
        <xdr:cNvCxnSpPr/>
      </xdr:nvCxnSpPr>
      <xdr:spPr>
        <a:xfrm flipV="1">
          <a:off x="7861300" y="16209541"/>
          <a:ext cx="889000" cy="2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44320</xdr:rowOff>
    </xdr:from>
    <xdr:to>
      <xdr:col>41</xdr:col>
      <xdr:colOff>50800</xdr:colOff>
      <xdr:row>95</xdr:row>
      <xdr:rowOff>144614</xdr:rowOff>
    </xdr:to>
    <xdr:cxnSp macro="">
      <xdr:nvCxnSpPr>
        <xdr:cNvPr id="474" name="直線コネクタ 473"/>
        <xdr:cNvCxnSpPr/>
      </xdr:nvCxnSpPr>
      <xdr:spPr>
        <a:xfrm>
          <a:off x="6972300" y="16332070"/>
          <a:ext cx="889000" cy="10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120828</xdr:rowOff>
    </xdr:from>
    <xdr:to>
      <xdr:col>41</xdr:col>
      <xdr:colOff>101600</xdr:colOff>
      <xdr:row>98</xdr:row>
      <xdr:rowOff>50978</xdr:rowOff>
    </xdr:to>
    <xdr:sp macro="" textlink="">
      <xdr:nvSpPr>
        <xdr:cNvPr id="475" name="フローチャート: 判断 474"/>
        <xdr:cNvSpPr/>
      </xdr:nvSpPr>
      <xdr:spPr>
        <a:xfrm>
          <a:off x="7810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42105</xdr:rowOff>
    </xdr:from>
    <xdr:ext cx="534377" cy="259045"/>
    <xdr:sp macro="" textlink="">
      <xdr:nvSpPr>
        <xdr:cNvPr id="476" name="テキスト ボックス 475"/>
        <xdr:cNvSpPr txBox="1"/>
      </xdr:nvSpPr>
      <xdr:spPr>
        <a:xfrm>
          <a:off x="7594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21470</xdr:rowOff>
    </xdr:from>
    <xdr:to>
      <xdr:col>55</xdr:col>
      <xdr:colOff>50800</xdr:colOff>
      <xdr:row>90</xdr:row>
      <xdr:rowOff>123070</xdr:rowOff>
    </xdr:to>
    <xdr:sp macro="" textlink="">
      <xdr:nvSpPr>
        <xdr:cNvPr id="484" name="楕円 483"/>
        <xdr:cNvSpPr/>
      </xdr:nvSpPr>
      <xdr:spPr>
        <a:xfrm>
          <a:off x="10426700" y="154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145947</xdr:rowOff>
    </xdr:from>
    <xdr:ext cx="599010" cy="259045"/>
    <xdr:sp macro="" textlink="">
      <xdr:nvSpPr>
        <xdr:cNvPr id="485" name="普通建設事業費 （ うち更新整備　）該当値テキスト"/>
        <xdr:cNvSpPr txBox="1"/>
      </xdr:nvSpPr>
      <xdr:spPr>
        <a:xfrm>
          <a:off x="10528300" y="1540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122436</xdr:rowOff>
    </xdr:from>
    <xdr:to>
      <xdr:col>50</xdr:col>
      <xdr:colOff>165100</xdr:colOff>
      <xdr:row>92</xdr:row>
      <xdr:rowOff>52586</xdr:rowOff>
    </xdr:to>
    <xdr:sp macro="" textlink="">
      <xdr:nvSpPr>
        <xdr:cNvPr id="486" name="楕円 485"/>
        <xdr:cNvSpPr/>
      </xdr:nvSpPr>
      <xdr:spPr>
        <a:xfrm>
          <a:off x="9588500" y="157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69113</xdr:rowOff>
    </xdr:from>
    <xdr:ext cx="599010" cy="259045"/>
    <xdr:sp macro="" textlink="">
      <xdr:nvSpPr>
        <xdr:cNvPr id="487" name="テキスト ボックス 486"/>
        <xdr:cNvSpPr txBox="1"/>
      </xdr:nvSpPr>
      <xdr:spPr>
        <a:xfrm>
          <a:off x="9339795" y="1549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42441</xdr:rowOff>
    </xdr:from>
    <xdr:to>
      <xdr:col>46</xdr:col>
      <xdr:colOff>38100</xdr:colOff>
      <xdr:row>94</xdr:row>
      <xdr:rowOff>144041</xdr:rowOff>
    </xdr:to>
    <xdr:sp macro="" textlink="">
      <xdr:nvSpPr>
        <xdr:cNvPr id="488" name="楕円 487"/>
        <xdr:cNvSpPr/>
      </xdr:nvSpPr>
      <xdr:spPr>
        <a:xfrm>
          <a:off x="8699500" y="1615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160568</xdr:rowOff>
    </xdr:from>
    <xdr:ext cx="599010" cy="259045"/>
    <xdr:sp macro="" textlink="">
      <xdr:nvSpPr>
        <xdr:cNvPr id="489" name="テキスト ボックス 488"/>
        <xdr:cNvSpPr txBox="1"/>
      </xdr:nvSpPr>
      <xdr:spPr>
        <a:xfrm>
          <a:off x="8450795" y="1593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93814</xdr:rowOff>
    </xdr:from>
    <xdr:to>
      <xdr:col>41</xdr:col>
      <xdr:colOff>101600</xdr:colOff>
      <xdr:row>96</xdr:row>
      <xdr:rowOff>23964</xdr:rowOff>
    </xdr:to>
    <xdr:sp macro="" textlink="">
      <xdr:nvSpPr>
        <xdr:cNvPr id="490" name="楕円 489"/>
        <xdr:cNvSpPr/>
      </xdr:nvSpPr>
      <xdr:spPr>
        <a:xfrm>
          <a:off x="7810500" y="163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40491</xdr:rowOff>
    </xdr:from>
    <xdr:ext cx="534377" cy="259045"/>
    <xdr:sp macro="" textlink="">
      <xdr:nvSpPr>
        <xdr:cNvPr id="491" name="テキスト ボックス 490"/>
        <xdr:cNvSpPr txBox="1"/>
      </xdr:nvSpPr>
      <xdr:spPr>
        <a:xfrm>
          <a:off x="7594111" y="161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164970</xdr:rowOff>
    </xdr:from>
    <xdr:to>
      <xdr:col>36</xdr:col>
      <xdr:colOff>165100</xdr:colOff>
      <xdr:row>95</xdr:row>
      <xdr:rowOff>95120</xdr:rowOff>
    </xdr:to>
    <xdr:sp macro="" textlink="">
      <xdr:nvSpPr>
        <xdr:cNvPr id="492" name="楕円 491"/>
        <xdr:cNvSpPr/>
      </xdr:nvSpPr>
      <xdr:spPr>
        <a:xfrm>
          <a:off x="6921500" y="162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111647</xdr:rowOff>
    </xdr:from>
    <xdr:ext cx="534377" cy="259045"/>
    <xdr:sp macro="" textlink="">
      <xdr:nvSpPr>
        <xdr:cNvPr id="493" name="テキスト ボックス 492"/>
        <xdr:cNvSpPr txBox="1"/>
      </xdr:nvSpPr>
      <xdr:spPr>
        <a:xfrm>
          <a:off x="6705111" y="1605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69062</xdr:rowOff>
    </xdr:from>
    <xdr:to>
      <xdr:col>85</xdr:col>
      <xdr:colOff>127000</xdr:colOff>
      <xdr:row>37</xdr:row>
      <xdr:rowOff>129682</xdr:rowOff>
    </xdr:to>
    <xdr:cxnSp macro="">
      <xdr:nvCxnSpPr>
        <xdr:cNvPr id="518" name="直線コネクタ 517"/>
        <xdr:cNvCxnSpPr/>
      </xdr:nvCxnSpPr>
      <xdr:spPr>
        <a:xfrm flipV="1">
          <a:off x="15481300" y="6412712"/>
          <a:ext cx="838200" cy="6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129682</xdr:rowOff>
    </xdr:from>
    <xdr:to>
      <xdr:col>81</xdr:col>
      <xdr:colOff>50800</xdr:colOff>
      <xdr:row>38</xdr:row>
      <xdr:rowOff>22760</xdr:rowOff>
    </xdr:to>
    <xdr:cxnSp macro="">
      <xdr:nvCxnSpPr>
        <xdr:cNvPr id="521" name="直線コネクタ 520"/>
        <xdr:cNvCxnSpPr/>
      </xdr:nvCxnSpPr>
      <xdr:spPr>
        <a:xfrm flipV="1">
          <a:off x="14592300" y="6473332"/>
          <a:ext cx="8890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22760</xdr:rowOff>
    </xdr:from>
    <xdr:to>
      <xdr:col>76</xdr:col>
      <xdr:colOff>114300</xdr:colOff>
      <xdr:row>38</xdr:row>
      <xdr:rowOff>25354</xdr:rowOff>
    </xdr:to>
    <xdr:cxnSp macro="">
      <xdr:nvCxnSpPr>
        <xdr:cNvPr id="524" name="直線コネクタ 523"/>
        <xdr:cNvCxnSpPr/>
      </xdr:nvCxnSpPr>
      <xdr:spPr>
        <a:xfrm flipV="1">
          <a:off x="13703300" y="6537860"/>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1934</xdr:rowOff>
    </xdr:from>
    <xdr:to>
      <xdr:col>71</xdr:col>
      <xdr:colOff>177800</xdr:colOff>
      <xdr:row>38</xdr:row>
      <xdr:rowOff>25354</xdr:rowOff>
    </xdr:to>
    <xdr:cxnSp macro="">
      <xdr:nvCxnSpPr>
        <xdr:cNvPr id="527" name="直線コネクタ 526"/>
        <xdr:cNvCxnSpPr/>
      </xdr:nvCxnSpPr>
      <xdr:spPr>
        <a:xfrm>
          <a:off x="12814300" y="6517034"/>
          <a:ext cx="889000" cy="2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127608</xdr:rowOff>
    </xdr:from>
    <xdr:to>
      <xdr:col>72</xdr:col>
      <xdr:colOff>38100</xdr:colOff>
      <xdr:row>38</xdr:row>
      <xdr:rowOff>57758</xdr:rowOff>
    </xdr:to>
    <xdr:sp macro="" textlink="">
      <xdr:nvSpPr>
        <xdr:cNvPr id="528" name="フローチャート: 判断 527"/>
        <xdr:cNvSpPr/>
      </xdr:nvSpPr>
      <xdr:spPr>
        <a:xfrm>
          <a:off x="13652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74285</xdr:rowOff>
    </xdr:from>
    <xdr:ext cx="469744" cy="259045"/>
    <xdr:sp macro="" textlink="">
      <xdr:nvSpPr>
        <xdr:cNvPr id="529" name="テキスト ボックス 528"/>
        <xdr:cNvSpPr txBox="1"/>
      </xdr:nvSpPr>
      <xdr:spPr>
        <a:xfrm>
          <a:off x="13468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47153</xdr:rowOff>
    </xdr:from>
    <xdr:ext cx="469744" cy="259045"/>
    <xdr:sp macro="" textlink="">
      <xdr:nvSpPr>
        <xdr:cNvPr id="531" name="テキスト ボックス 530"/>
        <xdr:cNvSpPr txBox="1"/>
      </xdr:nvSpPr>
      <xdr:spPr>
        <a:xfrm>
          <a:off x="12579428"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18262</xdr:rowOff>
    </xdr:from>
    <xdr:to>
      <xdr:col>85</xdr:col>
      <xdr:colOff>177800</xdr:colOff>
      <xdr:row>37</xdr:row>
      <xdr:rowOff>119862</xdr:rowOff>
    </xdr:to>
    <xdr:sp macro="" textlink="">
      <xdr:nvSpPr>
        <xdr:cNvPr id="537" name="楕円 536"/>
        <xdr:cNvSpPr/>
      </xdr:nvSpPr>
      <xdr:spPr>
        <a:xfrm>
          <a:off x="162687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41139</xdr:rowOff>
    </xdr:from>
    <xdr:ext cx="534377" cy="259045"/>
    <xdr:sp macro="" textlink="">
      <xdr:nvSpPr>
        <xdr:cNvPr id="538" name="災害復旧事業費該当値テキスト"/>
        <xdr:cNvSpPr txBox="1"/>
      </xdr:nvSpPr>
      <xdr:spPr>
        <a:xfrm>
          <a:off x="16370300" y="6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78882</xdr:rowOff>
    </xdr:from>
    <xdr:to>
      <xdr:col>81</xdr:col>
      <xdr:colOff>101600</xdr:colOff>
      <xdr:row>38</xdr:row>
      <xdr:rowOff>9032</xdr:rowOff>
    </xdr:to>
    <xdr:sp macro="" textlink="">
      <xdr:nvSpPr>
        <xdr:cNvPr id="539" name="楕円 538"/>
        <xdr:cNvSpPr/>
      </xdr:nvSpPr>
      <xdr:spPr>
        <a:xfrm>
          <a:off x="15430500" y="64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25559</xdr:rowOff>
    </xdr:from>
    <xdr:ext cx="534377" cy="259045"/>
    <xdr:sp macro="" textlink="">
      <xdr:nvSpPr>
        <xdr:cNvPr id="540" name="テキスト ボックス 539"/>
        <xdr:cNvSpPr txBox="1"/>
      </xdr:nvSpPr>
      <xdr:spPr>
        <a:xfrm>
          <a:off x="15214111" y="619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143410</xdr:rowOff>
    </xdr:from>
    <xdr:to>
      <xdr:col>76</xdr:col>
      <xdr:colOff>165100</xdr:colOff>
      <xdr:row>38</xdr:row>
      <xdr:rowOff>73560</xdr:rowOff>
    </xdr:to>
    <xdr:sp macro="" textlink="">
      <xdr:nvSpPr>
        <xdr:cNvPr id="541" name="楕円 540"/>
        <xdr:cNvSpPr/>
      </xdr:nvSpPr>
      <xdr:spPr>
        <a:xfrm>
          <a:off x="14541500" y="64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64687</xdr:rowOff>
    </xdr:from>
    <xdr:ext cx="378565" cy="259045"/>
    <xdr:sp macro="" textlink="">
      <xdr:nvSpPr>
        <xdr:cNvPr id="542" name="テキスト ボックス 541"/>
        <xdr:cNvSpPr txBox="1"/>
      </xdr:nvSpPr>
      <xdr:spPr>
        <a:xfrm>
          <a:off x="14403017" y="6579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146004</xdr:rowOff>
    </xdr:from>
    <xdr:to>
      <xdr:col>72</xdr:col>
      <xdr:colOff>38100</xdr:colOff>
      <xdr:row>38</xdr:row>
      <xdr:rowOff>76154</xdr:rowOff>
    </xdr:to>
    <xdr:sp macro="" textlink="">
      <xdr:nvSpPr>
        <xdr:cNvPr id="543" name="楕円 542"/>
        <xdr:cNvSpPr/>
      </xdr:nvSpPr>
      <xdr:spPr>
        <a:xfrm>
          <a:off x="13652500" y="64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67281</xdr:rowOff>
    </xdr:from>
    <xdr:ext cx="249299" cy="259045"/>
    <xdr:sp macro="" textlink="">
      <xdr:nvSpPr>
        <xdr:cNvPr id="544" name="テキスト ボックス 543"/>
        <xdr:cNvSpPr txBox="1"/>
      </xdr:nvSpPr>
      <xdr:spPr>
        <a:xfrm>
          <a:off x="13578650" y="6582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122584</xdr:rowOff>
    </xdr:from>
    <xdr:to>
      <xdr:col>67</xdr:col>
      <xdr:colOff>101600</xdr:colOff>
      <xdr:row>38</xdr:row>
      <xdr:rowOff>52735</xdr:rowOff>
    </xdr:to>
    <xdr:sp macro="" textlink="">
      <xdr:nvSpPr>
        <xdr:cNvPr id="545" name="楕円 544"/>
        <xdr:cNvSpPr/>
      </xdr:nvSpPr>
      <xdr:spPr>
        <a:xfrm>
          <a:off x="12763500" y="6466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69261</xdr:rowOff>
    </xdr:from>
    <xdr:ext cx="469744" cy="259045"/>
    <xdr:sp macro="" textlink="">
      <xdr:nvSpPr>
        <xdr:cNvPr id="546" name="テキスト ボックス 545"/>
        <xdr:cNvSpPr txBox="1"/>
      </xdr:nvSpPr>
      <xdr:spPr>
        <a:xfrm>
          <a:off x="12579428" y="62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5" name="フローチャート: 判断 58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6" name="テキスト ボックス 585"/>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1" name="テキスト ボックス 600"/>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88071</xdr:rowOff>
    </xdr:from>
    <xdr:to>
      <xdr:col>85</xdr:col>
      <xdr:colOff>127000</xdr:colOff>
      <xdr:row>73</xdr:row>
      <xdr:rowOff>671</xdr:rowOff>
    </xdr:to>
    <xdr:cxnSp macro="">
      <xdr:nvCxnSpPr>
        <xdr:cNvPr id="628" name="直線コネクタ 627"/>
        <xdr:cNvCxnSpPr/>
      </xdr:nvCxnSpPr>
      <xdr:spPr>
        <a:xfrm flipV="1">
          <a:off x="15481300" y="12089571"/>
          <a:ext cx="838200" cy="4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671</xdr:rowOff>
    </xdr:from>
    <xdr:to>
      <xdr:col>81</xdr:col>
      <xdr:colOff>50800</xdr:colOff>
      <xdr:row>73</xdr:row>
      <xdr:rowOff>73595</xdr:rowOff>
    </xdr:to>
    <xdr:cxnSp macro="">
      <xdr:nvCxnSpPr>
        <xdr:cNvPr id="631" name="直線コネクタ 630"/>
        <xdr:cNvCxnSpPr/>
      </xdr:nvCxnSpPr>
      <xdr:spPr>
        <a:xfrm flipV="1">
          <a:off x="14592300" y="12516521"/>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14627</xdr:rowOff>
    </xdr:from>
    <xdr:to>
      <xdr:col>76</xdr:col>
      <xdr:colOff>114300</xdr:colOff>
      <xdr:row>73</xdr:row>
      <xdr:rowOff>73595</xdr:rowOff>
    </xdr:to>
    <xdr:cxnSp macro="">
      <xdr:nvCxnSpPr>
        <xdr:cNvPr id="634" name="直線コネクタ 633"/>
        <xdr:cNvCxnSpPr/>
      </xdr:nvCxnSpPr>
      <xdr:spPr>
        <a:xfrm>
          <a:off x="13703300" y="12530477"/>
          <a:ext cx="889000" cy="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78864</xdr:rowOff>
    </xdr:from>
    <xdr:to>
      <xdr:col>71</xdr:col>
      <xdr:colOff>177800</xdr:colOff>
      <xdr:row>73</xdr:row>
      <xdr:rowOff>14627</xdr:rowOff>
    </xdr:to>
    <xdr:cxnSp macro="">
      <xdr:nvCxnSpPr>
        <xdr:cNvPr id="637" name="直線コネクタ 636"/>
        <xdr:cNvCxnSpPr/>
      </xdr:nvCxnSpPr>
      <xdr:spPr>
        <a:xfrm>
          <a:off x="12814300" y="12423264"/>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22498</xdr:rowOff>
    </xdr:from>
    <xdr:to>
      <xdr:col>72</xdr:col>
      <xdr:colOff>38100</xdr:colOff>
      <xdr:row>76</xdr:row>
      <xdr:rowOff>124098</xdr:rowOff>
    </xdr:to>
    <xdr:sp macro="" textlink="">
      <xdr:nvSpPr>
        <xdr:cNvPr id="638" name="フローチャート: 判断 637"/>
        <xdr:cNvSpPr/>
      </xdr:nvSpPr>
      <xdr:spPr>
        <a:xfrm>
          <a:off x="13652500" y="130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115225</xdr:rowOff>
    </xdr:from>
    <xdr:ext cx="534377" cy="259045"/>
    <xdr:sp macro="" textlink="">
      <xdr:nvSpPr>
        <xdr:cNvPr id="639" name="テキスト ボックス 638"/>
        <xdr:cNvSpPr txBox="1"/>
      </xdr:nvSpPr>
      <xdr:spPr>
        <a:xfrm>
          <a:off x="13436111" y="131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1" name="テキスト ボックス 640"/>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37271</xdr:rowOff>
    </xdr:from>
    <xdr:to>
      <xdr:col>85</xdr:col>
      <xdr:colOff>177800</xdr:colOff>
      <xdr:row>70</xdr:row>
      <xdr:rowOff>138871</xdr:rowOff>
    </xdr:to>
    <xdr:sp macro="" textlink="">
      <xdr:nvSpPr>
        <xdr:cNvPr id="647" name="楕円 646"/>
        <xdr:cNvSpPr/>
      </xdr:nvSpPr>
      <xdr:spPr>
        <a:xfrm>
          <a:off x="16268700" y="120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161748</xdr:rowOff>
    </xdr:from>
    <xdr:ext cx="599010" cy="259045"/>
    <xdr:sp macro="" textlink="">
      <xdr:nvSpPr>
        <xdr:cNvPr id="648" name="公債費該当値テキスト"/>
        <xdr:cNvSpPr txBox="1"/>
      </xdr:nvSpPr>
      <xdr:spPr>
        <a:xfrm>
          <a:off x="16370300" y="1199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121321</xdr:rowOff>
    </xdr:from>
    <xdr:to>
      <xdr:col>81</xdr:col>
      <xdr:colOff>101600</xdr:colOff>
      <xdr:row>73</xdr:row>
      <xdr:rowOff>51471</xdr:rowOff>
    </xdr:to>
    <xdr:sp macro="" textlink="">
      <xdr:nvSpPr>
        <xdr:cNvPr id="649" name="楕円 648"/>
        <xdr:cNvSpPr/>
      </xdr:nvSpPr>
      <xdr:spPr>
        <a:xfrm>
          <a:off x="15430500" y="124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67998</xdr:rowOff>
    </xdr:from>
    <xdr:ext cx="599010" cy="259045"/>
    <xdr:sp macro="" textlink="">
      <xdr:nvSpPr>
        <xdr:cNvPr id="650" name="テキスト ボックス 649"/>
        <xdr:cNvSpPr txBox="1"/>
      </xdr:nvSpPr>
      <xdr:spPr>
        <a:xfrm>
          <a:off x="15181795" y="1224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22795</xdr:rowOff>
    </xdr:from>
    <xdr:to>
      <xdr:col>76</xdr:col>
      <xdr:colOff>165100</xdr:colOff>
      <xdr:row>73</xdr:row>
      <xdr:rowOff>124395</xdr:rowOff>
    </xdr:to>
    <xdr:sp macro="" textlink="">
      <xdr:nvSpPr>
        <xdr:cNvPr id="651" name="楕円 650"/>
        <xdr:cNvSpPr/>
      </xdr:nvSpPr>
      <xdr:spPr>
        <a:xfrm>
          <a:off x="14541500" y="1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140922</xdr:rowOff>
    </xdr:from>
    <xdr:ext cx="599010" cy="259045"/>
    <xdr:sp macro="" textlink="">
      <xdr:nvSpPr>
        <xdr:cNvPr id="652" name="テキスト ボックス 651"/>
        <xdr:cNvSpPr txBox="1"/>
      </xdr:nvSpPr>
      <xdr:spPr>
        <a:xfrm>
          <a:off x="14292795" y="1231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135277</xdr:rowOff>
    </xdr:from>
    <xdr:to>
      <xdr:col>72</xdr:col>
      <xdr:colOff>38100</xdr:colOff>
      <xdr:row>73</xdr:row>
      <xdr:rowOff>65427</xdr:rowOff>
    </xdr:to>
    <xdr:sp macro="" textlink="">
      <xdr:nvSpPr>
        <xdr:cNvPr id="653" name="楕円 652"/>
        <xdr:cNvSpPr/>
      </xdr:nvSpPr>
      <xdr:spPr>
        <a:xfrm>
          <a:off x="13652500" y="124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81954</xdr:rowOff>
    </xdr:from>
    <xdr:ext cx="599010" cy="259045"/>
    <xdr:sp macro="" textlink="">
      <xdr:nvSpPr>
        <xdr:cNvPr id="654" name="テキスト ボックス 653"/>
        <xdr:cNvSpPr txBox="1"/>
      </xdr:nvSpPr>
      <xdr:spPr>
        <a:xfrm>
          <a:off x="13403795" y="1225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28064</xdr:rowOff>
    </xdr:from>
    <xdr:to>
      <xdr:col>67</xdr:col>
      <xdr:colOff>101600</xdr:colOff>
      <xdr:row>72</xdr:row>
      <xdr:rowOff>129664</xdr:rowOff>
    </xdr:to>
    <xdr:sp macro="" textlink="">
      <xdr:nvSpPr>
        <xdr:cNvPr id="655" name="楕円 654"/>
        <xdr:cNvSpPr/>
      </xdr:nvSpPr>
      <xdr:spPr>
        <a:xfrm>
          <a:off x="12763500" y="123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146191</xdr:rowOff>
    </xdr:from>
    <xdr:ext cx="599010" cy="259045"/>
    <xdr:sp macro="" textlink="">
      <xdr:nvSpPr>
        <xdr:cNvPr id="656" name="テキスト ボックス 655"/>
        <xdr:cNvSpPr txBox="1"/>
      </xdr:nvSpPr>
      <xdr:spPr>
        <a:xfrm>
          <a:off x="12514795" y="1214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80113</xdr:rowOff>
    </xdr:from>
    <xdr:to>
      <xdr:col>85</xdr:col>
      <xdr:colOff>127000</xdr:colOff>
      <xdr:row>98</xdr:row>
      <xdr:rowOff>129882</xdr:rowOff>
    </xdr:to>
    <xdr:cxnSp macro="">
      <xdr:nvCxnSpPr>
        <xdr:cNvPr id="683" name="直線コネクタ 682"/>
        <xdr:cNvCxnSpPr/>
      </xdr:nvCxnSpPr>
      <xdr:spPr>
        <a:xfrm>
          <a:off x="15481300" y="16882213"/>
          <a:ext cx="8382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63691</xdr:rowOff>
    </xdr:from>
    <xdr:to>
      <xdr:col>81</xdr:col>
      <xdr:colOff>50800</xdr:colOff>
      <xdr:row>98</xdr:row>
      <xdr:rowOff>80113</xdr:rowOff>
    </xdr:to>
    <xdr:cxnSp macro="">
      <xdr:nvCxnSpPr>
        <xdr:cNvPr id="686" name="直線コネクタ 685"/>
        <xdr:cNvCxnSpPr/>
      </xdr:nvCxnSpPr>
      <xdr:spPr>
        <a:xfrm>
          <a:off x="14592300" y="16865791"/>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63219</xdr:rowOff>
    </xdr:from>
    <xdr:to>
      <xdr:col>76</xdr:col>
      <xdr:colOff>114300</xdr:colOff>
      <xdr:row>98</xdr:row>
      <xdr:rowOff>63691</xdr:rowOff>
    </xdr:to>
    <xdr:cxnSp macro="">
      <xdr:nvCxnSpPr>
        <xdr:cNvPr id="689" name="直線コネクタ 688"/>
        <xdr:cNvCxnSpPr/>
      </xdr:nvCxnSpPr>
      <xdr:spPr>
        <a:xfrm>
          <a:off x="13703300" y="16865319"/>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62867</xdr:rowOff>
    </xdr:from>
    <xdr:to>
      <xdr:col>71</xdr:col>
      <xdr:colOff>177800</xdr:colOff>
      <xdr:row>98</xdr:row>
      <xdr:rowOff>63219</xdr:rowOff>
    </xdr:to>
    <xdr:cxnSp macro="">
      <xdr:nvCxnSpPr>
        <xdr:cNvPr id="692" name="直線コネクタ 691"/>
        <xdr:cNvCxnSpPr/>
      </xdr:nvCxnSpPr>
      <xdr:spPr>
        <a:xfrm>
          <a:off x="12814300" y="16864967"/>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42616</xdr:rowOff>
    </xdr:from>
    <xdr:to>
      <xdr:col>72</xdr:col>
      <xdr:colOff>38100</xdr:colOff>
      <xdr:row>98</xdr:row>
      <xdr:rowOff>144216</xdr:rowOff>
    </xdr:to>
    <xdr:sp macro="" textlink="">
      <xdr:nvSpPr>
        <xdr:cNvPr id="693" name="フローチャート: 判断 692"/>
        <xdr:cNvSpPr/>
      </xdr:nvSpPr>
      <xdr:spPr>
        <a:xfrm>
          <a:off x="13652500" y="168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135343</xdr:rowOff>
    </xdr:from>
    <xdr:ext cx="534377" cy="259045"/>
    <xdr:sp macro="" textlink="">
      <xdr:nvSpPr>
        <xdr:cNvPr id="694" name="テキスト ボックス 693"/>
        <xdr:cNvSpPr txBox="1"/>
      </xdr:nvSpPr>
      <xdr:spPr>
        <a:xfrm>
          <a:off x="13436111" y="169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79082</xdr:rowOff>
    </xdr:from>
    <xdr:to>
      <xdr:col>85</xdr:col>
      <xdr:colOff>177800</xdr:colOff>
      <xdr:row>99</xdr:row>
      <xdr:rowOff>9232</xdr:rowOff>
    </xdr:to>
    <xdr:sp macro="" textlink="">
      <xdr:nvSpPr>
        <xdr:cNvPr id="702" name="楕円 701"/>
        <xdr:cNvSpPr/>
      </xdr:nvSpPr>
      <xdr:spPr>
        <a:xfrm>
          <a:off x="16268700" y="168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165459</xdr:rowOff>
    </xdr:from>
    <xdr:ext cx="469744" cy="259045"/>
    <xdr:sp macro="" textlink="">
      <xdr:nvSpPr>
        <xdr:cNvPr id="703" name="積立金該当値テキスト"/>
        <xdr:cNvSpPr txBox="1"/>
      </xdr:nvSpPr>
      <xdr:spPr>
        <a:xfrm>
          <a:off x="16370300" y="1679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29313</xdr:rowOff>
    </xdr:from>
    <xdr:to>
      <xdr:col>81</xdr:col>
      <xdr:colOff>101600</xdr:colOff>
      <xdr:row>98</xdr:row>
      <xdr:rowOff>130913</xdr:rowOff>
    </xdr:to>
    <xdr:sp macro="" textlink="">
      <xdr:nvSpPr>
        <xdr:cNvPr id="704" name="楕円 703"/>
        <xdr:cNvSpPr/>
      </xdr:nvSpPr>
      <xdr:spPr>
        <a:xfrm>
          <a:off x="15430500" y="168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147440</xdr:rowOff>
    </xdr:from>
    <xdr:ext cx="534377" cy="259045"/>
    <xdr:sp macro="" textlink="">
      <xdr:nvSpPr>
        <xdr:cNvPr id="705" name="テキスト ボックス 704"/>
        <xdr:cNvSpPr txBox="1"/>
      </xdr:nvSpPr>
      <xdr:spPr>
        <a:xfrm>
          <a:off x="15214111" y="166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12891</xdr:rowOff>
    </xdr:from>
    <xdr:to>
      <xdr:col>76</xdr:col>
      <xdr:colOff>165100</xdr:colOff>
      <xdr:row>98</xdr:row>
      <xdr:rowOff>114491</xdr:rowOff>
    </xdr:to>
    <xdr:sp macro="" textlink="">
      <xdr:nvSpPr>
        <xdr:cNvPr id="706" name="楕円 705"/>
        <xdr:cNvSpPr/>
      </xdr:nvSpPr>
      <xdr:spPr>
        <a:xfrm>
          <a:off x="14541500" y="168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131018</xdr:rowOff>
    </xdr:from>
    <xdr:ext cx="534377" cy="259045"/>
    <xdr:sp macro="" textlink="">
      <xdr:nvSpPr>
        <xdr:cNvPr id="707" name="テキスト ボックス 706"/>
        <xdr:cNvSpPr txBox="1"/>
      </xdr:nvSpPr>
      <xdr:spPr>
        <a:xfrm>
          <a:off x="14325111" y="165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12419</xdr:rowOff>
    </xdr:from>
    <xdr:to>
      <xdr:col>72</xdr:col>
      <xdr:colOff>38100</xdr:colOff>
      <xdr:row>98</xdr:row>
      <xdr:rowOff>114019</xdr:rowOff>
    </xdr:to>
    <xdr:sp macro="" textlink="">
      <xdr:nvSpPr>
        <xdr:cNvPr id="708" name="楕円 707"/>
        <xdr:cNvSpPr/>
      </xdr:nvSpPr>
      <xdr:spPr>
        <a:xfrm>
          <a:off x="13652500" y="168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130546</xdr:rowOff>
    </xdr:from>
    <xdr:ext cx="534377" cy="259045"/>
    <xdr:sp macro="" textlink="">
      <xdr:nvSpPr>
        <xdr:cNvPr id="709" name="テキスト ボックス 708"/>
        <xdr:cNvSpPr txBox="1"/>
      </xdr:nvSpPr>
      <xdr:spPr>
        <a:xfrm>
          <a:off x="13436111" y="1658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12067</xdr:rowOff>
    </xdr:from>
    <xdr:to>
      <xdr:col>67</xdr:col>
      <xdr:colOff>101600</xdr:colOff>
      <xdr:row>98</xdr:row>
      <xdr:rowOff>113667</xdr:rowOff>
    </xdr:to>
    <xdr:sp macro="" textlink="">
      <xdr:nvSpPr>
        <xdr:cNvPr id="710" name="楕円 709"/>
        <xdr:cNvSpPr/>
      </xdr:nvSpPr>
      <xdr:spPr>
        <a:xfrm>
          <a:off x="12763500" y="168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130194</xdr:rowOff>
    </xdr:from>
    <xdr:ext cx="534377" cy="259045"/>
    <xdr:sp macro="" textlink="">
      <xdr:nvSpPr>
        <xdr:cNvPr id="711" name="テキスト ボックス 710"/>
        <xdr:cNvSpPr txBox="1"/>
      </xdr:nvSpPr>
      <xdr:spPr>
        <a:xfrm>
          <a:off x="12547111" y="165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28905</xdr:rowOff>
    </xdr:from>
    <xdr:to>
      <xdr:col>116</xdr:col>
      <xdr:colOff>63500</xdr:colOff>
      <xdr:row>36</xdr:row>
      <xdr:rowOff>108534</xdr:rowOff>
    </xdr:to>
    <xdr:cxnSp macro="">
      <xdr:nvCxnSpPr>
        <xdr:cNvPr id="740" name="直線コネクタ 739"/>
        <xdr:cNvCxnSpPr/>
      </xdr:nvCxnSpPr>
      <xdr:spPr>
        <a:xfrm flipV="1">
          <a:off x="21323300" y="6029655"/>
          <a:ext cx="838200" cy="2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52849</xdr:rowOff>
    </xdr:from>
    <xdr:ext cx="469744" cy="259045"/>
    <xdr:sp macro="" textlink="">
      <xdr:nvSpPr>
        <xdr:cNvPr id="741" name="投資及び出資金平均値テキスト"/>
        <xdr:cNvSpPr txBox="1"/>
      </xdr:nvSpPr>
      <xdr:spPr>
        <a:xfrm>
          <a:off x="22212300" y="656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108534</xdr:rowOff>
    </xdr:from>
    <xdr:to>
      <xdr:col>111</xdr:col>
      <xdr:colOff>177800</xdr:colOff>
      <xdr:row>38</xdr:row>
      <xdr:rowOff>84227</xdr:rowOff>
    </xdr:to>
    <xdr:cxnSp macro="">
      <xdr:nvCxnSpPr>
        <xdr:cNvPr id="743" name="直線コネクタ 742"/>
        <xdr:cNvCxnSpPr/>
      </xdr:nvCxnSpPr>
      <xdr:spPr>
        <a:xfrm flipV="1">
          <a:off x="20434300" y="6280734"/>
          <a:ext cx="889000" cy="3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127830</xdr:rowOff>
    </xdr:from>
    <xdr:ext cx="469744" cy="259045"/>
    <xdr:sp macro="" textlink="">
      <xdr:nvSpPr>
        <xdr:cNvPr id="745" name="テキスト ボックス 744"/>
        <xdr:cNvSpPr txBox="1"/>
      </xdr:nvSpPr>
      <xdr:spPr>
        <a:xfrm>
          <a:off x="21088428"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84227</xdr:rowOff>
    </xdr:from>
    <xdr:to>
      <xdr:col>107</xdr:col>
      <xdr:colOff>50800</xdr:colOff>
      <xdr:row>38</xdr:row>
      <xdr:rowOff>129337</xdr:rowOff>
    </xdr:to>
    <xdr:cxnSp macro="">
      <xdr:nvCxnSpPr>
        <xdr:cNvPr id="746" name="直線コネクタ 745"/>
        <xdr:cNvCxnSpPr/>
      </xdr:nvCxnSpPr>
      <xdr:spPr>
        <a:xfrm flipV="1">
          <a:off x="19545300" y="6599327"/>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19397</xdr:rowOff>
    </xdr:from>
    <xdr:ext cx="378565" cy="259045"/>
    <xdr:sp macro="" textlink="">
      <xdr:nvSpPr>
        <xdr:cNvPr id="748" name="テキスト ボックス 747"/>
        <xdr:cNvSpPr txBox="1"/>
      </xdr:nvSpPr>
      <xdr:spPr>
        <a:xfrm>
          <a:off x="20245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33401</xdr:rowOff>
    </xdr:from>
    <xdr:to>
      <xdr:col>102</xdr:col>
      <xdr:colOff>114300</xdr:colOff>
      <xdr:row>38</xdr:row>
      <xdr:rowOff>129337</xdr:rowOff>
    </xdr:to>
    <xdr:cxnSp macro="">
      <xdr:nvCxnSpPr>
        <xdr:cNvPr id="749" name="直線コネクタ 748"/>
        <xdr:cNvCxnSpPr/>
      </xdr:nvCxnSpPr>
      <xdr:spPr>
        <a:xfrm>
          <a:off x="18656300" y="6548501"/>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7214</xdr:rowOff>
    </xdr:from>
    <xdr:to>
      <xdr:col>102</xdr:col>
      <xdr:colOff>165100</xdr:colOff>
      <xdr:row>38</xdr:row>
      <xdr:rowOff>108814</xdr:rowOff>
    </xdr:to>
    <xdr:sp macro="" textlink="">
      <xdr:nvSpPr>
        <xdr:cNvPr id="750" name="フローチャート: 判断 749"/>
        <xdr:cNvSpPr/>
      </xdr:nvSpPr>
      <xdr:spPr>
        <a:xfrm>
          <a:off x="19494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125341</xdr:rowOff>
    </xdr:from>
    <xdr:ext cx="469744" cy="259045"/>
    <xdr:sp macro="" textlink="">
      <xdr:nvSpPr>
        <xdr:cNvPr id="751" name="テキスト ボックス 750"/>
        <xdr:cNvSpPr txBox="1"/>
      </xdr:nvSpPr>
      <xdr:spPr>
        <a:xfrm>
          <a:off x="19310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10330</xdr:rowOff>
    </xdr:from>
    <xdr:ext cx="378565" cy="259045"/>
    <xdr:sp macro="" textlink="">
      <xdr:nvSpPr>
        <xdr:cNvPr id="753" name="テキスト ボックス 752"/>
        <xdr:cNvSpPr txBox="1"/>
      </xdr:nvSpPr>
      <xdr:spPr>
        <a:xfrm>
          <a:off x="18467017" y="669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149555</xdr:rowOff>
    </xdr:from>
    <xdr:to>
      <xdr:col>116</xdr:col>
      <xdr:colOff>114300</xdr:colOff>
      <xdr:row>35</xdr:row>
      <xdr:rowOff>79705</xdr:rowOff>
    </xdr:to>
    <xdr:sp macro="" textlink="">
      <xdr:nvSpPr>
        <xdr:cNvPr id="759" name="楕円 758"/>
        <xdr:cNvSpPr/>
      </xdr:nvSpPr>
      <xdr:spPr>
        <a:xfrm>
          <a:off x="22110700" y="59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982</xdr:rowOff>
    </xdr:from>
    <xdr:ext cx="469744" cy="259045"/>
    <xdr:sp macro="" textlink="">
      <xdr:nvSpPr>
        <xdr:cNvPr id="760" name="投資及び出資金該当値テキスト"/>
        <xdr:cNvSpPr txBox="1"/>
      </xdr:nvSpPr>
      <xdr:spPr>
        <a:xfrm>
          <a:off x="22212300" y="583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57734</xdr:rowOff>
    </xdr:from>
    <xdr:to>
      <xdr:col>112</xdr:col>
      <xdr:colOff>38100</xdr:colOff>
      <xdr:row>36</xdr:row>
      <xdr:rowOff>159334</xdr:rowOff>
    </xdr:to>
    <xdr:sp macro="" textlink="">
      <xdr:nvSpPr>
        <xdr:cNvPr id="761" name="楕円 760"/>
        <xdr:cNvSpPr/>
      </xdr:nvSpPr>
      <xdr:spPr>
        <a:xfrm>
          <a:off x="21272500" y="62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4411</xdr:rowOff>
    </xdr:from>
    <xdr:ext cx="469744" cy="259045"/>
    <xdr:sp macro="" textlink="">
      <xdr:nvSpPr>
        <xdr:cNvPr id="762" name="テキスト ボックス 761"/>
        <xdr:cNvSpPr txBox="1"/>
      </xdr:nvSpPr>
      <xdr:spPr>
        <a:xfrm>
          <a:off x="21088428" y="600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33427</xdr:rowOff>
    </xdr:from>
    <xdr:to>
      <xdr:col>107</xdr:col>
      <xdr:colOff>101600</xdr:colOff>
      <xdr:row>38</xdr:row>
      <xdr:rowOff>135027</xdr:rowOff>
    </xdr:to>
    <xdr:sp macro="" textlink="">
      <xdr:nvSpPr>
        <xdr:cNvPr id="763" name="楕円 762"/>
        <xdr:cNvSpPr/>
      </xdr:nvSpPr>
      <xdr:spPr>
        <a:xfrm>
          <a:off x="20383500" y="6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151553</xdr:rowOff>
    </xdr:from>
    <xdr:ext cx="469744" cy="259045"/>
    <xdr:sp macro="" textlink="">
      <xdr:nvSpPr>
        <xdr:cNvPr id="764" name="テキスト ボックス 763"/>
        <xdr:cNvSpPr txBox="1"/>
      </xdr:nvSpPr>
      <xdr:spPr>
        <a:xfrm>
          <a:off x="20199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78537</xdr:rowOff>
    </xdr:from>
    <xdr:to>
      <xdr:col>102</xdr:col>
      <xdr:colOff>165100</xdr:colOff>
      <xdr:row>39</xdr:row>
      <xdr:rowOff>8687</xdr:rowOff>
    </xdr:to>
    <xdr:sp macro="" textlink="">
      <xdr:nvSpPr>
        <xdr:cNvPr id="765" name="楕円 764"/>
        <xdr:cNvSpPr/>
      </xdr:nvSpPr>
      <xdr:spPr>
        <a:xfrm>
          <a:off x="19494500" y="6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171264</xdr:rowOff>
    </xdr:from>
    <xdr:ext cx="469744" cy="259045"/>
    <xdr:sp macro="" textlink="">
      <xdr:nvSpPr>
        <xdr:cNvPr id="766" name="テキスト ボックス 765"/>
        <xdr:cNvSpPr txBox="1"/>
      </xdr:nvSpPr>
      <xdr:spPr>
        <a:xfrm>
          <a:off x="19310428" y="66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154051</xdr:rowOff>
    </xdr:from>
    <xdr:to>
      <xdr:col>98</xdr:col>
      <xdr:colOff>38100</xdr:colOff>
      <xdr:row>38</xdr:row>
      <xdr:rowOff>84201</xdr:rowOff>
    </xdr:to>
    <xdr:sp macro="" textlink="">
      <xdr:nvSpPr>
        <xdr:cNvPr id="767" name="楕円 766"/>
        <xdr:cNvSpPr/>
      </xdr:nvSpPr>
      <xdr:spPr>
        <a:xfrm>
          <a:off x="18605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100728</xdr:rowOff>
    </xdr:from>
    <xdr:ext cx="469744" cy="259045"/>
    <xdr:sp macro="" textlink="">
      <xdr:nvSpPr>
        <xdr:cNvPr id="768" name="テキスト ボックス 767"/>
        <xdr:cNvSpPr txBox="1"/>
      </xdr:nvSpPr>
      <xdr:spPr>
        <a:xfrm>
          <a:off x="18421428" y="627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134168</xdr:rowOff>
    </xdr:from>
    <xdr:to>
      <xdr:col>116</xdr:col>
      <xdr:colOff>63500</xdr:colOff>
      <xdr:row>58</xdr:row>
      <xdr:rowOff>134991</xdr:rowOff>
    </xdr:to>
    <xdr:cxnSp macro="">
      <xdr:nvCxnSpPr>
        <xdr:cNvPr id="795" name="直線コネクタ 794"/>
        <xdr:cNvCxnSpPr/>
      </xdr:nvCxnSpPr>
      <xdr:spPr>
        <a:xfrm>
          <a:off x="21323300" y="10078268"/>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28921</xdr:rowOff>
    </xdr:from>
    <xdr:to>
      <xdr:col>111</xdr:col>
      <xdr:colOff>177800</xdr:colOff>
      <xdr:row>58</xdr:row>
      <xdr:rowOff>134168</xdr:rowOff>
    </xdr:to>
    <xdr:cxnSp macro="">
      <xdr:nvCxnSpPr>
        <xdr:cNvPr id="798" name="直線コネクタ 797"/>
        <xdr:cNvCxnSpPr/>
      </xdr:nvCxnSpPr>
      <xdr:spPr>
        <a:xfrm>
          <a:off x="20434300" y="9801571"/>
          <a:ext cx="889000" cy="27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28921</xdr:rowOff>
    </xdr:from>
    <xdr:to>
      <xdr:col>107</xdr:col>
      <xdr:colOff>50800</xdr:colOff>
      <xdr:row>58</xdr:row>
      <xdr:rowOff>131196</xdr:rowOff>
    </xdr:to>
    <xdr:cxnSp macro="">
      <xdr:nvCxnSpPr>
        <xdr:cNvPr id="801" name="直線コネクタ 800"/>
        <xdr:cNvCxnSpPr/>
      </xdr:nvCxnSpPr>
      <xdr:spPr>
        <a:xfrm flipV="1">
          <a:off x="19545300" y="9801571"/>
          <a:ext cx="889000" cy="27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131196</xdr:rowOff>
    </xdr:from>
    <xdr:to>
      <xdr:col>102</xdr:col>
      <xdr:colOff>114300</xdr:colOff>
      <xdr:row>58</xdr:row>
      <xdr:rowOff>131882</xdr:rowOff>
    </xdr:to>
    <xdr:cxnSp macro="">
      <xdr:nvCxnSpPr>
        <xdr:cNvPr id="804" name="直線コネクタ 803"/>
        <xdr:cNvCxnSpPr/>
      </xdr:nvCxnSpPr>
      <xdr:spPr>
        <a:xfrm flipV="1">
          <a:off x="18656300" y="1007529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94707</xdr:rowOff>
    </xdr:from>
    <xdr:to>
      <xdr:col>102</xdr:col>
      <xdr:colOff>165100</xdr:colOff>
      <xdr:row>58</xdr:row>
      <xdr:rowOff>24857</xdr:rowOff>
    </xdr:to>
    <xdr:sp macro="" textlink="">
      <xdr:nvSpPr>
        <xdr:cNvPr id="805" name="フローチャート: 判断 804"/>
        <xdr:cNvSpPr/>
      </xdr:nvSpPr>
      <xdr:spPr>
        <a:xfrm>
          <a:off x="19494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41384</xdr:rowOff>
    </xdr:from>
    <xdr:ext cx="469744" cy="259045"/>
    <xdr:sp macro="" textlink="">
      <xdr:nvSpPr>
        <xdr:cNvPr id="806" name="テキスト ボックス 805"/>
        <xdr:cNvSpPr txBox="1"/>
      </xdr:nvSpPr>
      <xdr:spPr>
        <a:xfrm>
          <a:off x="19310428"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84191</xdr:rowOff>
    </xdr:from>
    <xdr:to>
      <xdr:col>116</xdr:col>
      <xdr:colOff>114300</xdr:colOff>
      <xdr:row>59</xdr:row>
      <xdr:rowOff>14341</xdr:rowOff>
    </xdr:to>
    <xdr:sp macro="" textlink="">
      <xdr:nvSpPr>
        <xdr:cNvPr id="814" name="楕円 813"/>
        <xdr:cNvSpPr/>
      </xdr:nvSpPr>
      <xdr:spPr>
        <a:xfrm>
          <a:off x="221107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170568</xdr:rowOff>
    </xdr:from>
    <xdr:ext cx="378565" cy="259045"/>
    <xdr:sp macro="" textlink="">
      <xdr:nvSpPr>
        <xdr:cNvPr id="815" name="貸付金該当値テキスト"/>
        <xdr:cNvSpPr txBox="1"/>
      </xdr:nvSpPr>
      <xdr:spPr>
        <a:xfrm>
          <a:off x="22212300" y="994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83368</xdr:rowOff>
    </xdr:from>
    <xdr:to>
      <xdr:col>112</xdr:col>
      <xdr:colOff>38100</xdr:colOff>
      <xdr:row>59</xdr:row>
      <xdr:rowOff>13518</xdr:rowOff>
    </xdr:to>
    <xdr:sp macro="" textlink="">
      <xdr:nvSpPr>
        <xdr:cNvPr id="816" name="楕円 815"/>
        <xdr:cNvSpPr/>
      </xdr:nvSpPr>
      <xdr:spPr>
        <a:xfrm>
          <a:off x="21272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4645</xdr:rowOff>
    </xdr:from>
    <xdr:ext cx="378565" cy="259045"/>
    <xdr:sp macro="" textlink="">
      <xdr:nvSpPr>
        <xdr:cNvPr id="817" name="テキスト ボックス 816"/>
        <xdr:cNvSpPr txBox="1"/>
      </xdr:nvSpPr>
      <xdr:spPr>
        <a:xfrm>
          <a:off x="21134017" y="1012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149571</xdr:rowOff>
    </xdr:from>
    <xdr:to>
      <xdr:col>107</xdr:col>
      <xdr:colOff>101600</xdr:colOff>
      <xdr:row>57</xdr:row>
      <xdr:rowOff>79721</xdr:rowOff>
    </xdr:to>
    <xdr:sp macro="" textlink="">
      <xdr:nvSpPr>
        <xdr:cNvPr id="818" name="楕円 817"/>
        <xdr:cNvSpPr/>
      </xdr:nvSpPr>
      <xdr:spPr>
        <a:xfrm>
          <a:off x="20383500" y="975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96248</xdr:rowOff>
    </xdr:from>
    <xdr:ext cx="469744" cy="259045"/>
    <xdr:sp macro="" textlink="">
      <xdr:nvSpPr>
        <xdr:cNvPr id="819" name="テキスト ボックス 818"/>
        <xdr:cNvSpPr txBox="1"/>
      </xdr:nvSpPr>
      <xdr:spPr>
        <a:xfrm>
          <a:off x="20199428" y="952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80396</xdr:rowOff>
    </xdr:from>
    <xdr:to>
      <xdr:col>102</xdr:col>
      <xdr:colOff>165100</xdr:colOff>
      <xdr:row>59</xdr:row>
      <xdr:rowOff>10546</xdr:rowOff>
    </xdr:to>
    <xdr:sp macro="" textlink="">
      <xdr:nvSpPr>
        <xdr:cNvPr id="820" name="楕円 819"/>
        <xdr:cNvSpPr/>
      </xdr:nvSpPr>
      <xdr:spPr>
        <a:xfrm>
          <a:off x="194945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1673</xdr:rowOff>
    </xdr:from>
    <xdr:ext cx="378565" cy="259045"/>
    <xdr:sp macro="" textlink="">
      <xdr:nvSpPr>
        <xdr:cNvPr id="821" name="テキスト ボックス 820"/>
        <xdr:cNvSpPr txBox="1"/>
      </xdr:nvSpPr>
      <xdr:spPr>
        <a:xfrm>
          <a:off x="19356017" y="1011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81082</xdr:rowOff>
    </xdr:from>
    <xdr:to>
      <xdr:col>98</xdr:col>
      <xdr:colOff>38100</xdr:colOff>
      <xdr:row>59</xdr:row>
      <xdr:rowOff>11232</xdr:rowOff>
    </xdr:to>
    <xdr:sp macro="" textlink="">
      <xdr:nvSpPr>
        <xdr:cNvPr id="822" name="楕円 821"/>
        <xdr:cNvSpPr/>
      </xdr:nvSpPr>
      <xdr:spPr>
        <a:xfrm>
          <a:off x="18605500" y="100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2359</xdr:rowOff>
    </xdr:from>
    <xdr:ext cx="378565" cy="259045"/>
    <xdr:sp macro="" textlink="">
      <xdr:nvSpPr>
        <xdr:cNvPr id="823" name="テキスト ボックス 822"/>
        <xdr:cNvSpPr txBox="1"/>
      </xdr:nvSpPr>
      <xdr:spPr>
        <a:xfrm>
          <a:off x="18467017" y="1011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160998</xdr:rowOff>
    </xdr:from>
    <xdr:to>
      <xdr:col>116</xdr:col>
      <xdr:colOff>63500</xdr:colOff>
      <xdr:row>71</xdr:row>
      <xdr:rowOff>119031</xdr:rowOff>
    </xdr:to>
    <xdr:cxnSp macro="">
      <xdr:nvCxnSpPr>
        <xdr:cNvPr id="853" name="直線コネクタ 852"/>
        <xdr:cNvCxnSpPr/>
      </xdr:nvCxnSpPr>
      <xdr:spPr>
        <a:xfrm flipV="1">
          <a:off x="21323300" y="12162498"/>
          <a:ext cx="838200" cy="1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104039</xdr:rowOff>
    </xdr:from>
    <xdr:to>
      <xdr:col>111</xdr:col>
      <xdr:colOff>177800</xdr:colOff>
      <xdr:row>71</xdr:row>
      <xdr:rowOff>119031</xdr:rowOff>
    </xdr:to>
    <xdr:cxnSp macro="">
      <xdr:nvCxnSpPr>
        <xdr:cNvPr id="856" name="直線コネクタ 855"/>
        <xdr:cNvCxnSpPr/>
      </xdr:nvCxnSpPr>
      <xdr:spPr>
        <a:xfrm>
          <a:off x="20434300" y="12105539"/>
          <a:ext cx="889000" cy="18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104039</xdr:rowOff>
    </xdr:from>
    <xdr:to>
      <xdr:col>107</xdr:col>
      <xdr:colOff>50800</xdr:colOff>
      <xdr:row>70</xdr:row>
      <xdr:rowOff>139586</xdr:rowOff>
    </xdr:to>
    <xdr:cxnSp macro="">
      <xdr:nvCxnSpPr>
        <xdr:cNvPr id="859" name="直線コネクタ 858"/>
        <xdr:cNvCxnSpPr/>
      </xdr:nvCxnSpPr>
      <xdr:spPr>
        <a:xfrm flipV="1">
          <a:off x="19545300" y="12105539"/>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139586</xdr:rowOff>
    </xdr:from>
    <xdr:to>
      <xdr:col>102</xdr:col>
      <xdr:colOff>114300</xdr:colOff>
      <xdr:row>71</xdr:row>
      <xdr:rowOff>84303</xdr:rowOff>
    </xdr:to>
    <xdr:cxnSp macro="">
      <xdr:nvCxnSpPr>
        <xdr:cNvPr id="862" name="直線コネクタ 861"/>
        <xdr:cNvCxnSpPr/>
      </xdr:nvCxnSpPr>
      <xdr:spPr>
        <a:xfrm flipV="1">
          <a:off x="18656300" y="12141086"/>
          <a:ext cx="889000" cy="1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3" name="フローチャート: 判断 862"/>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64" name="テキスト ボックス 863"/>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110198</xdr:rowOff>
    </xdr:from>
    <xdr:to>
      <xdr:col>116</xdr:col>
      <xdr:colOff>114300</xdr:colOff>
      <xdr:row>71</xdr:row>
      <xdr:rowOff>40348</xdr:rowOff>
    </xdr:to>
    <xdr:sp macro="" textlink="">
      <xdr:nvSpPr>
        <xdr:cNvPr id="872" name="楕円 871"/>
        <xdr:cNvSpPr/>
      </xdr:nvSpPr>
      <xdr:spPr>
        <a:xfrm>
          <a:off x="22110700" y="121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133075</xdr:rowOff>
    </xdr:from>
    <xdr:ext cx="534377" cy="259045"/>
    <xdr:sp macro="" textlink="">
      <xdr:nvSpPr>
        <xdr:cNvPr id="873" name="繰出金該当値テキスト"/>
        <xdr:cNvSpPr txBox="1"/>
      </xdr:nvSpPr>
      <xdr:spPr>
        <a:xfrm>
          <a:off x="22212300" y="1196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68231</xdr:rowOff>
    </xdr:from>
    <xdr:to>
      <xdr:col>112</xdr:col>
      <xdr:colOff>38100</xdr:colOff>
      <xdr:row>71</xdr:row>
      <xdr:rowOff>169831</xdr:rowOff>
    </xdr:to>
    <xdr:sp macro="" textlink="">
      <xdr:nvSpPr>
        <xdr:cNvPr id="874" name="楕円 873"/>
        <xdr:cNvSpPr/>
      </xdr:nvSpPr>
      <xdr:spPr>
        <a:xfrm>
          <a:off x="21272500" y="122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14908</xdr:rowOff>
    </xdr:from>
    <xdr:ext cx="534377" cy="259045"/>
    <xdr:sp macro="" textlink="">
      <xdr:nvSpPr>
        <xdr:cNvPr id="875" name="テキスト ボックス 874"/>
        <xdr:cNvSpPr txBox="1"/>
      </xdr:nvSpPr>
      <xdr:spPr>
        <a:xfrm>
          <a:off x="21056111" y="1201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53239</xdr:rowOff>
    </xdr:from>
    <xdr:to>
      <xdr:col>107</xdr:col>
      <xdr:colOff>101600</xdr:colOff>
      <xdr:row>70</xdr:row>
      <xdr:rowOff>154839</xdr:rowOff>
    </xdr:to>
    <xdr:sp macro="" textlink="">
      <xdr:nvSpPr>
        <xdr:cNvPr id="876" name="楕円 875"/>
        <xdr:cNvSpPr/>
      </xdr:nvSpPr>
      <xdr:spPr>
        <a:xfrm>
          <a:off x="20383500" y="120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171366</xdr:rowOff>
    </xdr:from>
    <xdr:ext cx="534377" cy="259045"/>
    <xdr:sp macro="" textlink="">
      <xdr:nvSpPr>
        <xdr:cNvPr id="877" name="テキスト ボックス 876"/>
        <xdr:cNvSpPr txBox="1"/>
      </xdr:nvSpPr>
      <xdr:spPr>
        <a:xfrm>
          <a:off x="20167111" y="118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88786</xdr:rowOff>
    </xdr:from>
    <xdr:to>
      <xdr:col>102</xdr:col>
      <xdr:colOff>165100</xdr:colOff>
      <xdr:row>71</xdr:row>
      <xdr:rowOff>18936</xdr:rowOff>
    </xdr:to>
    <xdr:sp macro="" textlink="">
      <xdr:nvSpPr>
        <xdr:cNvPr id="878" name="楕円 877"/>
        <xdr:cNvSpPr/>
      </xdr:nvSpPr>
      <xdr:spPr>
        <a:xfrm>
          <a:off x="19494500" y="120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35463</xdr:rowOff>
    </xdr:from>
    <xdr:ext cx="534377" cy="259045"/>
    <xdr:sp macro="" textlink="">
      <xdr:nvSpPr>
        <xdr:cNvPr id="879" name="テキスト ボックス 878"/>
        <xdr:cNvSpPr txBox="1"/>
      </xdr:nvSpPr>
      <xdr:spPr>
        <a:xfrm>
          <a:off x="19278111" y="118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33503</xdr:rowOff>
    </xdr:from>
    <xdr:to>
      <xdr:col>98</xdr:col>
      <xdr:colOff>38100</xdr:colOff>
      <xdr:row>71</xdr:row>
      <xdr:rowOff>135103</xdr:rowOff>
    </xdr:to>
    <xdr:sp macro="" textlink="">
      <xdr:nvSpPr>
        <xdr:cNvPr id="880" name="楕円 879"/>
        <xdr:cNvSpPr/>
      </xdr:nvSpPr>
      <xdr:spPr>
        <a:xfrm>
          <a:off x="18605500" y="1220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151630</xdr:rowOff>
    </xdr:from>
    <xdr:ext cx="534377" cy="259045"/>
    <xdr:sp macro="" textlink="">
      <xdr:nvSpPr>
        <xdr:cNvPr id="881" name="テキスト ボックス 880"/>
        <xdr:cNvSpPr txBox="1"/>
      </xdr:nvSpPr>
      <xdr:spPr>
        <a:xfrm>
          <a:off x="18389111" y="1198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人件費は人口あたり職員数が類似団体平均を大きく上回っていることが影響している。物件費については、合併後、類似施設の統廃合や効率化が追いついておらずスケールメリットが十分に発揮されていない状況が要因である。維持補修費は、町土が広範にわたり除雪対策費が影響するほ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共施設の老朽化に伴い支出が嵩んでいる。補助費は病院事業や、奥能登ｸﾘｰﾝ組合や奥能登広域圏の一部事務組合への負担が大きいことが要因である。普通建設事業費についても、総じて町土が広く土木費が嵩む点、並びに公共施設の更新時期を迎えている点が挙げられる。</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の大幅な増要因としては、新規整備では能登海洋水産ｾﾝﾀｰの建設、更新整備では新統合庁舎及び総合支所建設及び有線放送整備事業によるものである。繰出金は、公共下水道等の下水道事業特別会計に対し大きな繰出額となっている点が挙げられる。公債費は合併前の事業の影響で、類似団体平均を依然大きく上回っている。さらに新統合庁舎や総合支所建設などの大型事業に係る償還も今後開始されるため、地方債発行総額の抑制と積極的な繰上償還により、公債費の圧縮を図る。今後は合併のスケールメリットを活かした効率化や、公共施設等の統廃合など行政のスリム化といった行財政改革をさらに推進し、経費の削減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17,223
273.27
18,386,526
17,924,703
386,587
8,773,290
21,589,189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80264</xdr:rowOff>
    </xdr:from>
    <xdr:to>
      <xdr:col>24</xdr:col>
      <xdr:colOff>63500</xdr:colOff>
      <xdr:row>34</xdr:row>
      <xdr:rowOff>101818</xdr:rowOff>
    </xdr:to>
    <xdr:cxnSp macro="">
      <xdr:nvCxnSpPr>
        <xdr:cNvPr id="63" name="直線コネクタ 62"/>
        <xdr:cNvCxnSpPr/>
      </xdr:nvCxnSpPr>
      <xdr:spPr>
        <a:xfrm flipV="1">
          <a:off x="3797300" y="5909564"/>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101818</xdr:rowOff>
    </xdr:from>
    <xdr:to>
      <xdr:col>19</xdr:col>
      <xdr:colOff>177800</xdr:colOff>
      <xdr:row>35</xdr:row>
      <xdr:rowOff>98225</xdr:rowOff>
    </xdr:to>
    <xdr:cxnSp macro="">
      <xdr:nvCxnSpPr>
        <xdr:cNvPr id="66" name="直線コネクタ 65"/>
        <xdr:cNvCxnSpPr/>
      </xdr:nvCxnSpPr>
      <xdr:spPr>
        <a:xfrm flipV="1">
          <a:off x="2908300" y="5931118"/>
          <a:ext cx="889000" cy="16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62629</xdr:rowOff>
    </xdr:from>
    <xdr:to>
      <xdr:col>15</xdr:col>
      <xdr:colOff>50800</xdr:colOff>
      <xdr:row>35</xdr:row>
      <xdr:rowOff>98225</xdr:rowOff>
    </xdr:to>
    <xdr:cxnSp macro="">
      <xdr:nvCxnSpPr>
        <xdr:cNvPr id="69" name="直線コネクタ 68"/>
        <xdr:cNvCxnSpPr/>
      </xdr:nvCxnSpPr>
      <xdr:spPr>
        <a:xfrm>
          <a:off x="2019300" y="6063379"/>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91367</xdr:rowOff>
    </xdr:from>
    <xdr:to>
      <xdr:col>10</xdr:col>
      <xdr:colOff>114300</xdr:colOff>
      <xdr:row>35</xdr:row>
      <xdr:rowOff>62629</xdr:rowOff>
    </xdr:to>
    <xdr:cxnSp macro="">
      <xdr:nvCxnSpPr>
        <xdr:cNvPr id="72" name="直線コネクタ 71"/>
        <xdr:cNvCxnSpPr/>
      </xdr:nvCxnSpPr>
      <xdr:spPr>
        <a:xfrm>
          <a:off x="1130300" y="5920667"/>
          <a:ext cx="889000" cy="1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90860</xdr:rowOff>
    </xdr:from>
    <xdr:to>
      <xdr:col>10</xdr:col>
      <xdr:colOff>165100</xdr:colOff>
      <xdr:row>34</xdr:row>
      <xdr:rowOff>21010</xdr:rowOff>
    </xdr:to>
    <xdr:sp macro="" textlink="">
      <xdr:nvSpPr>
        <xdr:cNvPr id="73" name="フローチャート: 判断 72"/>
        <xdr:cNvSpPr/>
      </xdr:nvSpPr>
      <xdr:spPr>
        <a:xfrm>
          <a:off x="1968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37537</xdr:rowOff>
    </xdr:from>
    <xdr:ext cx="469744" cy="259045"/>
    <xdr:sp macro="" textlink="">
      <xdr:nvSpPr>
        <xdr:cNvPr id="74" name="テキスト ボックス 73"/>
        <xdr:cNvSpPr txBox="1"/>
      </xdr:nvSpPr>
      <xdr:spPr>
        <a:xfrm>
          <a:off x="1784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29464</xdr:rowOff>
    </xdr:from>
    <xdr:to>
      <xdr:col>24</xdr:col>
      <xdr:colOff>114300</xdr:colOff>
      <xdr:row>34</xdr:row>
      <xdr:rowOff>131064</xdr:rowOff>
    </xdr:to>
    <xdr:sp macro="" textlink="">
      <xdr:nvSpPr>
        <xdr:cNvPr id="82" name="楕円 81"/>
        <xdr:cNvSpPr/>
      </xdr:nvSpPr>
      <xdr:spPr>
        <a:xfrm>
          <a:off x="45847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7891</xdr:rowOff>
    </xdr:from>
    <xdr:ext cx="469744" cy="259045"/>
    <xdr:sp macro="" textlink="">
      <xdr:nvSpPr>
        <xdr:cNvPr id="83" name="議会費該当値テキスト"/>
        <xdr:cNvSpPr txBox="1"/>
      </xdr:nvSpPr>
      <xdr:spPr>
        <a:xfrm>
          <a:off x="4686300" y="58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51018</xdr:rowOff>
    </xdr:from>
    <xdr:to>
      <xdr:col>20</xdr:col>
      <xdr:colOff>38100</xdr:colOff>
      <xdr:row>34</xdr:row>
      <xdr:rowOff>152618</xdr:rowOff>
    </xdr:to>
    <xdr:sp macro="" textlink="">
      <xdr:nvSpPr>
        <xdr:cNvPr id="84" name="楕円 83"/>
        <xdr:cNvSpPr/>
      </xdr:nvSpPr>
      <xdr:spPr>
        <a:xfrm>
          <a:off x="3746500" y="5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143745</xdr:rowOff>
    </xdr:from>
    <xdr:ext cx="469744" cy="259045"/>
    <xdr:sp macro="" textlink="">
      <xdr:nvSpPr>
        <xdr:cNvPr id="85" name="テキスト ボックス 84"/>
        <xdr:cNvSpPr txBox="1"/>
      </xdr:nvSpPr>
      <xdr:spPr>
        <a:xfrm>
          <a:off x="3562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47425</xdr:rowOff>
    </xdr:from>
    <xdr:to>
      <xdr:col>15</xdr:col>
      <xdr:colOff>101600</xdr:colOff>
      <xdr:row>35</xdr:row>
      <xdr:rowOff>149025</xdr:rowOff>
    </xdr:to>
    <xdr:sp macro="" textlink="">
      <xdr:nvSpPr>
        <xdr:cNvPr id="86" name="楕円 85"/>
        <xdr:cNvSpPr/>
      </xdr:nvSpPr>
      <xdr:spPr>
        <a:xfrm>
          <a:off x="28575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140152</xdr:rowOff>
    </xdr:from>
    <xdr:ext cx="469744" cy="259045"/>
    <xdr:sp macro="" textlink="">
      <xdr:nvSpPr>
        <xdr:cNvPr id="87" name="テキスト ボックス 86"/>
        <xdr:cNvSpPr txBox="1"/>
      </xdr:nvSpPr>
      <xdr:spPr>
        <a:xfrm>
          <a:off x="2673428" y="6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11829</xdr:rowOff>
    </xdr:from>
    <xdr:to>
      <xdr:col>10</xdr:col>
      <xdr:colOff>165100</xdr:colOff>
      <xdr:row>35</xdr:row>
      <xdr:rowOff>113429</xdr:rowOff>
    </xdr:to>
    <xdr:sp macro="" textlink="">
      <xdr:nvSpPr>
        <xdr:cNvPr id="88" name="楕円 87"/>
        <xdr:cNvSpPr/>
      </xdr:nvSpPr>
      <xdr:spPr>
        <a:xfrm>
          <a:off x="1968500" y="60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104556</xdr:rowOff>
    </xdr:from>
    <xdr:ext cx="469744" cy="259045"/>
    <xdr:sp macro="" textlink="">
      <xdr:nvSpPr>
        <xdr:cNvPr id="89" name="テキスト ボックス 88"/>
        <xdr:cNvSpPr txBox="1"/>
      </xdr:nvSpPr>
      <xdr:spPr>
        <a:xfrm>
          <a:off x="1784428" y="610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40567</xdr:rowOff>
    </xdr:from>
    <xdr:to>
      <xdr:col>6</xdr:col>
      <xdr:colOff>38100</xdr:colOff>
      <xdr:row>34</xdr:row>
      <xdr:rowOff>142167</xdr:rowOff>
    </xdr:to>
    <xdr:sp macro="" textlink="">
      <xdr:nvSpPr>
        <xdr:cNvPr id="90" name="楕円 89"/>
        <xdr:cNvSpPr/>
      </xdr:nvSpPr>
      <xdr:spPr>
        <a:xfrm>
          <a:off x="1079500" y="58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133294</xdr:rowOff>
    </xdr:from>
    <xdr:ext cx="469744" cy="259045"/>
    <xdr:sp macro="" textlink="">
      <xdr:nvSpPr>
        <xdr:cNvPr id="91" name="テキスト ボックス 90"/>
        <xdr:cNvSpPr txBox="1"/>
      </xdr:nvSpPr>
      <xdr:spPr>
        <a:xfrm>
          <a:off x="895428" y="596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96644</xdr:rowOff>
    </xdr:from>
    <xdr:to>
      <xdr:col>24</xdr:col>
      <xdr:colOff>63500</xdr:colOff>
      <xdr:row>58</xdr:row>
      <xdr:rowOff>20310</xdr:rowOff>
    </xdr:to>
    <xdr:cxnSp macro="">
      <xdr:nvCxnSpPr>
        <xdr:cNvPr id="120" name="直線コネクタ 119"/>
        <xdr:cNvCxnSpPr/>
      </xdr:nvCxnSpPr>
      <xdr:spPr>
        <a:xfrm flipV="1">
          <a:off x="3797300" y="9869294"/>
          <a:ext cx="838200" cy="9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20310</xdr:rowOff>
    </xdr:from>
    <xdr:to>
      <xdr:col>19</xdr:col>
      <xdr:colOff>177800</xdr:colOff>
      <xdr:row>58</xdr:row>
      <xdr:rowOff>59378</xdr:rowOff>
    </xdr:to>
    <xdr:cxnSp macro="">
      <xdr:nvCxnSpPr>
        <xdr:cNvPr id="123" name="直線コネクタ 122"/>
        <xdr:cNvCxnSpPr/>
      </xdr:nvCxnSpPr>
      <xdr:spPr>
        <a:xfrm flipV="1">
          <a:off x="2908300" y="9964410"/>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57124</xdr:rowOff>
    </xdr:from>
    <xdr:to>
      <xdr:col>15</xdr:col>
      <xdr:colOff>50800</xdr:colOff>
      <xdr:row>58</xdr:row>
      <xdr:rowOff>59378</xdr:rowOff>
    </xdr:to>
    <xdr:cxnSp macro="">
      <xdr:nvCxnSpPr>
        <xdr:cNvPr id="126" name="直線コネクタ 125"/>
        <xdr:cNvCxnSpPr/>
      </xdr:nvCxnSpPr>
      <xdr:spPr>
        <a:xfrm>
          <a:off x="2019300" y="10001224"/>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57124</xdr:rowOff>
    </xdr:from>
    <xdr:to>
      <xdr:col>10</xdr:col>
      <xdr:colOff>114300</xdr:colOff>
      <xdr:row>58</xdr:row>
      <xdr:rowOff>69169</xdr:rowOff>
    </xdr:to>
    <xdr:cxnSp macro="">
      <xdr:nvCxnSpPr>
        <xdr:cNvPr id="129" name="直線コネクタ 128"/>
        <xdr:cNvCxnSpPr/>
      </xdr:nvCxnSpPr>
      <xdr:spPr>
        <a:xfrm flipV="1">
          <a:off x="1130300" y="10001224"/>
          <a:ext cx="889000" cy="1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65245</xdr:rowOff>
    </xdr:from>
    <xdr:to>
      <xdr:col>10</xdr:col>
      <xdr:colOff>165100</xdr:colOff>
      <xdr:row>58</xdr:row>
      <xdr:rowOff>166845</xdr:rowOff>
    </xdr:to>
    <xdr:sp macro="" textlink="">
      <xdr:nvSpPr>
        <xdr:cNvPr id="130" name="フローチャート: 判断 129"/>
        <xdr:cNvSpPr/>
      </xdr:nvSpPr>
      <xdr:spPr>
        <a:xfrm>
          <a:off x="1968500" y="1000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157972</xdr:rowOff>
    </xdr:from>
    <xdr:ext cx="534377" cy="259045"/>
    <xdr:sp macro="" textlink="">
      <xdr:nvSpPr>
        <xdr:cNvPr id="131" name="テキスト ボックス 130"/>
        <xdr:cNvSpPr txBox="1"/>
      </xdr:nvSpPr>
      <xdr:spPr>
        <a:xfrm>
          <a:off x="1752111" y="101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45844</xdr:rowOff>
    </xdr:from>
    <xdr:to>
      <xdr:col>24</xdr:col>
      <xdr:colOff>114300</xdr:colOff>
      <xdr:row>57</xdr:row>
      <xdr:rowOff>147444</xdr:rowOff>
    </xdr:to>
    <xdr:sp macro="" textlink="">
      <xdr:nvSpPr>
        <xdr:cNvPr id="139" name="楕円 138"/>
        <xdr:cNvSpPr/>
      </xdr:nvSpPr>
      <xdr:spPr>
        <a:xfrm>
          <a:off x="4584700" y="98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68721</xdr:rowOff>
    </xdr:from>
    <xdr:ext cx="599010" cy="259045"/>
    <xdr:sp macro="" textlink="">
      <xdr:nvSpPr>
        <xdr:cNvPr id="140" name="総務費該当値テキスト"/>
        <xdr:cNvSpPr txBox="1"/>
      </xdr:nvSpPr>
      <xdr:spPr>
        <a:xfrm>
          <a:off x="4686300" y="96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140960</xdr:rowOff>
    </xdr:from>
    <xdr:to>
      <xdr:col>20</xdr:col>
      <xdr:colOff>38100</xdr:colOff>
      <xdr:row>58</xdr:row>
      <xdr:rowOff>71110</xdr:rowOff>
    </xdr:to>
    <xdr:sp macro="" textlink="">
      <xdr:nvSpPr>
        <xdr:cNvPr id="141" name="楕円 140"/>
        <xdr:cNvSpPr/>
      </xdr:nvSpPr>
      <xdr:spPr>
        <a:xfrm>
          <a:off x="3746500" y="99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87637</xdr:rowOff>
    </xdr:from>
    <xdr:ext cx="599010" cy="259045"/>
    <xdr:sp macro="" textlink="">
      <xdr:nvSpPr>
        <xdr:cNvPr id="142" name="テキスト ボックス 141"/>
        <xdr:cNvSpPr txBox="1"/>
      </xdr:nvSpPr>
      <xdr:spPr>
        <a:xfrm>
          <a:off x="3497795" y="968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8578</xdr:rowOff>
    </xdr:from>
    <xdr:to>
      <xdr:col>15</xdr:col>
      <xdr:colOff>101600</xdr:colOff>
      <xdr:row>58</xdr:row>
      <xdr:rowOff>110178</xdr:rowOff>
    </xdr:to>
    <xdr:sp macro="" textlink="">
      <xdr:nvSpPr>
        <xdr:cNvPr id="143" name="楕円 142"/>
        <xdr:cNvSpPr/>
      </xdr:nvSpPr>
      <xdr:spPr>
        <a:xfrm>
          <a:off x="2857500" y="99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126705</xdr:rowOff>
    </xdr:from>
    <xdr:ext cx="599010" cy="259045"/>
    <xdr:sp macro="" textlink="">
      <xdr:nvSpPr>
        <xdr:cNvPr id="144" name="テキスト ボックス 143"/>
        <xdr:cNvSpPr txBox="1"/>
      </xdr:nvSpPr>
      <xdr:spPr>
        <a:xfrm>
          <a:off x="2608795" y="972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6324</xdr:rowOff>
    </xdr:from>
    <xdr:to>
      <xdr:col>10</xdr:col>
      <xdr:colOff>165100</xdr:colOff>
      <xdr:row>58</xdr:row>
      <xdr:rowOff>107924</xdr:rowOff>
    </xdr:to>
    <xdr:sp macro="" textlink="">
      <xdr:nvSpPr>
        <xdr:cNvPr id="145" name="楕円 144"/>
        <xdr:cNvSpPr/>
      </xdr:nvSpPr>
      <xdr:spPr>
        <a:xfrm>
          <a:off x="1968500" y="99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124451</xdr:rowOff>
    </xdr:from>
    <xdr:ext cx="599010" cy="259045"/>
    <xdr:sp macro="" textlink="">
      <xdr:nvSpPr>
        <xdr:cNvPr id="146" name="テキスト ボックス 145"/>
        <xdr:cNvSpPr txBox="1"/>
      </xdr:nvSpPr>
      <xdr:spPr>
        <a:xfrm>
          <a:off x="1719795" y="972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18369</xdr:rowOff>
    </xdr:from>
    <xdr:to>
      <xdr:col>6</xdr:col>
      <xdr:colOff>38100</xdr:colOff>
      <xdr:row>58</xdr:row>
      <xdr:rowOff>119969</xdr:rowOff>
    </xdr:to>
    <xdr:sp macro="" textlink="">
      <xdr:nvSpPr>
        <xdr:cNvPr id="147" name="楕円 146"/>
        <xdr:cNvSpPr/>
      </xdr:nvSpPr>
      <xdr:spPr>
        <a:xfrm>
          <a:off x="1079500" y="9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136496</xdr:rowOff>
    </xdr:from>
    <xdr:ext cx="599010" cy="259045"/>
    <xdr:sp macro="" textlink="">
      <xdr:nvSpPr>
        <xdr:cNvPr id="148" name="テキスト ボックス 147"/>
        <xdr:cNvSpPr txBox="1"/>
      </xdr:nvSpPr>
      <xdr:spPr>
        <a:xfrm>
          <a:off x="830795" y="973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50949</xdr:rowOff>
    </xdr:from>
    <xdr:to>
      <xdr:col>24</xdr:col>
      <xdr:colOff>63500</xdr:colOff>
      <xdr:row>75</xdr:row>
      <xdr:rowOff>92663</xdr:rowOff>
    </xdr:to>
    <xdr:cxnSp macro="">
      <xdr:nvCxnSpPr>
        <xdr:cNvPr id="180" name="直線コネクタ 179"/>
        <xdr:cNvCxnSpPr/>
      </xdr:nvCxnSpPr>
      <xdr:spPr>
        <a:xfrm flipV="1">
          <a:off x="3797300" y="12909699"/>
          <a:ext cx="838200" cy="4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84041</xdr:rowOff>
    </xdr:from>
    <xdr:to>
      <xdr:col>19</xdr:col>
      <xdr:colOff>177800</xdr:colOff>
      <xdr:row>75</xdr:row>
      <xdr:rowOff>92663</xdr:rowOff>
    </xdr:to>
    <xdr:cxnSp macro="">
      <xdr:nvCxnSpPr>
        <xdr:cNvPr id="183" name="直線コネクタ 182"/>
        <xdr:cNvCxnSpPr/>
      </xdr:nvCxnSpPr>
      <xdr:spPr>
        <a:xfrm>
          <a:off x="2908300" y="12942791"/>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84041</xdr:rowOff>
    </xdr:from>
    <xdr:to>
      <xdr:col>15</xdr:col>
      <xdr:colOff>50800</xdr:colOff>
      <xdr:row>76</xdr:row>
      <xdr:rowOff>29330</xdr:rowOff>
    </xdr:to>
    <xdr:cxnSp macro="">
      <xdr:nvCxnSpPr>
        <xdr:cNvPr id="186" name="直線コネクタ 185"/>
        <xdr:cNvCxnSpPr/>
      </xdr:nvCxnSpPr>
      <xdr:spPr>
        <a:xfrm flipV="1">
          <a:off x="2019300" y="12942791"/>
          <a:ext cx="889000" cy="1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29330</xdr:rowOff>
    </xdr:from>
    <xdr:to>
      <xdr:col>10</xdr:col>
      <xdr:colOff>114300</xdr:colOff>
      <xdr:row>76</xdr:row>
      <xdr:rowOff>61464</xdr:rowOff>
    </xdr:to>
    <xdr:cxnSp macro="">
      <xdr:nvCxnSpPr>
        <xdr:cNvPr id="189" name="直線コネクタ 188"/>
        <xdr:cNvCxnSpPr/>
      </xdr:nvCxnSpPr>
      <xdr:spPr>
        <a:xfrm flipV="1">
          <a:off x="1130300" y="13059530"/>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xdr:rowOff>
    </xdr:from>
    <xdr:to>
      <xdr:col>24</xdr:col>
      <xdr:colOff>114300</xdr:colOff>
      <xdr:row>75</xdr:row>
      <xdr:rowOff>101749</xdr:rowOff>
    </xdr:to>
    <xdr:sp macro="" textlink="">
      <xdr:nvSpPr>
        <xdr:cNvPr id="199" name="楕円 198"/>
        <xdr:cNvSpPr/>
      </xdr:nvSpPr>
      <xdr:spPr>
        <a:xfrm>
          <a:off x="4584700" y="1285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23026</xdr:rowOff>
    </xdr:from>
    <xdr:ext cx="599010" cy="259045"/>
    <xdr:sp macro="" textlink="">
      <xdr:nvSpPr>
        <xdr:cNvPr id="200" name="民生費該当値テキスト"/>
        <xdr:cNvSpPr txBox="1"/>
      </xdr:nvSpPr>
      <xdr:spPr>
        <a:xfrm>
          <a:off x="4686300" y="1271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41863</xdr:rowOff>
    </xdr:from>
    <xdr:to>
      <xdr:col>20</xdr:col>
      <xdr:colOff>38100</xdr:colOff>
      <xdr:row>75</xdr:row>
      <xdr:rowOff>143463</xdr:rowOff>
    </xdr:to>
    <xdr:sp macro="" textlink="">
      <xdr:nvSpPr>
        <xdr:cNvPr id="201" name="楕円 200"/>
        <xdr:cNvSpPr/>
      </xdr:nvSpPr>
      <xdr:spPr>
        <a:xfrm>
          <a:off x="3746500" y="129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159990</xdr:rowOff>
    </xdr:from>
    <xdr:ext cx="599010" cy="259045"/>
    <xdr:sp macro="" textlink="">
      <xdr:nvSpPr>
        <xdr:cNvPr id="202" name="テキスト ボックス 201"/>
        <xdr:cNvSpPr txBox="1"/>
      </xdr:nvSpPr>
      <xdr:spPr>
        <a:xfrm>
          <a:off x="3497795" y="1267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33241</xdr:rowOff>
    </xdr:from>
    <xdr:to>
      <xdr:col>15</xdr:col>
      <xdr:colOff>101600</xdr:colOff>
      <xdr:row>75</xdr:row>
      <xdr:rowOff>134841</xdr:rowOff>
    </xdr:to>
    <xdr:sp macro="" textlink="">
      <xdr:nvSpPr>
        <xdr:cNvPr id="203" name="楕円 202"/>
        <xdr:cNvSpPr/>
      </xdr:nvSpPr>
      <xdr:spPr>
        <a:xfrm>
          <a:off x="2857500" y="128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151368</xdr:rowOff>
    </xdr:from>
    <xdr:ext cx="599010" cy="259045"/>
    <xdr:sp macro="" textlink="">
      <xdr:nvSpPr>
        <xdr:cNvPr id="204" name="テキスト ボックス 203"/>
        <xdr:cNvSpPr txBox="1"/>
      </xdr:nvSpPr>
      <xdr:spPr>
        <a:xfrm>
          <a:off x="2608795" y="1266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149980</xdr:rowOff>
    </xdr:from>
    <xdr:to>
      <xdr:col>10</xdr:col>
      <xdr:colOff>165100</xdr:colOff>
      <xdr:row>76</xdr:row>
      <xdr:rowOff>80130</xdr:rowOff>
    </xdr:to>
    <xdr:sp macro="" textlink="">
      <xdr:nvSpPr>
        <xdr:cNvPr id="205" name="楕円 204"/>
        <xdr:cNvSpPr/>
      </xdr:nvSpPr>
      <xdr:spPr>
        <a:xfrm>
          <a:off x="1968500" y="130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96657</xdr:rowOff>
    </xdr:from>
    <xdr:ext cx="599010" cy="259045"/>
    <xdr:sp macro="" textlink="">
      <xdr:nvSpPr>
        <xdr:cNvPr id="206" name="テキスト ボックス 205"/>
        <xdr:cNvSpPr txBox="1"/>
      </xdr:nvSpPr>
      <xdr:spPr>
        <a:xfrm>
          <a:off x="1719795" y="1278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10664</xdr:rowOff>
    </xdr:from>
    <xdr:to>
      <xdr:col>6</xdr:col>
      <xdr:colOff>38100</xdr:colOff>
      <xdr:row>76</xdr:row>
      <xdr:rowOff>112264</xdr:rowOff>
    </xdr:to>
    <xdr:sp macro="" textlink="">
      <xdr:nvSpPr>
        <xdr:cNvPr id="207" name="楕円 206"/>
        <xdr:cNvSpPr/>
      </xdr:nvSpPr>
      <xdr:spPr>
        <a:xfrm>
          <a:off x="1079500" y="1304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128791</xdr:rowOff>
    </xdr:from>
    <xdr:ext cx="599010" cy="259045"/>
    <xdr:sp macro="" textlink="">
      <xdr:nvSpPr>
        <xdr:cNvPr id="208" name="テキスト ボックス 207"/>
        <xdr:cNvSpPr txBox="1"/>
      </xdr:nvSpPr>
      <xdr:spPr>
        <a:xfrm>
          <a:off x="830795" y="1281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53873</xdr:rowOff>
    </xdr:from>
    <xdr:to>
      <xdr:col>24</xdr:col>
      <xdr:colOff>62865</xdr:colOff>
      <xdr:row>97</xdr:row>
      <xdr:rowOff>127888</xdr:rowOff>
    </xdr:to>
    <xdr:cxnSp macro="">
      <xdr:nvCxnSpPr>
        <xdr:cNvPr id="232" name="直線コネクタ 231"/>
        <xdr:cNvCxnSpPr/>
      </xdr:nvCxnSpPr>
      <xdr:spPr>
        <a:xfrm flipV="1">
          <a:off x="4633595" y="15655823"/>
          <a:ext cx="1270" cy="1102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131715</xdr:rowOff>
    </xdr:from>
    <xdr:ext cx="534377" cy="259045"/>
    <xdr:sp macro="" textlink="">
      <xdr:nvSpPr>
        <xdr:cNvPr id="233" name="衛生費最小値テキスト"/>
        <xdr:cNvSpPr txBox="1"/>
      </xdr:nvSpPr>
      <xdr:spPr>
        <a:xfrm>
          <a:off x="4686300" y="1676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127888</xdr:rowOff>
    </xdr:from>
    <xdr:to>
      <xdr:col>24</xdr:col>
      <xdr:colOff>152400</xdr:colOff>
      <xdr:row>97</xdr:row>
      <xdr:rowOff>127888</xdr:rowOff>
    </xdr:to>
    <xdr:cxnSp macro="">
      <xdr:nvCxnSpPr>
        <xdr:cNvPr id="234" name="直線コネクタ 233"/>
        <xdr:cNvCxnSpPr/>
      </xdr:nvCxnSpPr>
      <xdr:spPr>
        <a:xfrm>
          <a:off x="4546600" y="1675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xdr:rowOff>
    </xdr:from>
    <xdr:ext cx="599010" cy="259045"/>
    <xdr:sp macro="" textlink="">
      <xdr:nvSpPr>
        <xdr:cNvPr id="235" name="衛生費最大値テキスト"/>
        <xdr:cNvSpPr txBox="1"/>
      </xdr:nvSpPr>
      <xdr:spPr>
        <a:xfrm>
          <a:off x="4686300" y="1543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53873</xdr:rowOff>
    </xdr:from>
    <xdr:to>
      <xdr:col>24</xdr:col>
      <xdr:colOff>152400</xdr:colOff>
      <xdr:row>91</xdr:row>
      <xdr:rowOff>53873</xdr:rowOff>
    </xdr:to>
    <xdr:cxnSp macro="">
      <xdr:nvCxnSpPr>
        <xdr:cNvPr id="236" name="直線コネクタ 235"/>
        <xdr:cNvCxnSpPr/>
      </xdr:nvCxnSpPr>
      <xdr:spPr>
        <a:xfrm>
          <a:off x="4546600" y="1565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162280</xdr:rowOff>
    </xdr:from>
    <xdr:to>
      <xdr:col>24</xdr:col>
      <xdr:colOff>63500</xdr:colOff>
      <xdr:row>92</xdr:row>
      <xdr:rowOff>169290</xdr:rowOff>
    </xdr:to>
    <xdr:cxnSp macro="">
      <xdr:nvCxnSpPr>
        <xdr:cNvPr id="237" name="直線コネクタ 236"/>
        <xdr:cNvCxnSpPr/>
      </xdr:nvCxnSpPr>
      <xdr:spPr>
        <a:xfrm>
          <a:off x="3797300" y="15421330"/>
          <a:ext cx="838200" cy="5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40708</xdr:rowOff>
    </xdr:from>
    <xdr:ext cx="534377" cy="259045"/>
    <xdr:sp macro="" textlink="">
      <xdr:nvSpPr>
        <xdr:cNvPr id="238" name="衛生費平均値テキスト"/>
        <xdr:cNvSpPr txBox="1"/>
      </xdr:nvSpPr>
      <xdr:spPr>
        <a:xfrm>
          <a:off x="4686300" y="16328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62281</xdr:rowOff>
    </xdr:from>
    <xdr:to>
      <xdr:col>24</xdr:col>
      <xdr:colOff>114300</xdr:colOff>
      <xdr:row>95</xdr:row>
      <xdr:rowOff>163881</xdr:rowOff>
    </xdr:to>
    <xdr:sp macro="" textlink="">
      <xdr:nvSpPr>
        <xdr:cNvPr id="239" name="フローチャート: 判断 238"/>
        <xdr:cNvSpPr/>
      </xdr:nvSpPr>
      <xdr:spPr>
        <a:xfrm>
          <a:off x="4584700" y="1635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162280</xdr:rowOff>
    </xdr:from>
    <xdr:to>
      <xdr:col>19</xdr:col>
      <xdr:colOff>177800</xdr:colOff>
      <xdr:row>91</xdr:row>
      <xdr:rowOff>155715</xdr:rowOff>
    </xdr:to>
    <xdr:cxnSp macro="">
      <xdr:nvCxnSpPr>
        <xdr:cNvPr id="240" name="直線コネクタ 239"/>
        <xdr:cNvCxnSpPr/>
      </xdr:nvCxnSpPr>
      <xdr:spPr>
        <a:xfrm flipV="1">
          <a:off x="2908300" y="15421330"/>
          <a:ext cx="889000" cy="33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71704</xdr:rowOff>
    </xdr:from>
    <xdr:to>
      <xdr:col>20</xdr:col>
      <xdr:colOff>38100</xdr:colOff>
      <xdr:row>96</xdr:row>
      <xdr:rowOff>1854</xdr:rowOff>
    </xdr:to>
    <xdr:sp macro="" textlink="">
      <xdr:nvSpPr>
        <xdr:cNvPr id="241" name="フローチャート: 判断 240"/>
        <xdr:cNvSpPr/>
      </xdr:nvSpPr>
      <xdr:spPr>
        <a:xfrm>
          <a:off x="3746500" y="163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164431</xdr:rowOff>
    </xdr:from>
    <xdr:ext cx="534377" cy="259045"/>
    <xdr:sp macro="" textlink="">
      <xdr:nvSpPr>
        <xdr:cNvPr id="242" name="テキスト ボックス 241"/>
        <xdr:cNvSpPr txBox="1"/>
      </xdr:nvSpPr>
      <xdr:spPr>
        <a:xfrm>
          <a:off x="3530111" y="164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155715</xdr:rowOff>
    </xdr:from>
    <xdr:to>
      <xdr:col>15</xdr:col>
      <xdr:colOff>50800</xdr:colOff>
      <xdr:row>92</xdr:row>
      <xdr:rowOff>167945</xdr:rowOff>
    </xdr:to>
    <xdr:cxnSp macro="">
      <xdr:nvCxnSpPr>
        <xdr:cNvPr id="243" name="直線コネクタ 242"/>
        <xdr:cNvCxnSpPr/>
      </xdr:nvCxnSpPr>
      <xdr:spPr>
        <a:xfrm flipV="1">
          <a:off x="2019300" y="15757665"/>
          <a:ext cx="889000" cy="1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56629</xdr:rowOff>
    </xdr:from>
    <xdr:to>
      <xdr:col>15</xdr:col>
      <xdr:colOff>101600</xdr:colOff>
      <xdr:row>95</xdr:row>
      <xdr:rowOff>158229</xdr:rowOff>
    </xdr:to>
    <xdr:sp macro="" textlink="">
      <xdr:nvSpPr>
        <xdr:cNvPr id="244" name="フローチャート: 判断 243"/>
        <xdr:cNvSpPr/>
      </xdr:nvSpPr>
      <xdr:spPr>
        <a:xfrm>
          <a:off x="2857500" y="1634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149356</xdr:rowOff>
    </xdr:from>
    <xdr:ext cx="534377" cy="259045"/>
    <xdr:sp macro="" textlink="">
      <xdr:nvSpPr>
        <xdr:cNvPr id="245" name="テキスト ボックス 244"/>
        <xdr:cNvSpPr txBox="1"/>
      </xdr:nvSpPr>
      <xdr:spPr>
        <a:xfrm>
          <a:off x="2641111" y="1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165506</xdr:rowOff>
    </xdr:from>
    <xdr:to>
      <xdr:col>10</xdr:col>
      <xdr:colOff>114300</xdr:colOff>
      <xdr:row>92</xdr:row>
      <xdr:rowOff>167945</xdr:rowOff>
    </xdr:to>
    <xdr:cxnSp macro="">
      <xdr:nvCxnSpPr>
        <xdr:cNvPr id="246" name="直線コネクタ 245"/>
        <xdr:cNvCxnSpPr/>
      </xdr:nvCxnSpPr>
      <xdr:spPr>
        <a:xfrm>
          <a:off x="1130300" y="1593890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90132</xdr:rowOff>
    </xdr:from>
    <xdr:to>
      <xdr:col>10</xdr:col>
      <xdr:colOff>165100</xdr:colOff>
      <xdr:row>96</xdr:row>
      <xdr:rowOff>20282</xdr:rowOff>
    </xdr:to>
    <xdr:sp macro="" textlink="">
      <xdr:nvSpPr>
        <xdr:cNvPr id="247" name="フローチャート: 判断 246"/>
        <xdr:cNvSpPr/>
      </xdr:nvSpPr>
      <xdr:spPr>
        <a:xfrm>
          <a:off x="1968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11409</xdr:rowOff>
    </xdr:from>
    <xdr:ext cx="534377" cy="259045"/>
    <xdr:sp macro="" textlink="">
      <xdr:nvSpPr>
        <xdr:cNvPr id="248" name="テキスト ボックス 247"/>
        <xdr:cNvSpPr txBox="1"/>
      </xdr:nvSpPr>
      <xdr:spPr>
        <a:xfrm>
          <a:off x="1752111" y="164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152045</xdr:rowOff>
    </xdr:from>
    <xdr:to>
      <xdr:col>6</xdr:col>
      <xdr:colOff>38100</xdr:colOff>
      <xdr:row>96</xdr:row>
      <xdr:rowOff>82195</xdr:rowOff>
    </xdr:to>
    <xdr:sp macro="" textlink="">
      <xdr:nvSpPr>
        <xdr:cNvPr id="249" name="フローチャート: 判断 248"/>
        <xdr:cNvSpPr/>
      </xdr:nvSpPr>
      <xdr:spPr>
        <a:xfrm>
          <a:off x="1079500" y="16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73322</xdr:rowOff>
    </xdr:from>
    <xdr:ext cx="534377" cy="259045"/>
    <xdr:sp macro="" textlink="">
      <xdr:nvSpPr>
        <xdr:cNvPr id="250" name="テキスト ボックス 249"/>
        <xdr:cNvSpPr txBox="1"/>
      </xdr:nvSpPr>
      <xdr:spPr>
        <a:xfrm>
          <a:off x="863111" y="165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118490</xdr:rowOff>
    </xdr:from>
    <xdr:to>
      <xdr:col>24</xdr:col>
      <xdr:colOff>114300</xdr:colOff>
      <xdr:row>93</xdr:row>
      <xdr:rowOff>48640</xdr:rowOff>
    </xdr:to>
    <xdr:sp macro="" textlink="">
      <xdr:nvSpPr>
        <xdr:cNvPr id="256" name="楕円 255"/>
        <xdr:cNvSpPr/>
      </xdr:nvSpPr>
      <xdr:spPr>
        <a:xfrm>
          <a:off x="4584700" y="158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141367</xdr:rowOff>
    </xdr:from>
    <xdr:ext cx="534377" cy="259045"/>
    <xdr:sp macro="" textlink="">
      <xdr:nvSpPr>
        <xdr:cNvPr id="257" name="衛生費該当値テキスト"/>
        <xdr:cNvSpPr txBox="1"/>
      </xdr:nvSpPr>
      <xdr:spPr>
        <a:xfrm>
          <a:off x="4686300" y="157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111480</xdr:rowOff>
    </xdr:from>
    <xdr:to>
      <xdr:col>20</xdr:col>
      <xdr:colOff>38100</xdr:colOff>
      <xdr:row>90</xdr:row>
      <xdr:rowOff>41630</xdr:rowOff>
    </xdr:to>
    <xdr:sp macro="" textlink="">
      <xdr:nvSpPr>
        <xdr:cNvPr id="258" name="楕円 257"/>
        <xdr:cNvSpPr/>
      </xdr:nvSpPr>
      <xdr:spPr>
        <a:xfrm>
          <a:off x="3746500" y="15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58157</xdr:rowOff>
    </xdr:from>
    <xdr:ext cx="599010" cy="259045"/>
    <xdr:sp macro="" textlink="">
      <xdr:nvSpPr>
        <xdr:cNvPr id="259" name="テキスト ボックス 258"/>
        <xdr:cNvSpPr txBox="1"/>
      </xdr:nvSpPr>
      <xdr:spPr>
        <a:xfrm>
          <a:off x="3497795" y="1514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104915</xdr:rowOff>
    </xdr:from>
    <xdr:to>
      <xdr:col>15</xdr:col>
      <xdr:colOff>101600</xdr:colOff>
      <xdr:row>92</xdr:row>
      <xdr:rowOff>35065</xdr:rowOff>
    </xdr:to>
    <xdr:sp macro="" textlink="">
      <xdr:nvSpPr>
        <xdr:cNvPr id="260" name="楕円 259"/>
        <xdr:cNvSpPr/>
      </xdr:nvSpPr>
      <xdr:spPr>
        <a:xfrm>
          <a:off x="2857500" y="157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51592</xdr:rowOff>
    </xdr:from>
    <xdr:ext cx="534377" cy="259045"/>
    <xdr:sp macro="" textlink="">
      <xdr:nvSpPr>
        <xdr:cNvPr id="261" name="テキスト ボックス 260"/>
        <xdr:cNvSpPr txBox="1"/>
      </xdr:nvSpPr>
      <xdr:spPr>
        <a:xfrm>
          <a:off x="2641111" y="154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117145</xdr:rowOff>
    </xdr:from>
    <xdr:to>
      <xdr:col>10</xdr:col>
      <xdr:colOff>165100</xdr:colOff>
      <xdr:row>93</xdr:row>
      <xdr:rowOff>47295</xdr:rowOff>
    </xdr:to>
    <xdr:sp macro="" textlink="">
      <xdr:nvSpPr>
        <xdr:cNvPr id="262" name="楕円 261"/>
        <xdr:cNvSpPr/>
      </xdr:nvSpPr>
      <xdr:spPr>
        <a:xfrm>
          <a:off x="1968500" y="158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63822</xdr:rowOff>
    </xdr:from>
    <xdr:ext cx="534377" cy="259045"/>
    <xdr:sp macro="" textlink="">
      <xdr:nvSpPr>
        <xdr:cNvPr id="263" name="テキスト ボックス 262"/>
        <xdr:cNvSpPr txBox="1"/>
      </xdr:nvSpPr>
      <xdr:spPr>
        <a:xfrm>
          <a:off x="1752111" y="156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114706</xdr:rowOff>
    </xdr:from>
    <xdr:to>
      <xdr:col>6</xdr:col>
      <xdr:colOff>38100</xdr:colOff>
      <xdr:row>93</xdr:row>
      <xdr:rowOff>44856</xdr:rowOff>
    </xdr:to>
    <xdr:sp macro="" textlink="">
      <xdr:nvSpPr>
        <xdr:cNvPr id="264" name="楕円 263"/>
        <xdr:cNvSpPr/>
      </xdr:nvSpPr>
      <xdr:spPr>
        <a:xfrm>
          <a:off x="1079500" y="158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61383</xdr:rowOff>
    </xdr:from>
    <xdr:ext cx="534377" cy="259045"/>
    <xdr:sp macro="" textlink="">
      <xdr:nvSpPr>
        <xdr:cNvPr id="265" name="テキスト ボックス 264"/>
        <xdr:cNvSpPr txBox="1"/>
      </xdr:nvSpPr>
      <xdr:spPr>
        <a:xfrm>
          <a:off x="863111" y="1566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1" name="直線コネクタ 290"/>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4"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5" name="直線コネクタ 294"/>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123698</xdr:rowOff>
    </xdr:from>
    <xdr:to>
      <xdr:col>55</xdr:col>
      <xdr:colOff>0</xdr:colOff>
      <xdr:row>35</xdr:row>
      <xdr:rowOff>156028</xdr:rowOff>
    </xdr:to>
    <xdr:cxnSp macro="">
      <xdr:nvCxnSpPr>
        <xdr:cNvPr id="296" name="直線コネクタ 295"/>
        <xdr:cNvCxnSpPr/>
      </xdr:nvCxnSpPr>
      <xdr:spPr>
        <a:xfrm>
          <a:off x="9639300" y="5952998"/>
          <a:ext cx="838200" cy="20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297" name="労働費平均値テキスト"/>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298" name="フローチャート: 判断 297"/>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90061</xdr:rowOff>
    </xdr:from>
    <xdr:to>
      <xdr:col>50</xdr:col>
      <xdr:colOff>114300</xdr:colOff>
      <xdr:row>34</xdr:row>
      <xdr:rowOff>123698</xdr:rowOff>
    </xdr:to>
    <xdr:cxnSp macro="">
      <xdr:nvCxnSpPr>
        <xdr:cNvPr id="299" name="直線コネクタ 298"/>
        <xdr:cNvCxnSpPr/>
      </xdr:nvCxnSpPr>
      <xdr:spPr>
        <a:xfrm>
          <a:off x="8750300" y="5919361"/>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0" name="フローチャート: 判断 299"/>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1" name="テキスト ボックス 300"/>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90061</xdr:rowOff>
    </xdr:from>
    <xdr:to>
      <xdr:col>45</xdr:col>
      <xdr:colOff>177800</xdr:colOff>
      <xdr:row>34</xdr:row>
      <xdr:rowOff>169745</xdr:rowOff>
    </xdr:to>
    <xdr:cxnSp macro="">
      <xdr:nvCxnSpPr>
        <xdr:cNvPr id="302" name="直線コネクタ 301"/>
        <xdr:cNvCxnSpPr/>
      </xdr:nvCxnSpPr>
      <xdr:spPr>
        <a:xfrm flipV="1">
          <a:off x="7861300" y="5919361"/>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3" name="フローチャート: 判断 302"/>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4" name="テキスト ボックス 303"/>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126637</xdr:rowOff>
    </xdr:from>
    <xdr:to>
      <xdr:col>41</xdr:col>
      <xdr:colOff>50800</xdr:colOff>
      <xdr:row>34</xdr:row>
      <xdr:rowOff>169745</xdr:rowOff>
    </xdr:to>
    <xdr:cxnSp macro="">
      <xdr:nvCxnSpPr>
        <xdr:cNvPr id="305" name="直線コネクタ 304"/>
        <xdr:cNvCxnSpPr/>
      </xdr:nvCxnSpPr>
      <xdr:spPr>
        <a:xfrm>
          <a:off x="6972300" y="5955937"/>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106208</xdr:rowOff>
    </xdr:from>
    <xdr:to>
      <xdr:col>41</xdr:col>
      <xdr:colOff>101600</xdr:colOff>
      <xdr:row>38</xdr:row>
      <xdr:rowOff>36358</xdr:rowOff>
    </xdr:to>
    <xdr:sp macro="" textlink="">
      <xdr:nvSpPr>
        <xdr:cNvPr id="306" name="フローチャート: 判断 305"/>
        <xdr:cNvSpPr/>
      </xdr:nvSpPr>
      <xdr:spPr>
        <a:xfrm>
          <a:off x="7810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27485</xdr:rowOff>
    </xdr:from>
    <xdr:ext cx="378565" cy="259045"/>
    <xdr:sp macro="" textlink="">
      <xdr:nvSpPr>
        <xdr:cNvPr id="307" name="テキスト ボックス 306"/>
        <xdr:cNvSpPr txBox="1"/>
      </xdr:nvSpPr>
      <xdr:spPr>
        <a:xfrm>
          <a:off x="7672017"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08" name="フローチャート: 判断 307"/>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09" name="テキスト ボックス 308"/>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105228</xdr:rowOff>
    </xdr:from>
    <xdr:to>
      <xdr:col>55</xdr:col>
      <xdr:colOff>50800</xdr:colOff>
      <xdr:row>36</xdr:row>
      <xdr:rowOff>35378</xdr:rowOff>
    </xdr:to>
    <xdr:sp macro="" textlink="">
      <xdr:nvSpPr>
        <xdr:cNvPr id="315" name="楕円 314"/>
        <xdr:cNvSpPr/>
      </xdr:nvSpPr>
      <xdr:spPr>
        <a:xfrm>
          <a:off x="10426700" y="6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128105</xdr:rowOff>
    </xdr:from>
    <xdr:ext cx="469744" cy="259045"/>
    <xdr:sp macro="" textlink="">
      <xdr:nvSpPr>
        <xdr:cNvPr id="316" name="労働費該当値テキスト"/>
        <xdr:cNvSpPr txBox="1"/>
      </xdr:nvSpPr>
      <xdr:spPr>
        <a:xfrm>
          <a:off x="10528300" y="595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72898</xdr:rowOff>
    </xdr:from>
    <xdr:to>
      <xdr:col>50</xdr:col>
      <xdr:colOff>165100</xdr:colOff>
      <xdr:row>35</xdr:row>
      <xdr:rowOff>3048</xdr:rowOff>
    </xdr:to>
    <xdr:sp macro="" textlink="">
      <xdr:nvSpPr>
        <xdr:cNvPr id="317" name="楕円 316"/>
        <xdr:cNvSpPr/>
      </xdr:nvSpPr>
      <xdr:spPr>
        <a:xfrm>
          <a:off x="9588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19575</xdr:rowOff>
    </xdr:from>
    <xdr:ext cx="469744" cy="259045"/>
    <xdr:sp macro="" textlink="">
      <xdr:nvSpPr>
        <xdr:cNvPr id="318" name="テキスト ボックス 317"/>
        <xdr:cNvSpPr txBox="1"/>
      </xdr:nvSpPr>
      <xdr:spPr>
        <a:xfrm>
          <a:off x="9404428" y="567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39261</xdr:rowOff>
    </xdr:from>
    <xdr:to>
      <xdr:col>46</xdr:col>
      <xdr:colOff>38100</xdr:colOff>
      <xdr:row>34</xdr:row>
      <xdr:rowOff>140861</xdr:rowOff>
    </xdr:to>
    <xdr:sp macro="" textlink="">
      <xdr:nvSpPr>
        <xdr:cNvPr id="319" name="楕円 318"/>
        <xdr:cNvSpPr/>
      </xdr:nvSpPr>
      <xdr:spPr>
        <a:xfrm>
          <a:off x="86995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157388</xdr:rowOff>
    </xdr:from>
    <xdr:ext cx="469744" cy="259045"/>
    <xdr:sp macro="" textlink="">
      <xdr:nvSpPr>
        <xdr:cNvPr id="320" name="テキスト ボックス 319"/>
        <xdr:cNvSpPr txBox="1"/>
      </xdr:nvSpPr>
      <xdr:spPr>
        <a:xfrm>
          <a:off x="8515428" y="564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118945</xdr:rowOff>
    </xdr:from>
    <xdr:to>
      <xdr:col>41</xdr:col>
      <xdr:colOff>101600</xdr:colOff>
      <xdr:row>35</xdr:row>
      <xdr:rowOff>49095</xdr:rowOff>
    </xdr:to>
    <xdr:sp macro="" textlink="">
      <xdr:nvSpPr>
        <xdr:cNvPr id="321" name="楕円 320"/>
        <xdr:cNvSpPr/>
      </xdr:nvSpPr>
      <xdr:spPr>
        <a:xfrm>
          <a:off x="7810500" y="59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65622</xdr:rowOff>
    </xdr:from>
    <xdr:ext cx="469744" cy="259045"/>
    <xdr:sp macro="" textlink="">
      <xdr:nvSpPr>
        <xdr:cNvPr id="322" name="テキスト ボックス 321"/>
        <xdr:cNvSpPr txBox="1"/>
      </xdr:nvSpPr>
      <xdr:spPr>
        <a:xfrm>
          <a:off x="7626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75837</xdr:rowOff>
    </xdr:from>
    <xdr:to>
      <xdr:col>36</xdr:col>
      <xdr:colOff>165100</xdr:colOff>
      <xdr:row>35</xdr:row>
      <xdr:rowOff>5987</xdr:rowOff>
    </xdr:to>
    <xdr:sp macro="" textlink="">
      <xdr:nvSpPr>
        <xdr:cNvPr id="323" name="楕円 322"/>
        <xdr:cNvSpPr/>
      </xdr:nvSpPr>
      <xdr:spPr>
        <a:xfrm>
          <a:off x="6921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22514</xdr:rowOff>
    </xdr:from>
    <xdr:ext cx="469744" cy="259045"/>
    <xdr:sp macro="" textlink="">
      <xdr:nvSpPr>
        <xdr:cNvPr id="324" name="テキスト ボックス 323"/>
        <xdr:cNvSpPr txBox="1"/>
      </xdr:nvSpPr>
      <xdr:spPr>
        <a:xfrm>
          <a:off x="6737428"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27254</xdr:rowOff>
    </xdr:from>
    <xdr:to>
      <xdr:col>54</xdr:col>
      <xdr:colOff>189865</xdr:colOff>
      <xdr:row>59</xdr:row>
      <xdr:rowOff>29972</xdr:rowOff>
    </xdr:to>
    <xdr:cxnSp macro="">
      <xdr:nvCxnSpPr>
        <xdr:cNvPr id="348" name="直線コネクタ 347"/>
        <xdr:cNvCxnSpPr/>
      </xdr:nvCxnSpPr>
      <xdr:spPr>
        <a:xfrm flipV="1">
          <a:off x="10475595" y="9114104"/>
          <a:ext cx="1270" cy="103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33799</xdr:rowOff>
    </xdr:from>
    <xdr:ext cx="469744" cy="259045"/>
    <xdr:sp macro="" textlink="">
      <xdr:nvSpPr>
        <xdr:cNvPr id="349" name="農林水産業費最小値テキスト"/>
        <xdr:cNvSpPr txBox="1"/>
      </xdr:nvSpPr>
      <xdr:spPr>
        <a:xfrm>
          <a:off x="10528300" y="1014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29972</xdr:rowOff>
    </xdr:from>
    <xdr:to>
      <xdr:col>55</xdr:col>
      <xdr:colOff>88900</xdr:colOff>
      <xdr:row>59</xdr:row>
      <xdr:rowOff>29972</xdr:rowOff>
    </xdr:to>
    <xdr:cxnSp macro="">
      <xdr:nvCxnSpPr>
        <xdr:cNvPr id="350" name="直線コネクタ 349"/>
        <xdr:cNvCxnSpPr/>
      </xdr:nvCxnSpPr>
      <xdr:spPr>
        <a:xfrm>
          <a:off x="10388600" y="1014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145381</xdr:rowOff>
    </xdr:from>
    <xdr:ext cx="534377" cy="259045"/>
    <xdr:sp macro="" textlink="">
      <xdr:nvSpPr>
        <xdr:cNvPr id="351" name="農林水産業費最大値テキスト"/>
        <xdr:cNvSpPr txBox="1"/>
      </xdr:nvSpPr>
      <xdr:spPr>
        <a:xfrm>
          <a:off x="10528300" y="888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27254</xdr:rowOff>
    </xdr:from>
    <xdr:to>
      <xdr:col>55</xdr:col>
      <xdr:colOff>88900</xdr:colOff>
      <xdr:row>53</xdr:row>
      <xdr:rowOff>27254</xdr:rowOff>
    </xdr:to>
    <xdr:cxnSp macro="">
      <xdr:nvCxnSpPr>
        <xdr:cNvPr id="352" name="直線コネクタ 351"/>
        <xdr:cNvCxnSpPr/>
      </xdr:nvCxnSpPr>
      <xdr:spPr>
        <a:xfrm>
          <a:off x="10388600" y="911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1460</xdr:rowOff>
    </xdr:from>
    <xdr:to>
      <xdr:col>55</xdr:col>
      <xdr:colOff>0</xdr:colOff>
      <xdr:row>55</xdr:row>
      <xdr:rowOff>84798</xdr:rowOff>
    </xdr:to>
    <xdr:cxnSp macro="">
      <xdr:nvCxnSpPr>
        <xdr:cNvPr id="353" name="直線コネクタ 352"/>
        <xdr:cNvCxnSpPr/>
      </xdr:nvCxnSpPr>
      <xdr:spPr>
        <a:xfrm flipV="1">
          <a:off x="9639300" y="9431210"/>
          <a:ext cx="838200" cy="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29722</xdr:rowOff>
    </xdr:from>
    <xdr:ext cx="534377" cy="259045"/>
    <xdr:sp macro="" textlink="">
      <xdr:nvSpPr>
        <xdr:cNvPr id="354" name="農林水産業費平均値テキスト"/>
        <xdr:cNvSpPr txBox="1"/>
      </xdr:nvSpPr>
      <xdr:spPr>
        <a:xfrm>
          <a:off x="10528300" y="9802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51295</xdr:rowOff>
    </xdr:from>
    <xdr:to>
      <xdr:col>55</xdr:col>
      <xdr:colOff>50800</xdr:colOff>
      <xdr:row>57</xdr:row>
      <xdr:rowOff>152895</xdr:rowOff>
    </xdr:to>
    <xdr:sp macro="" textlink="">
      <xdr:nvSpPr>
        <xdr:cNvPr id="355" name="フローチャート: 判断 354"/>
        <xdr:cNvSpPr/>
      </xdr:nvSpPr>
      <xdr:spPr>
        <a:xfrm>
          <a:off x="104267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154724</xdr:rowOff>
    </xdr:from>
    <xdr:to>
      <xdr:col>50</xdr:col>
      <xdr:colOff>114300</xdr:colOff>
      <xdr:row>55</xdr:row>
      <xdr:rowOff>84798</xdr:rowOff>
    </xdr:to>
    <xdr:cxnSp macro="">
      <xdr:nvCxnSpPr>
        <xdr:cNvPr id="356" name="直線コネクタ 355"/>
        <xdr:cNvCxnSpPr/>
      </xdr:nvCxnSpPr>
      <xdr:spPr>
        <a:xfrm>
          <a:off x="8750300" y="8727224"/>
          <a:ext cx="889000" cy="7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74676</xdr:rowOff>
    </xdr:from>
    <xdr:to>
      <xdr:col>50</xdr:col>
      <xdr:colOff>165100</xdr:colOff>
      <xdr:row>58</xdr:row>
      <xdr:rowOff>4826</xdr:rowOff>
    </xdr:to>
    <xdr:sp macro="" textlink="">
      <xdr:nvSpPr>
        <xdr:cNvPr id="357" name="フローチャート: 判断 356"/>
        <xdr:cNvSpPr/>
      </xdr:nvSpPr>
      <xdr:spPr>
        <a:xfrm>
          <a:off x="9588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167403</xdr:rowOff>
    </xdr:from>
    <xdr:ext cx="534377" cy="259045"/>
    <xdr:sp macro="" textlink="">
      <xdr:nvSpPr>
        <xdr:cNvPr id="358" name="テキスト ボックス 357"/>
        <xdr:cNvSpPr txBox="1"/>
      </xdr:nvSpPr>
      <xdr:spPr>
        <a:xfrm>
          <a:off x="9372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154724</xdr:rowOff>
    </xdr:from>
    <xdr:to>
      <xdr:col>45</xdr:col>
      <xdr:colOff>177800</xdr:colOff>
      <xdr:row>56</xdr:row>
      <xdr:rowOff>6972</xdr:rowOff>
    </xdr:to>
    <xdr:cxnSp macro="">
      <xdr:nvCxnSpPr>
        <xdr:cNvPr id="359" name="直線コネクタ 358"/>
        <xdr:cNvCxnSpPr/>
      </xdr:nvCxnSpPr>
      <xdr:spPr>
        <a:xfrm flipV="1">
          <a:off x="7861300" y="8727224"/>
          <a:ext cx="889000" cy="88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62306</xdr:rowOff>
    </xdr:from>
    <xdr:to>
      <xdr:col>46</xdr:col>
      <xdr:colOff>38100</xdr:colOff>
      <xdr:row>57</xdr:row>
      <xdr:rowOff>163906</xdr:rowOff>
    </xdr:to>
    <xdr:sp macro="" textlink="">
      <xdr:nvSpPr>
        <xdr:cNvPr id="360" name="フローチャート: 判断 359"/>
        <xdr:cNvSpPr/>
      </xdr:nvSpPr>
      <xdr:spPr>
        <a:xfrm>
          <a:off x="8699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155033</xdr:rowOff>
    </xdr:from>
    <xdr:ext cx="534377" cy="259045"/>
    <xdr:sp macro="" textlink="">
      <xdr:nvSpPr>
        <xdr:cNvPr id="361" name="テキスト ボックス 360"/>
        <xdr:cNvSpPr txBox="1"/>
      </xdr:nvSpPr>
      <xdr:spPr>
        <a:xfrm>
          <a:off x="8483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105905</xdr:rowOff>
    </xdr:from>
    <xdr:to>
      <xdr:col>41</xdr:col>
      <xdr:colOff>50800</xdr:colOff>
      <xdr:row>56</xdr:row>
      <xdr:rowOff>6972</xdr:rowOff>
    </xdr:to>
    <xdr:cxnSp macro="">
      <xdr:nvCxnSpPr>
        <xdr:cNvPr id="362" name="直線コネクタ 361"/>
        <xdr:cNvCxnSpPr/>
      </xdr:nvCxnSpPr>
      <xdr:spPr>
        <a:xfrm>
          <a:off x="6972300" y="9535655"/>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152603</xdr:rowOff>
    </xdr:from>
    <xdr:to>
      <xdr:col>41</xdr:col>
      <xdr:colOff>101600</xdr:colOff>
      <xdr:row>57</xdr:row>
      <xdr:rowOff>82753</xdr:rowOff>
    </xdr:to>
    <xdr:sp macro="" textlink="">
      <xdr:nvSpPr>
        <xdr:cNvPr id="363" name="フローチャート: 判断 362"/>
        <xdr:cNvSpPr/>
      </xdr:nvSpPr>
      <xdr:spPr>
        <a:xfrm>
          <a:off x="7810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73880</xdr:rowOff>
    </xdr:from>
    <xdr:ext cx="534377" cy="259045"/>
    <xdr:sp macro="" textlink="">
      <xdr:nvSpPr>
        <xdr:cNvPr id="364" name="テキスト ボックス 363"/>
        <xdr:cNvSpPr txBox="1"/>
      </xdr:nvSpPr>
      <xdr:spPr>
        <a:xfrm>
          <a:off x="7594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43383</xdr:rowOff>
    </xdr:from>
    <xdr:to>
      <xdr:col>36</xdr:col>
      <xdr:colOff>165100</xdr:colOff>
      <xdr:row>57</xdr:row>
      <xdr:rowOff>144983</xdr:rowOff>
    </xdr:to>
    <xdr:sp macro="" textlink="">
      <xdr:nvSpPr>
        <xdr:cNvPr id="365" name="フローチャート: 判断 364"/>
        <xdr:cNvSpPr/>
      </xdr:nvSpPr>
      <xdr:spPr>
        <a:xfrm>
          <a:off x="6921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136110</xdr:rowOff>
    </xdr:from>
    <xdr:ext cx="534377" cy="259045"/>
    <xdr:sp macro="" textlink="">
      <xdr:nvSpPr>
        <xdr:cNvPr id="366" name="テキスト ボックス 365"/>
        <xdr:cNvSpPr txBox="1"/>
      </xdr:nvSpPr>
      <xdr:spPr>
        <a:xfrm>
          <a:off x="6705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122110</xdr:rowOff>
    </xdr:from>
    <xdr:to>
      <xdr:col>55</xdr:col>
      <xdr:colOff>50800</xdr:colOff>
      <xdr:row>55</xdr:row>
      <xdr:rowOff>52260</xdr:rowOff>
    </xdr:to>
    <xdr:sp macro="" textlink="">
      <xdr:nvSpPr>
        <xdr:cNvPr id="372" name="楕円 371"/>
        <xdr:cNvSpPr/>
      </xdr:nvSpPr>
      <xdr:spPr>
        <a:xfrm>
          <a:off x="10426700" y="93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144987</xdr:rowOff>
    </xdr:from>
    <xdr:ext cx="534377" cy="259045"/>
    <xdr:sp macro="" textlink="">
      <xdr:nvSpPr>
        <xdr:cNvPr id="373" name="農林水産業費該当値テキスト"/>
        <xdr:cNvSpPr txBox="1"/>
      </xdr:nvSpPr>
      <xdr:spPr>
        <a:xfrm>
          <a:off x="10528300" y="92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33998</xdr:rowOff>
    </xdr:from>
    <xdr:to>
      <xdr:col>50</xdr:col>
      <xdr:colOff>165100</xdr:colOff>
      <xdr:row>55</xdr:row>
      <xdr:rowOff>135598</xdr:rowOff>
    </xdr:to>
    <xdr:sp macro="" textlink="">
      <xdr:nvSpPr>
        <xdr:cNvPr id="374" name="楕円 373"/>
        <xdr:cNvSpPr/>
      </xdr:nvSpPr>
      <xdr:spPr>
        <a:xfrm>
          <a:off x="9588500" y="94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152125</xdr:rowOff>
    </xdr:from>
    <xdr:ext cx="534377" cy="259045"/>
    <xdr:sp macro="" textlink="">
      <xdr:nvSpPr>
        <xdr:cNvPr id="375" name="テキスト ボックス 374"/>
        <xdr:cNvSpPr txBox="1"/>
      </xdr:nvSpPr>
      <xdr:spPr>
        <a:xfrm>
          <a:off x="9372111" y="923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103924</xdr:rowOff>
    </xdr:from>
    <xdr:to>
      <xdr:col>46</xdr:col>
      <xdr:colOff>38100</xdr:colOff>
      <xdr:row>51</xdr:row>
      <xdr:rowOff>34074</xdr:rowOff>
    </xdr:to>
    <xdr:sp macro="" textlink="">
      <xdr:nvSpPr>
        <xdr:cNvPr id="376" name="楕円 375"/>
        <xdr:cNvSpPr/>
      </xdr:nvSpPr>
      <xdr:spPr>
        <a:xfrm>
          <a:off x="8699500" y="86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50601</xdr:rowOff>
    </xdr:from>
    <xdr:ext cx="599010" cy="259045"/>
    <xdr:sp macro="" textlink="">
      <xdr:nvSpPr>
        <xdr:cNvPr id="377" name="テキスト ボックス 376"/>
        <xdr:cNvSpPr txBox="1"/>
      </xdr:nvSpPr>
      <xdr:spPr>
        <a:xfrm>
          <a:off x="8450795" y="845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127622</xdr:rowOff>
    </xdr:from>
    <xdr:to>
      <xdr:col>41</xdr:col>
      <xdr:colOff>101600</xdr:colOff>
      <xdr:row>56</xdr:row>
      <xdr:rowOff>57772</xdr:rowOff>
    </xdr:to>
    <xdr:sp macro="" textlink="">
      <xdr:nvSpPr>
        <xdr:cNvPr id="378" name="楕円 377"/>
        <xdr:cNvSpPr/>
      </xdr:nvSpPr>
      <xdr:spPr>
        <a:xfrm>
          <a:off x="7810500" y="95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74299</xdr:rowOff>
    </xdr:from>
    <xdr:ext cx="534377" cy="259045"/>
    <xdr:sp macro="" textlink="">
      <xdr:nvSpPr>
        <xdr:cNvPr id="379" name="テキスト ボックス 378"/>
        <xdr:cNvSpPr txBox="1"/>
      </xdr:nvSpPr>
      <xdr:spPr>
        <a:xfrm>
          <a:off x="7594111" y="933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55105</xdr:rowOff>
    </xdr:from>
    <xdr:to>
      <xdr:col>36</xdr:col>
      <xdr:colOff>165100</xdr:colOff>
      <xdr:row>55</xdr:row>
      <xdr:rowOff>156705</xdr:rowOff>
    </xdr:to>
    <xdr:sp macro="" textlink="">
      <xdr:nvSpPr>
        <xdr:cNvPr id="380" name="楕円 379"/>
        <xdr:cNvSpPr/>
      </xdr:nvSpPr>
      <xdr:spPr>
        <a:xfrm>
          <a:off x="6921500" y="94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1782</xdr:rowOff>
    </xdr:from>
    <xdr:ext cx="534377" cy="259045"/>
    <xdr:sp macro="" textlink="">
      <xdr:nvSpPr>
        <xdr:cNvPr id="381" name="テキスト ボックス 380"/>
        <xdr:cNvSpPr txBox="1"/>
      </xdr:nvSpPr>
      <xdr:spPr>
        <a:xfrm>
          <a:off x="6705111" y="92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5" name="直線コネクタ 404"/>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6"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07" name="直線コネクタ 406"/>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08"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09" name="直線コネクタ 408"/>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134138</xdr:rowOff>
    </xdr:from>
    <xdr:to>
      <xdr:col>55</xdr:col>
      <xdr:colOff>0</xdr:colOff>
      <xdr:row>76</xdr:row>
      <xdr:rowOff>157931</xdr:rowOff>
    </xdr:to>
    <xdr:cxnSp macro="">
      <xdr:nvCxnSpPr>
        <xdr:cNvPr id="410" name="直線コネクタ 409"/>
        <xdr:cNvCxnSpPr/>
      </xdr:nvCxnSpPr>
      <xdr:spPr>
        <a:xfrm flipV="1">
          <a:off x="9639300" y="13164338"/>
          <a:ext cx="8382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1"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2" name="フローチャート: 判断 411"/>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74092</xdr:rowOff>
    </xdr:from>
    <xdr:to>
      <xdr:col>50</xdr:col>
      <xdr:colOff>114300</xdr:colOff>
      <xdr:row>76</xdr:row>
      <xdr:rowOff>157931</xdr:rowOff>
    </xdr:to>
    <xdr:cxnSp macro="">
      <xdr:nvCxnSpPr>
        <xdr:cNvPr id="413" name="直線コネクタ 412"/>
        <xdr:cNvCxnSpPr/>
      </xdr:nvCxnSpPr>
      <xdr:spPr>
        <a:xfrm>
          <a:off x="8750300" y="13104292"/>
          <a:ext cx="889000" cy="8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4" name="フローチャート: 判断 413"/>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5" name="テキスト ボックス 414"/>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139586</xdr:rowOff>
    </xdr:from>
    <xdr:to>
      <xdr:col>45</xdr:col>
      <xdr:colOff>177800</xdr:colOff>
      <xdr:row>76</xdr:row>
      <xdr:rowOff>74092</xdr:rowOff>
    </xdr:to>
    <xdr:cxnSp macro="">
      <xdr:nvCxnSpPr>
        <xdr:cNvPr id="416" name="直線コネクタ 415"/>
        <xdr:cNvCxnSpPr/>
      </xdr:nvCxnSpPr>
      <xdr:spPr>
        <a:xfrm>
          <a:off x="7861300" y="12998336"/>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17" name="フローチャート: 判断 416"/>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18" name="テキスト ボックス 417"/>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139586</xdr:rowOff>
    </xdr:from>
    <xdr:to>
      <xdr:col>41</xdr:col>
      <xdr:colOff>50800</xdr:colOff>
      <xdr:row>76</xdr:row>
      <xdr:rowOff>169666</xdr:rowOff>
    </xdr:to>
    <xdr:cxnSp macro="">
      <xdr:nvCxnSpPr>
        <xdr:cNvPr id="419" name="直線コネクタ 418"/>
        <xdr:cNvCxnSpPr/>
      </xdr:nvCxnSpPr>
      <xdr:spPr>
        <a:xfrm flipV="1">
          <a:off x="6972300" y="12998336"/>
          <a:ext cx="889000" cy="20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0" name="フローチャート: 判断 419"/>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1" name="テキスト ボックス 420"/>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2" name="フローチャート: 判断 421"/>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3" name="テキスト ボックス 422"/>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83338</xdr:rowOff>
    </xdr:from>
    <xdr:to>
      <xdr:col>55</xdr:col>
      <xdr:colOff>50800</xdr:colOff>
      <xdr:row>77</xdr:row>
      <xdr:rowOff>13488</xdr:rowOff>
    </xdr:to>
    <xdr:sp macro="" textlink="">
      <xdr:nvSpPr>
        <xdr:cNvPr id="429" name="楕円 428"/>
        <xdr:cNvSpPr/>
      </xdr:nvSpPr>
      <xdr:spPr>
        <a:xfrm>
          <a:off x="10426700" y="131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106215</xdr:rowOff>
    </xdr:from>
    <xdr:ext cx="534377" cy="259045"/>
    <xdr:sp macro="" textlink="">
      <xdr:nvSpPr>
        <xdr:cNvPr id="430" name="商工費該当値テキスト"/>
        <xdr:cNvSpPr txBox="1"/>
      </xdr:nvSpPr>
      <xdr:spPr>
        <a:xfrm>
          <a:off x="10528300" y="129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107131</xdr:rowOff>
    </xdr:from>
    <xdr:to>
      <xdr:col>50</xdr:col>
      <xdr:colOff>165100</xdr:colOff>
      <xdr:row>77</xdr:row>
      <xdr:rowOff>37281</xdr:rowOff>
    </xdr:to>
    <xdr:sp macro="" textlink="">
      <xdr:nvSpPr>
        <xdr:cNvPr id="431" name="楕円 430"/>
        <xdr:cNvSpPr/>
      </xdr:nvSpPr>
      <xdr:spPr>
        <a:xfrm>
          <a:off x="9588500" y="13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53808</xdr:rowOff>
    </xdr:from>
    <xdr:ext cx="534377" cy="259045"/>
    <xdr:sp macro="" textlink="">
      <xdr:nvSpPr>
        <xdr:cNvPr id="432" name="テキスト ボックス 431"/>
        <xdr:cNvSpPr txBox="1"/>
      </xdr:nvSpPr>
      <xdr:spPr>
        <a:xfrm>
          <a:off x="9372111" y="129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23292</xdr:rowOff>
    </xdr:from>
    <xdr:to>
      <xdr:col>46</xdr:col>
      <xdr:colOff>38100</xdr:colOff>
      <xdr:row>76</xdr:row>
      <xdr:rowOff>124892</xdr:rowOff>
    </xdr:to>
    <xdr:sp macro="" textlink="">
      <xdr:nvSpPr>
        <xdr:cNvPr id="433" name="楕円 432"/>
        <xdr:cNvSpPr/>
      </xdr:nvSpPr>
      <xdr:spPr>
        <a:xfrm>
          <a:off x="8699500" y="130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141419</xdr:rowOff>
    </xdr:from>
    <xdr:ext cx="534377" cy="259045"/>
    <xdr:sp macro="" textlink="">
      <xdr:nvSpPr>
        <xdr:cNvPr id="434" name="テキスト ボックス 433"/>
        <xdr:cNvSpPr txBox="1"/>
      </xdr:nvSpPr>
      <xdr:spPr>
        <a:xfrm>
          <a:off x="8483111" y="128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88786</xdr:rowOff>
    </xdr:from>
    <xdr:to>
      <xdr:col>41</xdr:col>
      <xdr:colOff>101600</xdr:colOff>
      <xdr:row>76</xdr:row>
      <xdr:rowOff>18935</xdr:rowOff>
    </xdr:to>
    <xdr:sp macro="" textlink="">
      <xdr:nvSpPr>
        <xdr:cNvPr id="435" name="楕円 434"/>
        <xdr:cNvSpPr/>
      </xdr:nvSpPr>
      <xdr:spPr>
        <a:xfrm>
          <a:off x="7810500" y="12947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35463</xdr:rowOff>
    </xdr:from>
    <xdr:ext cx="534377" cy="259045"/>
    <xdr:sp macro="" textlink="">
      <xdr:nvSpPr>
        <xdr:cNvPr id="436" name="テキスト ボックス 435"/>
        <xdr:cNvSpPr txBox="1"/>
      </xdr:nvSpPr>
      <xdr:spPr>
        <a:xfrm>
          <a:off x="7594111" y="127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118866</xdr:rowOff>
    </xdr:from>
    <xdr:to>
      <xdr:col>36</xdr:col>
      <xdr:colOff>165100</xdr:colOff>
      <xdr:row>77</xdr:row>
      <xdr:rowOff>49016</xdr:rowOff>
    </xdr:to>
    <xdr:sp macro="" textlink="">
      <xdr:nvSpPr>
        <xdr:cNvPr id="437" name="楕円 436"/>
        <xdr:cNvSpPr/>
      </xdr:nvSpPr>
      <xdr:spPr>
        <a:xfrm>
          <a:off x="6921500" y="131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65543</xdr:rowOff>
    </xdr:from>
    <xdr:ext cx="534377" cy="259045"/>
    <xdr:sp macro="" textlink="">
      <xdr:nvSpPr>
        <xdr:cNvPr id="438" name="テキスト ボックス 437"/>
        <xdr:cNvSpPr txBox="1"/>
      </xdr:nvSpPr>
      <xdr:spPr>
        <a:xfrm>
          <a:off x="6705111" y="129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0" name="直線コネクタ 459"/>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1"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2" name="直線コネクタ 461"/>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3"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4" name="直線コネクタ 463"/>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49736</xdr:rowOff>
    </xdr:from>
    <xdr:to>
      <xdr:col>55</xdr:col>
      <xdr:colOff>0</xdr:colOff>
      <xdr:row>96</xdr:row>
      <xdr:rowOff>66616</xdr:rowOff>
    </xdr:to>
    <xdr:cxnSp macro="">
      <xdr:nvCxnSpPr>
        <xdr:cNvPr id="465" name="直線コネクタ 464"/>
        <xdr:cNvCxnSpPr/>
      </xdr:nvCxnSpPr>
      <xdr:spPr>
        <a:xfrm>
          <a:off x="9639300" y="16508936"/>
          <a:ext cx="8382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6"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67" name="フローチャート: 判断 466"/>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49736</xdr:rowOff>
    </xdr:from>
    <xdr:to>
      <xdr:col>50</xdr:col>
      <xdr:colOff>114300</xdr:colOff>
      <xdr:row>96</xdr:row>
      <xdr:rowOff>127109</xdr:rowOff>
    </xdr:to>
    <xdr:cxnSp macro="">
      <xdr:nvCxnSpPr>
        <xdr:cNvPr id="468" name="直線コネクタ 467"/>
        <xdr:cNvCxnSpPr/>
      </xdr:nvCxnSpPr>
      <xdr:spPr>
        <a:xfrm flipV="1">
          <a:off x="8750300" y="16508936"/>
          <a:ext cx="889000" cy="7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69" name="フローチャート: 判断 468"/>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0" name="テキスト ボックス 469"/>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63128</xdr:rowOff>
    </xdr:from>
    <xdr:to>
      <xdr:col>45</xdr:col>
      <xdr:colOff>177800</xdr:colOff>
      <xdr:row>96</xdr:row>
      <xdr:rowOff>127109</xdr:rowOff>
    </xdr:to>
    <xdr:cxnSp macro="">
      <xdr:nvCxnSpPr>
        <xdr:cNvPr id="471" name="直線コネクタ 470"/>
        <xdr:cNvCxnSpPr/>
      </xdr:nvCxnSpPr>
      <xdr:spPr>
        <a:xfrm>
          <a:off x="7861300" y="16522328"/>
          <a:ext cx="889000" cy="6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2" name="フローチャート: 判断 471"/>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3" name="テキスト ボックス 472"/>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63128</xdr:rowOff>
    </xdr:from>
    <xdr:to>
      <xdr:col>41</xdr:col>
      <xdr:colOff>50800</xdr:colOff>
      <xdr:row>96</xdr:row>
      <xdr:rowOff>107865</xdr:rowOff>
    </xdr:to>
    <xdr:cxnSp macro="">
      <xdr:nvCxnSpPr>
        <xdr:cNvPr id="474" name="直線コネクタ 473"/>
        <xdr:cNvCxnSpPr/>
      </xdr:nvCxnSpPr>
      <xdr:spPr>
        <a:xfrm flipV="1">
          <a:off x="6972300" y="16522328"/>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23840</xdr:rowOff>
    </xdr:from>
    <xdr:to>
      <xdr:col>41</xdr:col>
      <xdr:colOff>101600</xdr:colOff>
      <xdr:row>97</xdr:row>
      <xdr:rowOff>125440</xdr:rowOff>
    </xdr:to>
    <xdr:sp macro="" textlink="">
      <xdr:nvSpPr>
        <xdr:cNvPr id="475" name="フローチャート: 判断 474"/>
        <xdr:cNvSpPr/>
      </xdr:nvSpPr>
      <xdr:spPr>
        <a:xfrm>
          <a:off x="7810500" y="166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116567</xdr:rowOff>
    </xdr:from>
    <xdr:ext cx="534377" cy="259045"/>
    <xdr:sp macro="" textlink="">
      <xdr:nvSpPr>
        <xdr:cNvPr id="476" name="テキスト ボックス 475"/>
        <xdr:cNvSpPr txBox="1"/>
      </xdr:nvSpPr>
      <xdr:spPr>
        <a:xfrm>
          <a:off x="7594111" y="167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77" name="フローチャート: 判断 476"/>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78" name="テキスト ボックス 477"/>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15816</xdr:rowOff>
    </xdr:from>
    <xdr:to>
      <xdr:col>55</xdr:col>
      <xdr:colOff>50800</xdr:colOff>
      <xdr:row>96</xdr:row>
      <xdr:rowOff>117416</xdr:rowOff>
    </xdr:to>
    <xdr:sp macro="" textlink="">
      <xdr:nvSpPr>
        <xdr:cNvPr id="484" name="楕円 483"/>
        <xdr:cNvSpPr/>
      </xdr:nvSpPr>
      <xdr:spPr>
        <a:xfrm>
          <a:off x="10426700" y="164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38693</xdr:rowOff>
    </xdr:from>
    <xdr:ext cx="534377" cy="259045"/>
    <xdr:sp macro="" textlink="">
      <xdr:nvSpPr>
        <xdr:cNvPr id="485" name="土木費該当値テキスト"/>
        <xdr:cNvSpPr txBox="1"/>
      </xdr:nvSpPr>
      <xdr:spPr>
        <a:xfrm>
          <a:off x="10528300" y="163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170386</xdr:rowOff>
    </xdr:from>
    <xdr:to>
      <xdr:col>50</xdr:col>
      <xdr:colOff>165100</xdr:colOff>
      <xdr:row>96</xdr:row>
      <xdr:rowOff>100536</xdr:rowOff>
    </xdr:to>
    <xdr:sp macro="" textlink="">
      <xdr:nvSpPr>
        <xdr:cNvPr id="486" name="楕円 485"/>
        <xdr:cNvSpPr/>
      </xdr:nvSpPr>
      <xdr:spPr>
        <a:xfrm>
          <a:off x="9588500" y="164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117063</xdr:rowOff>
    </xdr:from>
    <xdr:ext cx="534377" cy="259045"/>
    <xdr:sp macro="" textlink="">
      <xdr:nvSpPr>
        <xdr:cNvPr id="487" name="テキスト ボックス 486"/>
        <xdr:cNvSpPr txBox="1"/>
      </xdr:nvSpPr>
      <xdr:spPr>
        <a:xfrm>
          <a:off x="9372111" y="1623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76309</xdr:rowOff>
    </xdr:from>
    <xdr:to>
      <xdr:col>46</xdr:col>
      <xdr:colOff>38100</xdr:colOff>
      <xdr:row>97</xdr:row>
      <xdr:rowOff>6459</xdr:rowOff>
    </xdr:to>
    <xdr:sp macro="" textlink="">
      <xdr:nvSpPr>
        <xdr:cNvPr id="488" name="楕円 487"/>
        <xdr:cNvSpPr/>
      </xdr:nvSpPr>
      <xdr:spPr>
        <a:xfrm>
          <a:off x="8699500" y="165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22986</xdr:rowOff>
    </xdr:from>
    <xdr:ext cx="534377" cy="259045"/>
    <xdr:sp macro="" textlink="">
      <xdr:nvSpPr>
        <xdr:cNvPr id="489" name="テキスト ボックス 488"/>
        <xdr:cNvSpPr txBox="1"/>
      </xdr:nvSpPr>
      <xdr:spPr>
        <a:xfrm>
          <a:off x="8483111" y="163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12328</xdr:rowOff>
    </xdr:from>
    <xdr:to>
      <xdr:col>41</xdr:col>
      <xdr:colOff>101600</xdr:colOff>
      <xdr:row>96</xdr:row>
      <xdr:rowOff>113928</xdr:rowOff>
    </xdr:to>
    <xdr:sp macro="" textlink="">
      <xdr:nvSpPr>
        <xdr:cNvPr id="490" name="楕円 489"/>
        <xdr:cNvSpPr/>
      </xdr:nvSpPr>
      <xdr:spPr>
        <a:xfrm>
          <a:off x="7810500" y="164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130455</xdr:rowOff>
    </xdr:from>
    <xdr:ext cx="534377" cy="259045"/>
    <xdr:sp macro="" textlink="">
      <xdr:nvSpPr>
        <xdr:cNvPr id="491" name="テキスト ボックス 490"/>
        <xdr:cNvSpPr txBox="1"/>
      </xdr:nvSpPr>
      <xdr:spPr>
        <a:xfrm>
          <a:off x="7594111" y="162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57065</xdr:rowOff>
    </xdr:from>
    <xdr:to>
      <xdr:col>36</xdr:col>
      <xdr:colOff>165100</xdr:colOff>
      <xdr:row>96</xdr:row>
      <xdr:rowOff>158665</xdr:rowOff>
    </xdr:to>
    <xdr:sp macro="" textlink="">
      <xdr:nvSpPr>
        <xdr:cNvPr id="492" name="楕円 491"/>
        <xdr:cNvSpPr/>
      </xdr:nvSpPr>
      <xdr:spPr>
        <a:xfrm>
          <a:off x="6921500" y="165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3742</xdr:rowOff>
    </xdr:from>
    <xdr:ext cx="534377" cy="259045"/>
    <xdr:sp macro="" textlink="">
      <xdr:nvSpPr>
        <xdr:cNvPr id="493" name="テキスト ボックス 492"/>
        <xdr:cNvSpPr txBox="1"/>
      </xdr:nvSpPr>
      <xdr:spPr>
        <a:xfrm>
          <a:off x="6705111" y="162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17" name="直線コネクタ 516"/>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18"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19" name="直線コネクタ 518"/>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0"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1" name="直線コネクタ 520"/>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44736</xdr:rowOff>
    </xdr:from>
    <xdr:to>
      <xdr:col>85</xdr:col>
      <xdr:colOff>127000</xdr:colOff>
      <xdr:row>35</xdr:row>
      <xdr:rowOff>77502</xdr:rowOff>
    </xdr:to>
    <xdr:cxnSp macro="">
      <xdr:nvCxnSpPr>
        <xdr:cNvPr id="522" name="直線コネクタ 521"/>
        <xdr:cNvCxnSpPr/>
      </xdr:nvCxnSpPr>
      <xdr:spPr>
        <a:xfrm>
          <a:off x="15481300" y="5359686"/>
          <a:ext cx="838200" cy="7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3"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4" name="フローチャート: 判断 523"/>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154235</xdr:rowOff>
    </xdr:from>
    <xdr:to>
      <xdr:col>81</xdr:col>
      <xdr:colOff>50800</xdr:colOff>
      <xdr:row>31</xdr:row>
      <xdr:rowOff>44736</xdr:rowOff>
    </xdr:to>
    <xdr:cxnSp macro="">
      <xdr:nvCxnSpPr>
        <xdr:cNvPr id="525" name="直線コネクタ 524"/>
        <xdr:cNvCxnSpPr/>
      </xdr:nvCxnSpPr>
      <xdr:spPr>
        <a:xfrm>
          <a:off x="14592300" y="5297735"/>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6" name="フローチャート: 判断 525"/>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27" name="テキスト ボックス 526"/>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154235</xdr:rowOff>
    </xdr:from>
    <xdr:to>
      <xdr:col>76</xdr:col>
      <xdr:colOff>114300</xdr:colOff>
      <xdr:row>34</xdr:row>
      <xdr:rowOff>57233</xdr:rowOff>
    </xdr:to>
    <xdr:cxnSp macro="">
      <xdr:nvCxnSpPr>
        <xdr:cNvPr id="528" name="直線コネクタ 527"/>
        <xdr:cNvCxnSpPr/>
      </xdr:nvCxnSpPr>
      <xdr:spPr>
        <a:xfrm flipV="1">
          <a:off x="13703300" y="5297735"/>
          <a:ext cx="889000" cy="5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29" name="フローチャート: 判断 528"/>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0" name="テキスト ボックス 529"/>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57233</xdr:rowOff>
    </xdr:from>
    <xdr:to>
      <xdr:col>71</xdr:col>
      <xdr:colOff>177800</xdr:colOff>
      <xdr:row>35</xdr:row>
      <xdr:rowOff>90018</xdr:rowOff>
    </xdr:to>
    <xdr:cxnSp macro="">
      <xdr:nvCxnSpPr>
        <xdr:cNvPr id="531" name="直線コネクタ 530"/>
        <xdr:cNvCxnSpPr/>
      </xdr:nvCxnSpPr>
      <xdr:spPr>
        <a:xfrm flipV="1">
          <a:off x="12814300" y="5886533"/>
          <a:ext cx="889000" cy="20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168777</xdr:rowOff>
    </xdr:from>
    <xdr:to>
      <xdr:col>72</xdr:col>
      <xdr:colOff>38100</xdr:colOff>
      <xdr:row>36</xdr:row>
      <xdr:rowOff>98927</xdr:rowOff>
    </xdr:to>
    <xdr:sp macro="" textlink="">
      <xdr:nvSpPr>
        <xdr:cNvPr id="532" name="フローチャート: 判断 531"/>
        <xdr:cNvSpPr/>
      </xdr:nvSpPr>
      <xdr:spPr>
        <a:xfrm>
          <a:off x="13652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90054</xdr:rowOff>
    </xdr:from>
    <xdr:ext cx="534377" cy="259045"/>
    <xdr:sp macro="" textlink="">
      <xdr:nvSpPr>
        <xdr:cNvPr id="533" name="テキスト ボックス 532"/>
        <xdr:cNvSpPr txBox="1"/>
      </xdr:nvSpPr>
      <xdr:spPr>
        <a:xfrm>
          <a:off x="13436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4" name="フローチャート: 判断 533"/>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35" name="テキスト ボックス 534"/>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26702</xdr:rowOff>
    </xdr:from>
    <xdr:to>
      <xdr:col>85</xdr:col>
      <xdr:colOff>177800</xdr:colOff>
      <xdr:row>35</xdr:row>
      <xdr:rowOff>128302</xdr:rowOff>
    </xdr:to>
    <xdr:sp macro="" textlink="">
      <xdr:nvSpPr>
        <xdr:cNvPr id="541" name="楕円 540"/>
        <xdr:cNvSpPr/>
      </xdr:nvSpPr>
      <xdr:spPr>
        <a:xfrm>
          <a:off x="16268700" y="60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49579</xdr:rowOff>
    </xdr:from>
    <xdr:ext cx="534377" cy="259045"/>
    <xdr:sp macro="" textlink="">
      <xdr:nvSpPr>
        <xdr:cNvPr id="542" name="消防費該当値テキスト"/>
        <xdr:cNvSpPr txBox="1"/>
      </xdr:nvSpPr>
      <xdr:spPr>
        <a:xfrm>
          <a:off x="16370300" y="587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165386</xdr:rowOff>
    </xdr:from>
    <xdr:to>
      <xdr:col>81</xdr:col>
      <xdr:colOff>101600</xdr:colOff>
      <xdr:row>31</xdr:row>
      <xdr:rowOff>95536</xdr:rowOff>
    </xdr:to>
    <xdr:sp macro="" textlink="">
      <xdr:nvSpPr>
        <xdr:cNvPr id="543" name="楕円 542"/>
        <xdr:cNvSpPr/>
      </xdr:nvSpPr>
      <xdr:spPr>
        <a:xfrm>
          <a:off x="15430500" y="53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112063</xdr:rowOff>
    </xdr:from>
    <xdr:ext cx="534377" cy="259045"/>
    <xdr:sp macro="" textlink="">
      <xdr:nvSpPr>
        <xdr:cNvPr id="544" name="テキスト ボックス 543"/>
        <xdr:cNvSpPr txBox="1"/>
      </xdr:nvSpPr>
      <xdr:spPr>
        <a:xfrm>
          <a:off x="15214111" y="50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103435</xdr:rowOff>
    </xdr:from>
    <xdr:to>
      <xdr:col>76</xdr:col>
      <xdr:colOff>165100</xdr:colOff>
      <xdr:row>31</xdr:row>
      <xdr:rowOff>33585</xdr:rowOff>
    </xdr:to>
    <xdr:sp macro="" textlink="">
      <xdr:nvSpPr>
        <xdr:cNvPr id="545" name="楕円 544"/>
        <xdr:cNvSpPr/>
      </xdr:nvSpPr>
      <xdr:spPr>
        <a:xfrm>
          <a:off x="14541500" y="52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50112</xdr:rowOff>
    </xdr:from>
    <xdr:ext cx="534377" cy="259045"/>
    <xdr:sp macro="" textlink="">
      <xdr:nvSpPr>
        <xdr:cNvPr id="546" name="テキスト ボックス 545"/>
        <xdr:cNvSpPr txBox="1"/>
      </xdr:nvSpPr>
      <xdr:spPr>
        <a:xfrm>
          <a:off x="14325111" y="502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6433</xdr:rowOff>
    </xdr:from>
    <xdr:to>
      <xdr:col>72</xdr:col>
      <xdr:colOff>38100</xdr:colOff>
      <xdr:row>34</xdr:row>
      <xdr:rowOff>108033</xdr:rowOff>
    </xdr:to>
    <xdr:sp macro="" textlink="">
      <xdr:nvSpPr>
        <xdr:cNvPr id="547" name="楕円 546"/>
        <xdr:cNvSpPr/>
      </xdr:nvSpPr>
      <xdr:spPr>
        <a:xfrm>
          <a:off x="13652500" y="58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124560</xdr:rowOff>
    </xdr:from>
    <xdr:ext cx="534377" cy="259045"/>
    <xdr:sp macro="" textlink="">
      <xdr:nvSpPr>
        <xdr:cNvPr id="548" name="テキスト ボックス 547"/>
        <xdr:cNvSpPr txBox="1"/>
      </xdr:nvSpPr>
      <xdr:spPr>
        <a:xfrm>
          <a:off x="13436111" y="561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39218</xdr:rowOff>
    </xdr:from>
    <xdr:to>
      <xdr:col>67</xdr:col>
      <xdr:colOff>101600</xdr:colOff>
      <xdr:row>35</xdr:row>
      <xdr:rowOff>140818</xdr:rowOff>
    </xdr:to>
    <xdr:sp macro="" textlink="">
      <xdr:nvSpPr>
        <xdr:cNvPr id="549" name="楕円 548"/>
        <xdr:cNvSpPr/>
      </xdr:nvSpPr>
      <xdr:spPr>
        <a:xfrm>
          <a:off x="12763500" y="60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157345</xdr:rowOff>
    </xdr:from>
    <xdr:ext cx="534377" cy="259045"/>
    <xdr:sp macro="" textlink="">
      <xdr:nvSpPr>
        <xdr:cNvPr id="550" name="テキスト ボックス 549"/>
        <xdr:cNvSpPr txBox="1"/>
      </xdr:nvSpPr>
      <xdr:spPr>
        <a:xfrm>
          <a:off x="12547111" y="58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2" name="直線コネクタ 571"/>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3"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4" name="直線コネクタ 573"/>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5"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6" name="直線コネクタ 575"/>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46294</xdr:rowOff>
    </xdr:from>
    <xdr:to>
      <xdr:col>85</xdr:col>
      <xdr:colOff>127000</xdr:colOff>
      <xdr:row>57</xdr:row>
      <xdr:rowOff>44255</xdr:rowOff>
    </xdr:to>
    <xdr:cxnSp macro="">
      <xdr:nvCxnSpPr>
        <xdr:cNvPr id="577" name="直線コネクタ 576"/>
        <xdr:cNvCxnSpPr/>
      </xdr:nvCxnSpPr>
      <xdr:spPr>
        <a:xfrm flipV="1">
          <a:off x="15481300" y="9647494"/>
          <a:ext cx="838200" cy="16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78"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79" name="フローチャート: 判断 578"/>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32358</xdr:rowOff>
    </xdr:from>
    <xdr:to>
      <xdr:col>81</xdr:col>
      <xdr:colOff>50800</xdr:colOff>
      <xdr:row>57</xdr:row>
      <xdr:rowOff>44255</xdr:rowOff>
    </xdr:to>
    <xdr:cxnSp macro="">
      <xdr:nvCxnSpPr>
        <xdr:cNvPr id="580" name="直線コネクタ 579"/>
        <xdr:cNvCxnSpPr/>
      </xdr:nvCxnSpPr>
      <xdr:spPr>
        <a:xfrm>
          <a:off x="14592300" y="9805008"/>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1" name="フローチャート: 判断 580"/>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2" name="テキスト ボックス 581"/>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161929</xdr:rowOff>
    </xdr:from>
    <xdr:to>
      <xdr:col>76</xdr:col>
      <xdr:colOff>114300</xdr:colOff>
      <xdr:row>57</xdr:row>
      <xdr:rowOff>32358</xdr:rowOff>
    </xdr:to>
    <xdr:cxnSp macro="">
      <xdr:nvCxnSpPr>
        <xdr:cNvPr id="583" name="直線コネクタ 582"/>
        <xdr:cNvCxnSpPr/>
      </xdr:nvCxnSpPr>
      <xdr:spPr>
        <a:xfrm>
          <a:off x="13703300" y="9763129"/>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4" name="フローチャート: 判断 583"/>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5" name="テキスト ボックス 584"/>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161929</xdr:rowOff>
    </xdr:from>
    <xdr:to>
      <xdr:col>71</xdr:col>
      <xdr:colOff>177800</xdr:colOff>
      <xdr:row>57</xdr:row>
      <xdr:rowOff>9778</xdr:rowOff>
    </xdr:to>
    <xdr:cxnSp macro="">
      <xdr:nvCxnSpPr>
        <xdr:cNvPr id="586" name="直線コネクタ 585"/>
        <xdr:cNvCxnSpPr/>
      </xdr:nvCxnSpPr>
      <xdr:spPr>
        <a:xfrm flipV="1">
          <a:off x="12814300" y="9763129"/>
          <a:ext cx="889000" cy="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159798</xdr:rowOff>
    </xdr:from>
    <xdr:to>
      <xdr:col>72</xdr:col>
      <xdr:colOff>38100</xdr:colOff>
      <xdr:row>57</xdr:row>
      <xdr:rowOff>89948</xdr:rowOff>
    </xdr:to>
    <xdr:sp macro="" textlink="">
      <xdr:nvSpPr>
        <xdr:cNvPr id="587" name="フローチャート: 判断 586"/>
        <xdr:cNvSpPr/>
      </xdr:nvSpPr>
      <xdr:spPr>
        <a:xfrm>
          <a:off x="136525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81075</xdr:rowOff>
    </xdr:from>
    <xdr:ext cx="534377" cy="259045"/>
    <xdr:sp macro="" textlink="">
      <xdr:nvSpPr>
        <xdr:cNvPr id="588" name="テキスト ボックス 587"/>
        <xdr:cNvSpPr txBox="1"/>
      </xdr:nvSpPr>
      <xdr:spPr>
        <a:xfrm>
          <a:off x="13436111" y="98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89" name="フローチャート: 判断 588"/>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90" name="テキスト ボックス 589"/>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166944</xdr:rowOff>
    </xdr:from>
    <xdr:to>
      <xdr:col>85</xdr:col>
      <xdr:colOff>177800</xdr:colOff>
      <xdr:row>56</xdr:row>
      <xdr:rowOff>97094</xdr:rowOff>
    </xdr:to>
    <xdr:sp macro="" textlink="">
      <xdr:nvSpPr>
        <xdr:cNvPr id="596" name="楕円 595"/>
        <xdr:cNvSpPr/>
      </xdr:nvSpPr>
      <xdr:spPr>
        <a:xfrm>
          <a:off x="16268700" y="9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18371</xdr:rowOff>
    </xdr:from>
    <xdr:ext cx="534377" cy="259045"/>
    <xdr:sp macro="" textlink="">
      <xdr:nvSpPr>
        <xdr:cNvPr id="597" name="教育費該当値テキスト"/>
        <xdr:cNvSpPr txBox="1"/>
      </xdr:nvSpPr>
      <xdr:spPr>
        <a:xfrm>
          <a:off x="16370300" y="944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164905</xdr:rowOff>
    </xdr:from>
    <xdr:to>
      <xdr:col>81</xdr:col>
      <xdr:colOff>101600</xdr:colOff>
      <xdr:row>57</xdr:row>
      <xdr:rowOff>95055</xdr:rowOff>
    </xdr:to>
    <xdr:sp macro="" textlink="">
      <xdr:nvSpPr>
        <xdr:cNvPr id="598" name="楕円 597"/>
        <xdr:cNvSpPr/>
      </xdr:nvSpPr>
      <xdr:spPr>
        <a:xfrm>
          <a:off x="15430500" y="97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111582</xdr:rowOff>
    </xdr:from>
    <xdr:ext cx="534377" cy="259045"/>
    <xdr:sp macro="" textlink="">
      <xdr:nvSpPr>
        <xdr:cNvPr id="599" name="テキスト ボックス 598"/>
        <xdr:cNvSpPr txBox="1"/>
      </xdr:nvSpPr>
      <xdr:spPr>
        <a:xfrm>
          <a:off x="15214111" y="954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153008</xdr:rowOff>
    </xdr:from>
    <xdr:to>
      <xdr:col>76</xdr:col>
      <xdr:colOff>165100</xdr:colOff>
      <xdr:row>57</xdr:row>
      <xdr:rowOff>83158</xdr:rowOff>
    </xdr:to>
    <xdr:sp macro="" textlink="">
      <xdr:nvSpPr>
        <xdr:cNvPr id="600" name="楕円 599"/>
        <xdr:cNvSpPr/>
      </xdr:nvSpPr>
      <xdr:spPr>
        <a:xfrm>
          <a:off x="14541500" y="9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99685</xdr:rowOff>
    </xdr:from>
    <xdr:ext cx="534377" cy="259045"/>
    <xdr:sp macro="" textlink="">
      <xdr:nvSpPr>
        <xdr:cNvPr id="601" name="テキスト ボックス 600"/>
        <xdr:cNvSpPr txBox="1"/>
      </xdr:nvSpPr>
      <xdr:spPr>
        <a:xfrm>
          <a:off x="14325111" y="95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111129</xdr:rowOff>
    </xdr:from>
    <xdr:to>
      <xdr:col>72</xdr:col>
      <xdr:colOff>38100</xdr:colOff>
      <xdr:row>57</xdr:row>
      <xdr:rowOff>41279</xdr:rowOff>
    </xdr:to>
    <xdr:sp macro="" textlink="">
      <xdr:nvSpPr>
        <xdr:cNvPr id="602" name="楕円 601"/>
        <xdr:cNvSpPr/>
      </xdr:nvSpPr>
      <xdr:spPr>
        <a:xfrm>
          <a:off x="13652500" y="97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57806</xdr:rowOff>
    </xdr:from>
    <xdr:ext cx="534377" cy="259045"/>
    <xdr:sp macro="" textlink="">
      <xdr:nvSpPr>
        <xdr:cNvPr id="603" name="テキスト ボックス 602"/>
        <xdr:cNvSpPr txBox="1"/>
      </xdr:nvSpPr>
      <xdr:spPr>
        <a:xfrm>
          <a:off x="13436111" y="94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130428</xdr:rowOff>
    </xdr:from>
    <xdr:to>
      <xdr:col>67</xdr:col>
      <xdr:colOff>101600</xdr:colOff>
      <xdr:row>57</xdr:row>
      <xdr:rowOff>60578</xdr:rowOff>
    </xdr:to>
    <xdr:sp macro="" textlink="">
      <xdr:nvSpPr>
        <xdr:cNvPr id="604" name="楕円 603"/>
        <xdr:cNvSpPr/>
      </xdr:nvSpPr>
      <xdr:spPr>
        <a:xfrm>
          <a:off x="12763500" y="97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77105</xdr:rowOff>
    </xdr:from>
    <xdr:ext cx="534377" cy="259045"/>
    <xdr:sp macro="" textlink="">
      <xdr:nvSpPr>
        <xdr:cNvPr id="605" name="テキスト ボックス 604"/>
        <xdr:cNvSpPr txBox="1"/>
      </xdr:nvSpPr>
      <xdr:spPr>
        <a:xfrm>
          <a:off x="12547111" y="950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7" name="テキスト ボックス 61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1" name="テキスト ボックス 62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5" name="直線コネクタ 624"/>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6"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7" name="直線コネクタ 62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28"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29" name="直線コネクタ 628"/>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69062</xdr:rowOff>
    </xdr:from>
    <xdr:to>
      <xdr:col>85</xdr:col>
      <xdr:colOff>127000</xdr:colOff>
      <xdr:row>77</xdr:row>
      <xdr:rowOff>129682</xdr:rowOff>
    </xdr:to>
    <xdr:cxnSp macro="">
      <xdr:nvCxnSpPr>
        <xdr:cNvPr id="630" name="直線コネクタ 629"/>
        <xdr:cNvCxnSpPr/>
      </xdr:nvCxnSpPr>
      <xdr:spPr>
        <a:xfrm flipV="1">
          <a:off x="15481300" y="13270712"/>
          <a:ext cx="838200" cy="6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1"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2" name="フローチャート: 判断 631"/>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129682</xdr:rowOff>
    </xdr:from>
    <xdr:to>
      <xdr:col>81</xdr:col>
      <xdr:colOff>50800</xdr:colOff>
      <xdr:row>78</xdr:row>
      <xdr:rowOff>22760</xdr:rowOff>
    </xdr:to>
    <xdr:cxnSp macro="">
      <xdr:nvCxnSpPr>
        <xdr:cNvPr id="633" name="直線コネクタ 632"/>
        <xdr:cNvCxnSpPr/>
      </xdr:nvCxnSpPr>
      <xdr:spPr>
        <a:xfrm flipV="1">
          <a:off x="14592300" y="13331332"/>
          <a:ext cx="8890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4" name="フローチャート: 判断 633"/>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5" name="テキスト ボックス 634"/>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22760</xdr:rowOff>
    </xdr:from>
    <xdr:to>
      <xdr:col>76</xdr:col>
      <xdr:colOff>114300</xdr:colOff>
      <xdr:row>78</xdr:row>
      <xdr:rowOff>25355</xdr:rowOff>
    </xdr:to>
    <xdr:cxnSp macro="">
      <xdr:nvCxnSpPr>
        <xdr:cNvPr id="636" name="直線コネクタ 635"/>
        <xdr:cNvCxnSpPr/>
      </xdr:nvCxnSpPr>
      <xdr:spPr>
        <a:xfrm flipV="1">
          <a:off x="13703300" y="13395860"/>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37" name="フローチャート: 判断 636"/>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38" name="テキスト ボックス 637"/>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1935</xdr:rowOff>
    </xdr:from>
    <xdr:to>
      <xdr:col>71</xdr:col>
      <xdr:colOff>177800</xdr:colOff>
      <xdr:row>78</xdr:row>
      <xdr:rowOff>25355</xdr:rowOff>
    </xdr:to>
    <xdr:cxnSp macro="">
      <xdr:nvCxnSpPr>
        <xdr:cNvPr id="639" name="直線コネクタ 638"/>
        <xdr:cNvCxnSpPr/>
      </xdr:nvCxnSpPr>
      <xdr:spPr>
        <a:xfrm>
          <a:off x="12814300" y="13375035"/>
          <a:ext cx="889000" cy="2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127608</xdr:rowOff>
    </xdr:from>
    <xdr:to>
      <xdr:col>72</xdr:col>
      <xdr:colOff>38100</xdr:colOff>
      <xdr:row>78</xdr:row>
      <xdr:rowOff>57758</xdr:rowOff>
    </xdr:to>
    <xdr:sp macro="" textlink="">
      <xdr:nvSpPr>
        <xdr:cNvPr id="640" name="フローチャート: 判断 639"/>
        <xdr:cNvSpPr/>
      </xdr:nvSpPr>
      <xdr:spPr>
        <a:xfrm>
          <a:off x="13652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74285</xdr:rowOff>
    </xdr:from>
    <xdr:ext cx="469744" cy="259045"/>
    <xdr:sp macro="" textlink="">
      <xdr:nvSpPr>
        <xdr:cNvPr id="641" name="テキスト ボックス 640"/>
        <xdr:cNvSpPr txBox="1"/>
      </xdr:nvSpPr>
      <xdr:spPr>
        <a:xfrm>
          <a:off x="13468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2" name="フローチャート: 判断 641"/>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47153</xdr:rowOff>
    </xdr:from>
    <xdr:ext cx="469744" cy="259045"/>
    <xdr:sp macro="" textlink="">
      <xdr:nvSpPr>
        <xdr:cNvPr id="643" name="テキスト ボックス 642"/>
        <xdr:cNvSpPr txBox="1"/>
      </xdr:nvSpPr>
      <xdr:spPr>
        <a:xfrm>
          <a:off x="12579428"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18262</xdr:rowOff>
    </xdr:from>
    <xdr:to>
      <xdr:col>85</xdr:col>
      <xdr:colOff>177800</xdr:colOff>
      <xdr:row>77</xdr:row>
      <xdr:rowOff>119862</xdr:rowOff>
    </xdr:to>
    <xdr:sp macro="" textlink="">
      <xdr:nvSpPr>
        <xdr:cNvPr id="649" name="楕円 648"/>
        <xdr:cNvSpPr/>
      </xdr:nvSpPr>
      <xdr:spPr>
        <a:xfrm>
          <a:off x="162687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41139</xdr:rowOff>
    </xdr:from>
    <xdr:ext cx="534377" cy="259045"/>
    <xdr:sp macro="" textlink="">
      <xdr:nvSpPr>
        <xdr:cNvPr id="650" name="災害復旧費該当値テキスト"/>
        <xdr:cNvSpPr txBox="1"/>
      </xdr:nvSpPr>
      <xdr:spPr>
        <a:xfrm>
          <a:off x="16370300" y="130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78882</xdr:rowOff>
    </xdr:from>
    <xdr:to>
      <xdr:col>81</xdr:col>
      <xdr:colOff>101600</xdr:colOff>
      <xdr:row>78</xdr:row>
      <xdr:rowOff>9032</xdr:rowOff>
    </xdr:to>
    <xdr:sp macro="" textlink="">
      <xdr:nvSpPr>
        <xdr:cNvPr id="651" name="楕円 650"/>
        <xdr:cNvSpPr/>
      </xdr:nvSpPr>
      <xdr:spPr>
        <a:xfrm>
          <a:off x="15430500" y="132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25559</xdr:rowOff>
    </xdr:from>
    <xdr:ext cx="534377" cy="259045"/>
    <xdr:sp macro="" textlink="">
      <xdr:nvSpPr>
        <xdr:cNvPr id="652" name="テキスト ボックス 651"/>
        <xdr:cNvSpPr txBox="1"/>
      </xdr:nvSpPr>
      <xdr:spPr>
        <a:xfrm>
          <a:off x="15214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143410</xdr:rowOff>
    </xdr:from>
    <xdr:to>
      <xdr:col>76</xdr:col>
      <xdr:colOff>165100</xdr:colOff>
      <xdr:row>78</xdr:row>
      <xdr:rowOff>73560</xdr:rowOff>
    </xdr:to>
    <xdr:sp macro="" textlink="">
      <xdr:nvSpPr>
        <xdr:cNvPr id="653" name="楕円 652"/>
        <xdr:cNvSpPr/>
      </xdr:nvSpPr>
      <xdr:spPr>
        <a:xfrm>
          <a:off x="14541500" y="133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64687</xdr:rowOff>
    </xdr:from>
    <xdr:ext cx="378565" cy="259045"/>
    <xdr:sp macro="" textlink="">
      <xdr:nvSpPr>
        <xdr:cNvPr id="654" name="テキスト ボックス 653"/>
        <xdr:cNvSpPr txBox="1"/>
      </xdr:nvSpPr>
      <xdr:spPr>
        <a:xfrm>
          <a:off x="14403017" y="1343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146005</xdr:rowOff>
    </xdr:from>
    <xdr:to>
      <xdr:col>72</xdr:col>
      <xdr:colOff>38100</xdr:colOff>
      <xdr:row>78</xdr:row>
      <xdr:rowOff>76155</xdr:rowOff>
    </xdr:to>
    <xdr:sp macro="" textlink="">
      <xdr:nvSpPr>
        <xdr:cNvPr id="655" name="楕円 654"/>
        <xdr:cNvSpPr/>
      </xdr:nvSpPr>
      <xdr:spPr>
        <a:xfrm>
          <a:off x="13652500" y="133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67282</xdr:rowOff>
    </xdr:from>
    <xdr:ext cx="249299" cy="259045"/>
    <xdr:sp macro="" textlink="">
      <xdr:nvSpPr>
        <xdr:cNvPr id="656" name="テキスト ボックス 655"/>
        <xdr:cNvSpPr txBox="1"/>
      </xdr:nvSpPr>
      <xdr:spPr>
        <a:xfrm>
          <a:off x="13578650" y="13440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122585</xdr:rowOff>
    </xdr:from>
    <xdr:to>
      <xdr:col>67</xdr:col>
      <xdr:colOff>101600</xdr:colOff>
      <xdr:row>78</xdr:row>
      <xdr:rowOff>52735</xdr:rowOff>
    </xdr:to>
    <xdr:sp macro="" textlink="">
      <xdr:nvSpPr>
        <xdr:cNvPr id="657" name="楕円 656"/>
        <xdr:cNvSpPr/>
      </xdr:nvSpPr>
      <xdr:spPr>
        <a:xfrm>
          <a:off x="12763500" y="133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69262</xdr:rowOff>
    </xdr:from>
    <xdr:ext cx="469744" cy="259045"/>
    <xdr:sp macro="" textlink="">
      <xdr:nvSpPr>
        <xdr:cNvPr id="658" name="テキスト ボックス 657"/>
        <xdr:cNvSpPr txBox="1"/>
      </xdr:nvSpPr>
      <xdr:spPr>
        <a:xfrm>
          <a:off x="12579428" y="130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78" name="直線コネクタ 677"/>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79"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0" name="直線コネクタ 679"/>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1"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2" name="直線コネクタ 681"/>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88071</xdr:rowOff>
    </xdr:from>
    <xdr:to>
      <xdr:col>85</xdr:col>
      <xdr:colOff>127000</xdr:colOff>
      <xdr:row>93</xdr:row>
      <xdr:rowOff>671</xdr:rowOff>
    </xdr:to>
    <xdr:cxnSp macro="">
      <xdr:nvCxnSpPr>
        <xdr:cNvPr id="683" name="直線コネクタ 682"/>
        <xdr:cNvCxnSpPr/>
      </xdr:nvCxnSpPr>
      <xdr:spPr>
        <a:xfrm flipV="1">
          <a:off x="15481300" y="15518571"/>
          <a:ext cx="838200" cy="4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4"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5" name="フローチャート: 判断 684"/>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671</xdr:rowOff>
    </xdr:from>
    <xdr:to>
      <xdr:col>81</xdr:col>
      <xdr:colOff>50800</xdr:colOff>
      <xdr:row>93</xdr:row>
      <xdr:rowOff>73594</xdr:rowOff>
    </xdr:to>
    <xdr:cxnSp macro="">
      <xdr:nvCxnSpPr>
        <xdr:cNvPr id="686" name="直線コネクタ 685"/>
        <xdr:cNvCxnSpPr/>
      </xdr:nvCxnSpPr>
      <xdr:spPr>
        <a:xfrm flipV="1">
          <a:off x="14592300" y="15945521"/>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87" name="フローチャート: 判断 686"/>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88" name="テキスト ボックス 687"/>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14627</xdr:rowOff>
    </xdr:from>
    <xdr:to>
      <xdr:col>76</xdr:col>
      <xdr:colOff>114300</xdr:colOff>
      <xdr:row>93</xdr:row>
      <xdr:rowOff>73594</xdr:rowOff>
    </xdr:to>
    <xdr:cxnSp macro="">
      <xdr:nvCxnSpPr>
        <xdr:cNvPr id="689" name="直線コネクタ 688"/>
        <xdr:cNvCxnSpPr/>
      </xdr:nvCxnSpPr>
      <xdr:spPr>
        <a:xfrm>
          <a:off x="13703300" y="15959477"/>
          <a:ext cx="889000" cy="5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0" name="フローチャート: 判断 689"/>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1" name="テキスト ボックス 690"/>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78863</xdr:rowOff>
    </xdr:from>
    <xdr:to>
      <xdr:col>71</xdr:col>
      <xdr:colOff>177800</xdr:colOff>
      <xdr:row>93</xdr:row>
      <xdr:rowOff>14627</xdr:rowOff>
    </xdr:to>
    <xdr:cxnSp macro="">
      <xdr:nvCxnSpPr>
        <xdr:cNvPr id="692" name="直線コネクタ 691"/>
        <xdr:cNvCxnSpPr/>
      </xdr:nvCxnSpPr>
      <xdr:spPr>
        <a:xfrm>
          <a:off x="12814300" y="15852263"/>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22485</xdr:rowOff>
    </xdr:from>
    <xdr:to>
      <xdr:col>72</xdr:col>
      <xdr:colOff>38100</xdr:colOff>
      <xdr:row>96</xdr:row>
      <xdr:rowOff>124085</xdr:rowOff>
    </xdr:to>
    <xdr:sp macro="" textlink="">
      <xdr:nvSpPr>
        <xdr:cNvPr id="693" name="フローチャート: 判断 692"/>
        <xdr:cNvSpPr/>
      </xdr:nvSpPr>
      <xdr:spPr>
        <a:xfrm>
          <a:off x="13652500" y="164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115212</xdr:rowOff>
    </xdr:from>
    <xdr:ext cx="534377" cy="259045"/>
    <xdr:sp macro="" textlink="">
      <xdr:nvSpPr>
        <xdr:cNvPr id="694" name="テキスト ボックス 693"/>
        <xdr:cNvSpPr txBox="1"/>
      </xdr:nvSpPr>
      <xdr:spPr>
        <a:xfrm>
          <a:off x="13436111" y="165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5" name="フローチャート: 判断 694"/>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696" name="テキスト ボックス 695"/>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37271</xdr:rowOff>
    </xdr:from>
    <xdr:to>
      <xdr:col>85</xdr:col>
      <xdr:colOff>177800</xdr:colOff>
      <xdr:row>90</xdr:row>
      <xdr:rowOff>138871</xdr:rowOff>
    </xdr:to>
    <xdr:sp macro="" textlink="">
      <xdr:nvSpPr>
        <xdr:cNvPr id="702" name="楕円 701"/>
        <xdr:cNvSpPr/>
      </xdr:nvSpPr>
      <xdr:spPr>
        <a:xfrm>
          <a:off x="16268700" y="154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161748</xdr:rowOff>
    </xdr:from>
    <xdr:ext cx="599010" cy="259045"/>
    <xdr:sp macro="" textlink="">
      <xdr:nvSpPr>
        <xdr:cNvPr id="703" name="公債費該当値テキスト"/>
        <xdr:cNvSpPr txBox="1"/>
      </xdr:nvSpPr>
      <xdr:spPr>
        <a:xfrm>
          <a:off x="16370300" y="154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121321</xdr:rowOff>
    </xdr:from>
    <xdr:to>
      <xdr:col>81</xdr:col>
      <xdr:colOff>101600</xdr:colOff>
      <xdr:row>93</xdr:row>
      <xdr:rowOff>51471</xdr:rowOff>
    </xdr:to>
    <xdr:sp macro="" textlink="">
      <xdr:nvSpPr>
        <xdr:cNvPr id="704" name="楕円 703"/>
        <xdr:cNvSpPr/>
      </xdr:nvSpPr>
      <xdr:spPr>
        <a:xfrm>
          <a:off x="15430500" y="158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67998</xdr:rowOff>
    </xdr:from>
    <xdr:ext cx="599010" cy="259045"/>
    <xdr:sp macro="" textlink="">
      <xdr:nvSpPr>
        <xdr:cNvPr id="705" name="テキスト ボックス 704"/>
        <xdr:cNvSpPr txBox="1"/>
      </xdr:nvSpPr>
      <xdr:spPr>
        <a:xfrm>
          <a:off x="15181795" y="1566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22794</xdr:rowOff>
    </xdr:from>
    <xdr:to>
      <xdr:col>76</xdr:col>
      <xdr:colOff>165100</xdr:colOff>
      <xdr:row>93</xdr:row>
      <xdr:rowOff>124394</xdr:rowOff>
    </xdr:to>
    <xdr:sp macro="" textlink="">
      <xdr:nvSpPr>
        <xdr:cNvPr id="706" name="楕円 705"/>
        <xdr:cNvSpPr/>
      </xdr:nvSpPr>
      <xdr:spPr>
        <a:xfrm>
          <a:off x="14541500" y="159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140921</xdr:rowOff>
    </xdr:from>
    <xdr:ext cx="599010" cy="259045"/>
    <xdr:sp macro="" textlink="">
      <xdr:nvSpPr>
        <xdr:cNvPr id="707" name="テキスト ボックス 706"/>
        <xdr:cNvSpPr txBox="1"/>
      </xdr:nvSpPr>
      <xdr:spPr>
        <a:xfrm>
          <a:off x="14292795" y="1574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135277</xdr:rowOff>
    </xdr:from>
    <xdr:to>
      <xdr:col>72</xdr:col>
      <xdr:colOff>38100</xdr:colOff>
      <xdr:row>93</xdr:row>
      <xdr:rowOff>65427</xdr:rowOff>
    </xdr:to>
    <xdr:sp macro="" textlink="">
      <xdr:nvSpPr>
        <xdr:cNvPr id="708" name="楕円 707"/>
        <xdr:cNvSpPr/>
      </xdr:nvSpPr>
      <xdr:spPr>
        <a:xfrm>
          <a:off x="13652500" y="159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81954</xdr:rowOff>
    </xdr:from>
    <xdr:ext cx="599010" cy="259045"/>
    <xdr:sp macro="" textlink="">
      <xdr:nvSpPr>
        <xdr:cNvPr id="709" name="テキスト ボックス 708"/>
        <xdr:cNvSpPr txBox="1"/>
      </xdr:nvSpPr>
      <xdr:spPr>
        <a:xfrm>
          <a:off x="13403795" y="1568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28063</xdr:rowOff>
    </xdr:from>
    <xdr:to>
      <xdr:col>67</xdr:col>
      <xdr:colOff>101600</xdr:colOff>
      <xdr:row>92</xdr:row>
      <xdr:rowOff>129663</xdr:rowOff>
    </xdr:to>
    <xdr:sp macro="" textlink="">
      <xdr:nvSpPr>
        <xdr:cNvPr id="710" name="楕円 709"/>
        <xdr:cNvSpPr/>
      </xdr:nvSpPr>
      <xdr:spPr>
        <a:xfrm>
          <a:off x="12763500" y="158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146190</xdr:rowOff>
    </xdr:from>
    <xdr:ext cx="599010" cy="259045"/>
    <xdr:sp macro="" textlink="">
      <xdr:nvSpPr>
        <xdr:cNvPr id="711" name="テキスト ボックス 710"/>
        <xdr:cNvSpPr txBox="1"/>
      </xdr:nvSpPr>
      <xdr:spPr>
        <a:xfrm>
          <a:off x="12514795" y="1557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3" name="直線コネクタ 732"/>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4"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6"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37" name="直線コネクタ 736"/>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39"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0" name="フローチャート: 判断 739"/>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2" name="フローチャート: 判断 741"/>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3" name="テキスト ボックス 742"/>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5" name="フローチャート: 判断 744"/>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6" name="テキスト ボックス 745"/>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115418</xdr:rowOff>
    </xdr:from>
    <xdr:to>
      <xdr:col>102</xdr:col>
      <xdr:colOff>165100</xdr:colOff>
      <xdr:row>38</xdr:row>
      <xdr:rowOff>45568</xdr:rowOff>
    </xdr:to>
    <xdr:sp macro="" textlink="">
      <xdr:nvSpPr>
        <xdr:cNvPr id="748" name="フローチャート: 判断 747"/>
        <xdr:cNvSpPr/>
      </xdr:nvSpPr>
      <xdr:spPr>
        <a:xfrm>
          <a:off x="19494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62095</xdr:rowOff>
    </xdr:from>
    <xdr:ext cx="378565" cy="259045"/>
    <xdr:sp macro="" textlink="">
      <xdr:nvSpPr>
        <xdr:cNvPr id="749" name="テキスト ボックス 748"/>
        <xdr:cNvSpPr txBox="1"/>
      </xdr:nvSpPr>
      <xdr:spPr>
        <a:xfrm>
          <a:off x="19356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0" name="フローチャート: 判断 749"/>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1" name="テキスト ボックス 750"/>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58"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個別費用の影響点について、総務費においては、分庁舎体制による窓口職員が比較的多い点や有線ﾃﾚﾋﾞ業務を実施している点が挙げられる。</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は、新統合庁舎及び総合支所建設事業により大きく伸びている。民生費は高齢化率が高い点、衛生費は</a:t>
          </a:r>
          <a:r>
            <a:rPr kumimoji="1" lang="en-US" altLang="ja-JP" sz="1050">
              <a:latin typeface="ＭＳ Ｐゴシック" panose="020B0600070205080204" pitchFamily="50" charset="-128"/>
              <a:ea typeface="ＭＳ Ｐゴシック" panose="020B0600070205080204" pitchFamily="50" charset="-128"/>
            </a:rPr>
            <a:t>RDF</a:t>
          </a:r>
          <a:r>
            <a:rPr kumimoji="1" lang="ja-JP" altLang="en-US" sz="1050">
              <a:latin typeface="ＭＳ Ｐゴシック" panose="020B0600070205080204" pitchFamily="50" charset="-128"/>
              <a:ea typeface="ＭＳ Ｐゴシック" panose="020B0600070205080204" pitchFamily="50" charset="-128"/>
            </a:rPr>
            <a:t>化施設への負担金が施設建設に係る起債償還が終了したため、</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の指数は大きく減少したものの、上水道・病院への繰出金が多いことから類似団体平均を上回っている。労働費においては、勤労青少年施設の維持管理費が要因である。農林水産業費においては、当町の基幹産業に第一次産業が位置づけられることから、振興費、整備費及び人員配置に大きく比重を置いているためである。商工費は、合併後多くの観光施設、休養宿泊施設を抱える中で、施設・設備更新に係る経費が嵩んでおり、数値を押し上げる要因となっている。土木費は、町土が広範にわたることから、道路橋りょうの改良及び維持管理に係る経費が嵩むほか、都市計画事業を継続して実施していることが挙げられる。消防費は消防庁舎（分署）建設が終了したことにより大きく減少した。教育費は、体育施設や社会教育施設で類似施設を多数抱えている点、中学校の統廃合が進まず小規模校が多い点などが平均を上回る要因となっている。また、</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は地域コミュニティセンター整備事業（松波・柳田公民館）により経費が増大した。公債費は、合併直前の事業に対し起債した元金償還が影響し類似団体平均を大きく上回っている。</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は、近年実施してきた大型事業の償還が開始されたことや、その将来負担の軽減を見据えた大型の繰上償還を実施したことで、大幅に増加している。いずれの費目においても、今後の人口減少を見据え、公共施設の統廃合等、合併のスケールメリットを活かし効率化を図るとともに施策の選択、計画的な起債・繰上償還を行うことで経費の圧縮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財政調整基金残高については、基金取り崩し（</a:t>
          </a:r>
          <a:r>
            <a:rPr kumimoji="1" lang="en-US" altLang="ja-JP" sz="1200">
              <a:latin typeface="ＭＳ ゴシック" pitchFamily="49" charset="-128"/>
              <a:ea typeface="ＭＳ ゴシック" pitchFamily="49" charset="-128"/>
            </a:rPr>
            <a:t>733</a:t>
          </a:r>
          <a:r>
            <a:rPr kumimoji="1" lang="ja-JP" altLang="en-US" sz="1200">
              <a:latin typeface="ＭＳ ゴシック" pitchFamily="49" charset="-128"/>
              <a:ea typeface="ＭＳ ゴシック" pitchFamily="49" charset="-128"/>
            </a:rPr>
            <a:t>百万）を実施したため、対標準財政規模費では昨年に比べ</a:t>
          </a:r>
          <a:r>
            <a:rPr kumimoji="1" lang="en-US" altLang="ja-JP" sz="1200">
              <a:latin typeface="ＭＳ ゴシック" pitchFamily="49" charset="-128"/>
              <a:ea typeface="ＭＳ ゴシック" pitchFamily="49" charset="-128"/>
            </a:rPr>
            <a:t>3.91</a:t>
          </a:r>
          <a:r>
            <a:rPr kumimoji="1" lang="ja-JP" altLang="en-US" sz="1200">
              <a:latin typeface="ＭＳ ゴシック" pitchFamily="49" charset="-128"/>
              <a:ea typeface="ＭＳ ゴシック" pitchFamily="49" charset="-128"/>
            </a:rPr>
            <a:t>ポイント減少した。しかし、公債費の将来負担軽減を図るため実施する繰上償還において、前年を大きく上回る償還（</a:t>
          </a:r>
          <a:r>
            <a:rPr kumimoji="1" lang="en-US" altLang="ja-JP" sz="1200">
              <a:latin typeface="ＭＳ ゴシック" pitchFamily="49" charset="-128"/>
              <a:ea typeface="ＭＳ ゴシック" pitchFamily="49" charset="-128"/>
            </a:rPr>
            <a:t>1,816</a:t>
          </a:r>
          <a:r>
            <a:rPr kumimoji="1" lang="ja-JP" altLang="en-US" sz="1200">
              <a:latin typeface="ＭＳ ゴシック" pitchFamily="49" charset="-128"/>
              <a:ea typeface="ＭＳ ゴシック" pitchFamily="49" charset="-128"/>
            </a:rPr>
            <a:t>百万、前年比＋</a:t>
          </a:r>
          <a:r>
            <a:rPr kumimoji="1" lang="en-US" altLang="ja-JP" sz="1200">
              <a:latin typeface="ＭＳ ゴシック" pitchFamily="49" charset="-128"/>
              <a:ea typeface="ＭＳ ゴシック" pitchFamily="49" charset="-128"/>
            </a:rPr>
            <a:t>1,214</a:t>
          </a:r>
          <a:r>
            <a:rPr kumimoji="1" lang="ja-JP" altLang="en-US" sz="1200">
              <a:latin typeface="ＭＳ ゴシック" pitchFamily="49" charset="-128"/>
              <a:ea typeface="ＭＳ ゴシック" pitchFamily="49" charset="-128"/>
            </a:rPr>
            <a:t>百万）を実施したことにより、実質単年度収支は</a:t>
          </a:r>
          <a:r>
            <a:rPr kumimoji="1" lang="en-US" altLang="ja-JP" sz="1200">
              <a:latin typeface="ＭＳ ゴシック" pitchFamily="49" charset="-128"/>
              <a:ea typeface="ＭＳ ゴシック" pitchFamily="49" charset="-128"/>
            </a:rPr>
            <a:t>7.25</a:t>
          </a:r>
          <a:r>
            <a:rPr kumimoji="1" lang="ja-JP" altLang="en-US" sz="1200">
              <a:latin typeface="ＭＳ ゴシック" pitchFamily="49" charset="-128"/>
              <a:ea typeface="ＭＳ ゴシック" pitchFamily="49" charset="-128"/>
            </a:rPr>
            <a:t>ポイント回復した。今後は、公共施設の老朽化対策事業に係る公債費の増加が懸念されるため、起債発行の抑制や計画的な繰上償還を図る。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年度からは、全会計において黒字となっており、安定した財政運営を維持している。</a:t>
          </a:r>
        </a:p>
        <a:p>
          <a:r>
            <a:rPr kumimoji="1" lang="ja-JP" altLang="en-US" sz="1400">
              <a:latin typeface="ＭＳ ゴシック" pitchFamily="49" charset="-128"/>
              <a:ea typeface="ＭＳ ゴシック" pitchFamily="49" charset="-128"/>
            </a:rPr>
            <a:t>　黒字額は、一般会計では、歳入面で厳しく見込んだ町税等において見込みを上回る収入額となっていることや、歳出面においては、経常的な歳出削減の取組などにより、実質収支は黒字を維持している。</a:t>
          </a:r>
        </a:p>
        <a:p>
          <a:r>
            <a:rPr kumimoji="1" lang="ja-JP" altLang="en-US" sz="1400">
              <a:latin typeface="ＭＳ ゴシック" pitchFamily="49" charset="-128"/>
              <a:ea typeface="ＭＳ ゴシック" pitchFamily="49" charset="-128"/>
            </a:rPr>
            <a:t>　病院事業会計及び水道事業会計では、現金及び預金等の流動資産が、未払金等の流動負債を上回っているため、資金剰余額を計上している。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Q2" sqref="BQ1:BR1048576"/>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18386526</v>
      </c>
      <c r="BO4" s="430"/>
      <c r="BP4" s="430"/>
      <c r="BQ4" s="430"/>
      <c r="BR4" s="430"/>
      <c r="BS4" s="430"/>
      <c r="BT4" s="430"/>
      <c r="BU4" s="431"/>
      <c r="BV4" s="429">
        <v>16613893</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4.4000000000000004</v>
      </c>
      <c r="CU4" s="436"/>
      <c r="CV4" s="436"/>
      <c r="CW4" s="436"/>
      <c r="CX4" s="436"/>
      <c r="CY4" s="436"/>
      <c r="CZ4" s="436"/>
      <c r="DA4" s="437"/>
      <c r="DB4" s="435">
        <v>4.5999999999999996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17924703</v>
      </c>
      <c r="BO5" s="467"/>
      <c r="BP5" s="467"/>
      <c r="BQ5" s="467"/>
      <c r="BR5" s="467"/>
      <c r="BS5" s="467"/>
      <c r="BT5" s="467"/>
      <c r="BU5" s="468"/>
      <c r="BV5" s="466">
        <v>16175220</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93.2</v>
      </c>
      <c r="CU5" s="464"/>
      <c r="CV5" s="464"/>
      <c r="CW5" s="464"/>
      <c r="CX5" s="464"/>
      <c r="CY5" s="464"/>
      <c r="CZ5" s="464"/>
      <c r="DA5" s="465"/>
      <c r="DB5" s="463">
        <v>93.9</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461823</v>
      </c>
      <c r="BO6" s="467"/>
      <c r="BP6" s="467"/>
      <c r="BQ6" s="467"/>
      <c r="BR6" s="467"/>
      <c r="BS6" s="467"/>
      <c r="BT6" s="467"/>
      <c r="BU6" s="468"/>
      <c r="BV6" s="466">
        <v>438673</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96.9</v>
      </c>
      <c r="CU6" s="504"/>
      <c r="CV6" s="504"/>
      <c r="CW6" s="504"/>
      <c r="CX6" s="504"/>
      <c r="CY6" s="504"/>
      <c r="CZ6" s="504"/>
      <c r="DA6" s="505"/>
      <c r="DB6" s="503">
        <v>97.7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92</v>
      </c>
      <c r="AV7" s="499"/>
      <c r="AW7" s="499"/>
      <c r="AX7" s="499"/>
      <c r="AY7" s="500" t="s">
        <v>104</v>
      </c>
      <c r="AZ7" s="501"/>
      <c r="BA7" s="501"/>
      <c r="BB7" s="501"/>
      <c r="BC7" s="501"/>
      <c r="BD7" s="501"/>
      <c r="BE7" s="501"/>
      <c r="BF7" s="501"/>
      <c r="BG7" s="501"/>
      <c r="BH7" s="501"/>
      <c r="BI7" s="501"/>
      <c r="BJ7" s="501"/>
      <c r="BK7" s="501"/>
      <c r="BL7" s="501"/>
      <c r="BM7" s="502"/>
      <c r="BN7" s="466">
        <v>75236</v>
      </c>
      <c r="BO7" s="467"/>
      <c r="BP7" s="467"/>
      <c r="BQ7" s="467"/>
      <c r="BR7" s="467"/>
      <c r="BS7" s="467"/>
      <c r="BT7" s="467"/>
      <c r="BU7" s="468"/>
      <c r="BV7" s="466">
        <v>29772</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8773290</v>
      </c>
      <c r="CU7" s="467"/>
      <c r="CV7" s="467"/>
      <c r="CW7" s="467"/>
      <c r="CX7" s="467"/>
      <c r="CY7" s="467"/>
      <c r="CZ7" s="467"/>
      <c r="DA7" s="468"/>
      <c r="DB7" s="466">
        <v>8865819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100</v>
      </c>
      <c r="AV8" s="499"/>
      <c r="AW8" s="499"/>
      <c r="AX8" s="499"/>
      <c r="AY8" s="500" t="s">
        <v>107</v>
      </c>
      <c r="AZ8" s="501"/>
      <c r="BA8" s="501"/>
      <c r="BB8" s="501"/>
      <c r="BC8" s="501"/>
      <c r="BD8" s="501"/>
      <c r="BE8" s="501"/>
      <c r="BF8" s="501"/>
      <c r="BG8" s="501"/>
      <c r="BH8" s="501"/>
      <c r="BI8" s="501"/>
      <c r="BJ8" s="501"/>
      <c r="BK8" s="501"/>
      <c r="BL8" s="501"/>
      <c r="BM8" s="502"/>
      <c r="BN8" s="466">
        <v>386587</v>
      </c>
      <c r="BO8" s="467"/>
      <c r="BP8" s="467"/>
      <c r="BQ8" s="467"/>
      <c r="BR8" s="467"/>
      <c r="BS8" s="467"/>
      <c r="BT8" s="467"/>
      <c r="BU8" s="468"/>
      <c r="BV8" s="466">
        <v>408901</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0.2</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17568</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113</v>
      </c>
      <c r="AV9" s="499"/>
      <c r="AW9" s="499"/>
      <c r="AX9" s="499"/>
      <c r="AY9" s="500" t="s">
        <v>114</v>
      </c>
      <c r="AZ9" s="501"/>
      <c r="BA9" s="501"/>
      <c r="BB9" s="501"/>
      <c r="BC9" s="501"/>
      <c r="BD9" s="501"/>
      <c r="BE9" s="501"/>
      <c r="BF9" s="501"/>
      <c r="BG9" s="501"/>
      <c r="BH9" s="501"/>
      <c r="BI9" s="501"/>
      <c r="BJ9" s="501"/>
      <c r="BK9" s="501"/>
      <c r="BL9" s="501"/>
      <c r="BM9" s="502"/>
      <c r="BN9" s="466">
        <v>-22314</v>
      </c>
      <c r="BO9" s="467"/>
      <c r="BP9" s="467"/>
      <c r="BQ9" s="467"/>
      <c r="BR9" s="467"/>
      <c r="BS9" s="467"/>
      <c r="BT9" s="467"/>
      <c r="BU9" s="468"/>
      <c r="BV9" s="466">
        <v>31421</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34</v>
      </c>
      <c r="CU9" s="464"/>
      <c r="CV9" s="464"/>
      <c r="CW9" s="464"/>
      <c r="CX9" s="464"/>
      <c r="CY9" s="464"/>
      <c r="CZ9" s="464"/>
      <c r="DA9" s="465"/>
      <c r="DB9" s="463">
        <v>24.6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19565</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6762</v>
      </c>
      <c r="BO10" s="467"/>
      <c r="BP10" s="467"/>
      <c r="BQ10" s="467"/>
      <c r="BR10" s="467"/>
      <c r="BS10" s="467"/>
      <c r="BT10" s="467"/>
      <c r="BU10" s="468"/>
      <c r="BV10" s="466">
        <v>5679</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1815768</v>
      </c>
      <c r="BO11" s="467"/>
      <c r="BP11" s="467"/>
      <c r="BQ11" s="467"/>
      <c r="BR11" s="467"/>
      <c r="BS11" s="467"/>
      <c r="BT11" s="467"/>
      <c r="BU11" s="468"/>
      <c r="BV11" s="466">
        <v>602080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17397</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732706</v>
      </c>
      <c r="BO12" s="467"/>
      <c r="BP12" s="467"/>
      <c r="BQ12" s="467"/>
      <c r="BR12" s="467"/>
      <c r="BS12" s="467"/>
      <c r="BT12" s="467"/>
      <c r="BU12" s="468"/>
      <c r="BV12" s="466">
        <v>203136</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17223</v>
      </c>
      <c r="S13" s="548"/>
      <c r="T13" s="548"/>
      <c r="U13" s="548"/>
      <c r="V13" s="549"/>
      <c r="W13" s="482" t="s">
        <v>138</v>
      </c>
      <c r="X13" s="483"/>
      <c r="Y13" s="483"/>
      <c r="Z13" s="483"/>
      <c r="AA13" s="483"/>
      <c r="AB13" s="473"/>
      <c r="AC13" s="517">
        <v>1391</v>
      </c>
      <c r="AD13" s="518"/>
      <c r="AE13" s="518"/>
      <c r="AF13" s="518"/>
      <c r="AG13" s="557"/>
      <c r="AH13" s="517">
        <v>1609</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1067510</v>
      </c>
      <c r="BO13" s="467"/>
      <c r="BP13" s="467"/>
      <c r="BQ13" s="467"/>
      <c r="BR13" s="467"/>
      <c r="BS13" s="467"/>
      <c r="BT13" s="467"/>
      <c r="BU13" s="468"/>
      <c r="BV13" s="466">
        <v>436044</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10.5</v>
      </c>
      <c r="CU13" s="464"/>
      <c r="CV13" s="464"/>
      <c r="CW13" s="464"/>
      <c r="CX13" s="464"/>
      <c r="CY13" s="464"/>
      <c r="CZ13" s="464"/>
      <c r="DA13" s="465"/>
      <c r="DB13" s="463">
        <v>10.199999999999999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17884</v>
      </c>
      <c r="S14" s="548"/>
      <c r="T14" s="548"/>
      <c r="U14" s="548"/>
      <c r="V14" s="549"/>
      <c r="W14" s="456"/>
      <c r="X14" s="457"/>
      <c r="Y14" s="457"/>
      <c r="Z14" s="457"/>
      <c r="AA14" s="457"/>
      <c r="AB14" s="446"/>
      <c r="AC14" s="550">
        <v>16.899999999999999</v>
      </c>
      <c r="AD14" s="551"/>
      <c r="AE14" s="551"/>
      <c r="AF14" s="551"/>
      <c r="AG14" s="552"/>
      <c r="AH14" s="550">
        <v>17.8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79.8</v>
      </c>
      <c r="CU14" s="562"/>
      <c r="CV14" s="562"/>
      <c r="CW14" s="562"/>
      <c r="CX14" s="562"/>
      <c r="CY14" s="562"/>
      <c r="CZ14" s="562"/>
      <c r="DA14" s="563"/>
      <c r="DB14" s="561">
        <v>68.3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17706</v>
      </c>
      <c r="S15" s="548"/>
      <c r="T15" s="548"/>
      <c r="U15" s="548"/>
      <c r="V15" s="549"/>
      <c r="W15" s="482" t="s">
        <v>146</v>
      </c>
      <c r="X15" s="483"/>
      <c r="Y15" s="483"/>
      <c r="Z15" s="483"/>
      <c r="AA15" s="483"/>
      <c r="AB15" s="473"/>
      <c r="AC15" s="517">
        <v>1843</v>
      </c>
      <c r="AD15" s="518"/>
      <c r="AE15" s="518"/>
      <c r="AF15" s="518"/>
      <c r="AG15" s="557"/>
      <c r="AH15" s="517">
        <v>2119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1624633</v>
      </c>
      <c r="BO15" s="430"/>
      <c r="BP15" s="430"/>
      <c r="BQ15" s="430"/>
      <c r="BR15" s="430"/>
      <c r="BS15" s="430"/>
      <c r="BT15" s="430"/>
      <c r="BU15" s="431"/>
      <c r="BV15" s="429">
        <v>1595462</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22.3</v>
      </c>
      <c r="AD16" s="551"/>
      <c r="AE16" s="551"/>
      <c r="AF16" s="551"/>
      <c r="AG16" s="552"/>
      <c r="AH16" s="550">
        <v>23.5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7848556</v>
      </c>
      <c r="BO16" s="467"/>
      <c r="BP16" s="467"/>
      <c r="BQ16" s="467"/>
      <c r="BR16" s="467"/>
      <c r="BS16" s="467"/>
      <c r="BT16" s="467"/>
      <c r="BU16" s="468"/>
      <c r="BV16" s="466">
        <v>7824437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5013</v>
      </c>
      <c r="AD17" s="518"/>
      <c r="AE17" s="518"/>
      <c r="AF17" s="518"/>
      <c r="AG17" s="557"/>
      <c r="AH17" s="517">
        <v>5290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2033928</v>
      </c>
      <c r="BO17" s="467"/>
      <c r="BP17" s="467"/>
      <c r="BQ17" s="467"/>
      <c r="BR17" s="467"/>
      <c r="BS17" s="467"/>
      <c r="BT17" s="467"/>
      <c r="BU17" s="468"/>
      <c r="BV17" s="466">
        <v>1980708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273.27</v>
      </c>
      <c r="M18" s="579"/>
      <c r="N18" s="579"/>
      <c r="O18" s="579"/>
      <c r="P18" s="579"/>
      <c r="Q18" s="579"/>
      <c r="R18" s="580"/>
      <c r="S18" s="580"/>
      <c r="T18" s="580"/>
      <c r="U18" s="580"/>
      <c r="V18" s="581"/>
      <c r="W18" s="484"/>
      <c r="X18" s="485"/>
      <c r="Y18" s="485"/>
      <c r="Z18" s="485"/>
      <c r="AA18" s="485"/>
      <c r="AB18" s="476"/>
      <c r="AC18" s="582">
        <v>60.8</v>
      </c>
      <c r="AD18" s="583"/>
      <c r="AE18" s="583"/>
      <c r="AF18" s="583"/>
      <c r="AG18" s="584"/>
      <c r="AH18" s="582">
        <v>58.7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8308926</v>
      </c>
      <c r="BO18" s="467"/>
      <c r="BP18" s="467"/>
      <c r="BQ18" s="467"/>
      <c r="BR18" s="467"/>
      <c r="BS18" s="467"/>
      <c r="BT18" s="467"/>
      <c r="BU18" s="468"/>
      <c r="BV18" s="466">
        <v>8526902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64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11529564</v>
      </c>
      <c r="BO19" s="467"/>
      <c r="BP19" s="467"/>
      <c r="BQ19" s="467"/>
      <c r="BR19" s="467"/>
      <c r="BS19" s="467"/>
      <c r="BT19" s="467"/>
      <c r="BU19" s="468"/>
      <c r="BV19" s="466">
        <v>10967269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6904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21589189</v>
      </c>
      <c r="BO23" s="467"/>
      <c r="BP23" s="467"/>
      <c r="BQ23" s="467"/>
      <c r="BR23" s="467"/>
      <c r="BS23" s="467"/>
      <c r="BT23" s="467"/>
      <c r="BU23" s="468"/>
      <c r="BV23" s="466">
        <v>21125216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8200</v>
      </c>
      <c r="R24" s="518"/>
      <c r="S24" s="518"/>
      <c r="T24" s="518"/>
      <c r="U24" s="518"/>
      <c r="V24" s="557"/>
      <c r="W24" s="616"/>
      <c r="X24" s="604"/>
      <c r="Y24" s="605"/>
      <c r="Z24" s="516" t="s">
        <v>170</v>
      </c>
      <c r="AA24" s="496"/>
      <c r="AB24" s="496"/>
      <c r="AC24" s="496"/>
      <c r="AD24" s="496"/>
      <c r="AE24" s="496"/>
      <c r="AF24" s="496"/>
      <c r="AG24" s="497"/>
      <c r="AH24" s="517">
        <v>237</v>
      </c>
      <c r="AI24" s="518"/>
      <c r="AJ24" s="518"/>
      <c r="AK24" s="518"/>
      <c r="AL24" s="557"/>
      <c r="AM24" s="517">
        <v>694884</v>
      </c>
      <c r="AN24" s="518"/>
      <c r="AO24" s="518"/>
      <c r="AP24" s="518"/>
      <c r="AQ24" s="518"/>
      <c r="AR24" s="557"/>
      <c r="AS24" s="517">
        <v>2932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11378198</v>
      </c>
      <c r="BO24" s="467"/>
      <c r="BP24" s="467"/>
      <c r="BQ24" s="467"/>
      <c r="BR24" s="467"/>
      <c r="BS24" s="467"/>
      <c r="BT24" s="467"/>
      <c r="BU24" s="468"/>
      <c r="BV24" s="466">
        <v>11180041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6200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2309291</v>
      </c>
      <c r="BO25" s="430"/>
      <c r="BP25" s="430"/>
      <c r="BQ25" s="430"/>
      <c r="BR25" s="430"/>
      <c r="BS25" s="430"/>
      <c r="BT25" s="430"/>
      <c r="BU25" s="431"/>
      <c r="BV25" s="429">
        <v>2811812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5500</v>
      </c>
      <c r="R26" s="518"/>
      <c r="S26" s="518"/>
      <c r="T26" s="518"/>
      <c r="U26" s="518"/>
      <c r="V26" s="557"/>
      <c r="W26" s="616"/>
      <c r="X26" s="604"/>
      <c r="Y26" s="605"/>
      <c r="Z26" s="516" t="s">
        <v>177</v>
      </c>
      <c r="AA26" s="626"/>
      <c r="AB26" s="626"/>
      <c r="AC26" s="626"/>
      <c r="AD26" s="626"/>
      <c r="AE26" s="626"/>
      <c r="AF26" s="626"/>
      <c r="AG26" s="627"/>
      <c r="AH26" s="517">
        <v>26</v>
      </c>
      <c r="AI26" s="518"/>
      <c r="AJ26" s="518"/>
      <c r="AK26" s="518"/>
      <c r="AL26" s="557"/>
      <c r="AM26" s="517">
        <v>60450</v>
      </c>
      <c r="AN26" s="518"/>
      <c r="AO26" s="518"/>
      <c r="AP26" s="518"/>
      <c r="AQ26" s="518"/>
      <c r="AR26" s="557"/>
      <c r="AS26" s="517">
        <v>2325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3100</v>
      </c>
      <c r="R27" s="518"/>
      <c r="S27" s="518"/>
      <c r="T27" s="518"/>
      <c r="U27" s="518"/>
      <c r="V27" s="557"/>
      <c r="W27" s="616"/>
      <c r="X27" s="604"/>
      <c r="Y27" s="605"/>
      <c r="Z27" s="516" t="s">
        <v>180</v>
      </c>
      <c r="AA27" s="496"/>
      <c r="AB27" s="496"/>
      <c r="AC27" s="496"/>
      <c r="AD27" s="496"/>
      <c r="AE27" s="496"/>
      <c r="AF27" s="496"/>
      <c r="AG27" s="497"/>
      <c r="AH27" s="517">
        <v>1</v>
      </c>
      <c r="AI27" s="518"/>
      <c r="AJ27" s="518"/>
      <c r="AK27" s="518"/>
      <c r="AL27" s="557"/>
      <c r="AM27" s="517" t="s">
        <v>181</v>
      </c>
      <c r="AN27" s="518"/>
      <c r="AO27" s="518"/>
      <c r="AP27" s="518"/>
      <c r="AQ27" s="518"/>
      <c r="AR27" s="557"/>
      <c r="AS27" s="517" t="s">
        <v>181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100000</v>
      </c>
      <c r="BO27" s="640"/>
      <c r="BP27" s="640"/>
      <c r="BQ27" s="640"/>
      <c r="BR27" s="640"/>
      <c r="BS27" s="640"/>
      <c r="BT27" s="640"/>
      <c r="BU27" s="641"/>
      <c r="BV27" s="639">
        <v>100000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2800</v>
      </c>
      <c r="R28" s="518"/>
      <c r="S28" s="518"/>
      <c r="T28" s="518"/>
      <c r="U28" s="518"/>
      <c r="V28" s="557"/>
      <c r="W28" s="616"/>
      <c r="X28" s="604"/>
      <c r="Y28" s="605"/>
      <c r="Z28" s="516" t="s">
        <v>184</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2754027</v>
      </c>
      <c r="BO28" s="430"/>
      <c r="BP28" s="430"/>
      <c r="BQ28" s="430"/>
      <c r="BR28" s="430"/>
      <c r="BS28" s="430"/>
      <c r="BT28" s="430"/>
      <c r="BU28" s="431"/>
      <c r="BV28" s="429">
        <v>3129971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12</v>
      </c>
      <c r="M29" s="518"/>
      <c r="N29" s="518"/>
      <c r="O29" s="518"/>
      <c r="P29" s="557"/>
      <c r="Q29" s="517">
        <v>2600</v>
      </c>
      <c r="R29" s="518"/>
      <c r="S29" s="518"/>
      <c r="T29" s="518"/>
      <c r="U29" s="518"/>
      <c r="V29" s="557"/>
      <c r="W29" s="617"/>
      <c r="X29" s="618"/>
      <c r="Y29" s="619"/>
      <c r="Z29" s="516" t="s">
        <v>187</v>
      </c>
      <c r="AA29" s="496"/>
      <c r="AB29" s="496"/>
      <c r="AC29" s="496"/>
      <c r="AD29" s="496"/>
      <c r="AE29" s="496"/>
      <c r="AF29" s="496"/>
      <c r="AG29" s="497"/>
      <c r="AH29" s="517">
        <v>238</v>
      </c>
      <c r="AI29" s="518"/>
      <c r="AJ29" s="518"/>
      <c r="AK29" s="518"/>
      <c r="AL29" s="557"/>
      <c r="AM29" s="517">
        <v>696971</v>
      </c>
      <c r="AN29" s="518"/>
      <c r="AO29" s="518"/>
      <c r="AP29" s="518"/>
      <c r="AQ29" s="518"/>
      <c r="AR29" s="557"/>
      <c r="AS29" s="517">
        <v>2928</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707</v>
      </c>
      <c r="BO29" s="467"/>
      <c r="BP29" s="467"/>
      <c r="BQ29" s="467"/>
      <c r="BR29" s="467"/>
      <c r="BS29" s="467"/>
      <c r="BT29" s="467"/>
      <c r="BU29" s="468"/>
      <c r="BV29" s="466">
        <v>641459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94.1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3053133</v>
      </c>
      <c r="BO30" s="640"/>
      <c r="BP30" s="640"/>
      <c r="BQ30" s="640"/>
      <c r="BR30" s="640"/>
      <c r="BS30" s="640"/>
      <c r="BT30" s="640"/>
      <c r="BU30" s="641"/>
      <c r="BV30" s="639">
        <v>3371657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能登町国民健康保険特別会計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能登町水道事業会計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能登町公共下水道事業特別会計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石川県市町村消防団員等公務災害補償等組合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のとクリーンサービス</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能登町介護保険特別会計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能登町病院事業会計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能登町農業集落排水事業特別会計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石川県市町村職員退職手当組合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柳田食産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能登町後期高齢者医療特別会計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能登町漁業集落排水事業特別会計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石川県市町村消防賞じゅつ金組合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能登町ふれあい公社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10</v>
      </c>
      <c r="BF37" s="652"/>
      <c r="BG37" s="653" t="str">
        <f>IF('各会計、関係団体の財政状況及び健全化判断比率'!B36="","",'各会計、関係団体の財政状況及び健全化判断比率'!B36)</f>
        <v>能登町浄化槽整備推進事業特別会計</v>
      </c>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石川県市町議会議員公務災害補償等組合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奥能登広域圏事務組合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のと鉄道運営助成基金事務組合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奥能登クリーン組合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石川県後期高齢者医療広域連合（一般会計）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石川県後期高齢者医療広域連合（後期高齢者医療特別会計）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qHCGH56Cc7N1KfQQ8VbrKyvWV7b2RUHKTyELsKAVckX4k0NUta+2G8DQ3hSuuFB0Z3KypqL2HE+NsLxZaWjMQ==" saltValue="RZMy39rR9/xSL9Xf4Wyo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44" t="s">
        <v>547</v>
      </c>
      <c r="D34" s="1244"/>
      <c r="E34" s="1245"/>
      <c r="F34" s="32">
        <v>5.9</v>
      </c>
      <c r="G34" s="33">
        <v>6.55</v>
      </c>
      <c r="H34" s="33">
        <v>7.63</v>
      </c>
      <c r="I34" s="33">
        <v>9.2200000000000006</v>
      </c>
      <c r="J34" s="34">
        <v>10.24</v>
      </c>
      <c r="K34" s="22"/>
      <c r="L34" s="22"/>
      <c r="M34" s="22"/>
      <c r="N34" s="22"/>
      <c r="O34" s="22"/>
      <c r="P34" s="22"/>
    </row>
    <row r="35" spans="1:16" ht="39" customHeight="1" x14ac:dyDescent="0.15">
      <c r="A35" s="22"/>
      <c r="B35" s="35"/>
      <c r="C35" s="1238" t="s">
        <v>548</v>
      </c>
      <c r="D35" s="1239"/>
      <c r="E35" s="1240"/>
      <c r="F35" s="36">
        <v>3.5</v>
      </c>
      <c r="G35" s="37">
        <v>4.16</v>
      </c>
      <c r="H35" s="37">
        <v>5.2</v>
      </c>
      <c r="I35" s="37">
        <v>4.78</v>
      </c>
      <c r="J35" s="38">
        <v>5.03</v>
      </c>
      <c r="K35" s="22"/>
      <c r="L35" s="22"/>
      <c r="M35" s="22"/>
      <c r="N35" s="22"/>
      <c r="O35" s="22"/>
      <c r="P35" s="22"/>
    </row>
    <row r="36" spans="1:16" ht="39" customHeight="1" x14ac:dyDescent="0.15">
      <c r="A36" s="22"/>
      <c r="B36" s="35"/>
      <c r="C36" s="1238" t="s">
        <v>549</v>
      </c>
      <c r="D36" s="1239"/>
      <c r="E36" s="1240"/>
      <c r="F36" s="36">
        <v>2.74</v>
      </c>
      <c r="G36" s="37">
        <v>3.63</v>
      </c>
      <c r="H36" s="37">
        <v>4.0599999999999996</v>
      </c>
      <c r="I36" s="37">
        <v>4.6100000000000003</v>
      </c>
      <c r="J36" s="38">
        <v>4.4000000000000004</v>
      </c>
      <c r="K36" s="22"/>
      <c r="L36" s="22"/>
      <c r="M36" s="22"/>
      <c r="N36" s="22"/>
      <c r="O36" s="22"/>
      <c r="P36" s="22"/>
    </row>
    <row r="37" spans="1:16" ht="39" customHeight="1" x14ac:dyDescent="0.15">
      <c r="A37" s="22"/>
      <c r="B37" s="35"/>
      <c r="C37" s="1238" t="s">
        <v>550</v>
      </c>
      <c r="D37" s="1239"/>
      <c r="E37" s="1240"/>
      <c r="F37" s="36">
        <v>0.35</v>
      </c>
      <c r="G37" s="37">
        <v>0.08</v>
      </c>
      <c r="H37" s="37">
        <v>0.59</v>
      </c>
      <c r="I37" s="37">
        <v>0.72</v>
      </c>
      <c r="J37" s="38">
        <v>0.83</v>
      </c>
      <c r="K37" s="22"/>
      <c r="L37" s="22"/>
      <c r="M37" s="22"/>
      <c r="N37" s="22"/>
      <c r="O37" s="22"/>
      <c r="P37" s="22"/>
    </row>
    <row r="38" spans="1:16" ht="39" customHeight="1" x14ac:dyDescent="0.15">
      <c r="A38" s="22"/>
      <c r="B38" s="35"/>
      <c r="C38" s="1238" t="s">
        <v>551</v>
      </c>
      <c r="D38" s="1239"/>
      <c r="E38" s="1240"/>
      <c r="F38" s="36">
        <v>0.5</v>
      </c>
      <c r="G38" s="37">
        <v>0.19</v>
      </c>
      <c r="H38" s="37">
        <v>0.12</v>
      </c>
      <c r="I38" s="37">
        <v>1.23</v>
      </c>
      <c r="J38" s="38">
        <v>0.55000000000000004</v>
      </c>
      <c r="K38" s="22"/>
      <c r="L38" s="22"/>
      <c r="M38" s="22"/>
      <c r="N38" s="22"/>
      <c r="O38" s="22"/>
      <c r="P38" s="22"/>
    </row>
    <row r="39" spans="1:16" ht="39" customHeight="1" x14ac:dyDescent="0.15">
      <c r="A39" s="22"/>
      <c r="B39" s="35"/>
      <c r="C39" s="1238" t="s">
        <v>552</v>
      </c>
      <c r="D39" s="1239"/>
      <c r="E39" s="1240"/>
      <c r="F39" s="36">
        <v>0.01</v>
      </c>
      <c r="G39" s="37">
        <v>0</v>
      </c>
      <c r="H39" s="37">
        <v>0</v>
      </c>
      <c r="I39" s="37">
        <v>0</v>
      </c>
      <c r="J39" s="38">
        <v>0</v>
      </c>
      <c r="K39" s="22"/>
      <c r="L39" s="22"/>
      <c r="M39" s="22"/>
      <c r="N39" s="22"/>
      <c r="O39" s="22"/>
      <c r="P39" s="22"/>
    </row>
    <row r="40" spans="1:16" ht="39" customHeight="1" x14ac:dyDescent="0.15">
      <c r="A40" s="22"/>
      <c r="B40" s="35"/>
      <c r="C40" s="1238" t="s">
        <v>553</v>
      </c>
      <c r="D40" s="1239"/>
      <c r="E40" s="1240"/>
      <c r="F40" s="36">
        <v>0</v>
      </c>
      <c r="G40" s="37">
        <v>0</v>
      </c>
      <c r="H40" s="37">
        <v>0</v>
      </c>
      <c r="I40" s="37">
        <v>0</v>
      </c>
      <c r="J40" s="38">
        <v>0</v>
      </c>
      <c r="K40" s="22"/>
      <c r="L40" s="22"/>
      <c r="M40" s="22"/>
      <c r="N40" s="22"/>
      <c r="O40" s="22"/>
      <c r="P40" s="22"/>
    </row>
    <row r="41" spans="1:16" ht="39" customHeight="1" x14ac:dyDescent="0.15">
      <c r="A41" s="22"/>
      <c r="B41" s="35"/>
      <c r="C41" s="1238" t="s">
        <v>554</v>
      </c>
      <c r="D41" s="1239"/>
      <c r="E41" s="1240"/>
      <c r="F41" s="36">
        <v>0</v>
      </c>
      <c r="G41" s="37">
        <v>0</v>
      </c>
      <c r="H41" s="37">
        <v>0</v>
      </c>
      <c r="I41" s="37">
        <v>0</v>
      </c>
      <c r="J41" s="38">
        <v>0</v>
      </c>
      <c r="K41" s="22"/>
      <c r="L41" s="22"/>
      <c r="M41" s="22"/>
      <c r="N41" s="22"/>
      <c r="O41" s="22"/>
      <c r="P41" s="22"/>
    </row>
    <row r="42" spans="1:16" ht="39" customHeight="1" x14ac:dyDescent="0.15">
      <c r="A42" s="22"/>
      <c r="B42" s="39"/>
      <c r="C42" s="1238" t="s">
        <v>555</v>
      </c>
      <c r="D42" s="1239"/>
      <c r="E42" s="1240"/>
      <c r="F42" s="36" t="s">
        <v>501</v>
      </c>
      <c r="G42" s="37" t="s">
        <v>501</v>
      </c>
      <c r="H42" s="37" t="s">
        <v>501</v>
      </c>
      <c r="I42" s="37" t="s">
        <v>501</v>
      </c>
      <c r="J42" s="38" t="s">
        <v>501</v>
      </c>
      <c r="K42" s="22"/>
      <c r="L42" s="22"/>
      <c r="M42" s="22"/>
      <c r="N42" s="22"/>
      <c r="O42" s="22"/>
      <c r="P42" s="22"/>
    </row>
    <row r="43" spans="1:16" ht="39" customHeight="1" thickBot="1" x14ac:dyDescent="0.2">
      <c r="A43" s="22"/>
      <c r="B43" s="40"/>
      <c r="C43" s="1241" t="s">
        <v>556</v>
      </c>
      <c r="D43" s="1242"/>
      <c r="E43" s="1243"/>
      <c r="F43" s="41">
        <v>0</v>
      </c>
      <c r="G43" s="42">
        <v>0</v>
      </c>
      <c r="H43" s="42">
        <v>0.12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I2E/Ptoh13HLA61pBThey5Us4pfNQ5i84oChcojEN2JcjusH3wRi3F/Y65Q1tB++PiqPkRvZ2IRI6Bf4FlFBA==" saltValue="l9Pk214mr1DjVip2uPc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2516</v>
      </c>
      <c r="L45" s="60">
        <v>2288</v>
      </c>
      <c r="M45" s="60">
        <v>2336</v>
      </c>
      <c r="N45" s="60">
        <v>2158</v>
      </c>
      <c r="O45" s="61">
        <v>2169</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501</v>
      </c>
      <c r="L46" s="64" t="s">
        <v>501</v>
      </c>
      <c r="M46" s="64" t="s">
        <v>501</v>
      </c>
      <c r="N46" s="64" t="s">
        <v>501</v>
      </c>
      <c r="O46" s="65" t="s">
        <v>501</v>
      </c>
      <c r="P46" s="48"/>
      <c r="Q46" s="48"/>
      <c r="R46" s="48"/>
      <c r="S46" s="48"/>
      <c r="T46" s="48"/>
      <c r="U46" s="48"/>
    </row>
    <row r="47" spans="1:21" ht="30.75" customHeight="1" x14ac:dyDescent="0.15">
      <c r="A47" s="48"/>
      <c r="B47" s="1248"/>
      <c r="C47" s="1249"/>
      <c r="D47" s="62"/>
      <c r="E47" s="1254" t="s">
        <v>13</v>
      </c>
      <c r="F47" s="1254"/>
      <c r="G47" s="1254"/>
      <c r="H47" s="1254"/>
      <c r="I47" s="1254"/>
      <c r="J47" s="1255"/>
      <c r="K47" s="63">
        <v>1</v>
      </c>
      <c r="L47" s="64">
        <v>1</v>
      </c>
      <c r="M47" s="64">
        <v>1</v>
      </c>
      <c r="N47" s="64">
        <v>4</v>
      </c>
      <c r="O47" s="65">
        <v>4</v>
      </c>
      <c r="P47" s="48"/>
      <c r="Q47" s="48"/>
      <c r="R47" s="48"/>
      <c r="S47" s="48"/>
      <c r="T47" s="48"/>
      <c r="U47" s="48"/>
    </row>
    <row r="48" spans="1:21" ht="30.75" customHeight="1" x14ac:dyDescent="0.15">
      <c r="A48" s="48"/>
      <c r="B48" s="1248"/>
      <c r="C48" s="1249"/>
      <c r="D48" s="62"/>
      <c r="E48" s="1254" t="s">
        <v>14</v>
      </c>
      <c r="F48" s="1254"/>
      <c r="G48" s="1254"/>
      <c r="H48" s="1254"/>
      <c r="I48" s="1254"/>
      <c r="J48" s="1255"/>
      <c r="K48" s="63">
        <v>799</v>
      </c>
      <c r="L48" s="64">
        <v>789</v>
      </c>
      <c r="M48" s="64">
        <v>855</v>
      </c>
      <c r="N48" s="64">
        <v>881</v>
      </c>
      <c r="O48" s="65">
        <v>900</v>
      </c>
      <c r="P48" s="48"/>
      <c r="Q48" s="48"/>
      <c r="R48" s="48"/>
      <c r="S48" s="48"/>
      <c r="T48" s="48"/>
      <c r="U48" s="48"/>
    </row>
    <row r="49" spans="1:21" ht="30.75" customHeight="1" x14ac:dyDescent="0.15">
      <c r="A49" s="48"/>
      <c r="B49" s="1248"/>
      <c r="C49" s="1249"/>
      <c r="D49" s="62"/>
      <c r="E49" s="1254" t="s">
        <v>15</v>
      </c>
      <c r="F49" s="1254"/>
      <c r="G49" s="1254"/>
      <c r="H49" s="1254"/>
      <c r="I49" s="1254"/>
      <c r="J49" s="1255"/>
      <c r="K49" s="63">
        <v>231</v>
      </c>
      <c r="L49" s="64">
        <v>245</v>
      </c>
      <c r="M49" s="64">
        <v>247</v>
      </c>
      <c r="N49" s="64">
        <v>199</v>
      </c>
      <c r="O49" s="65">
        <v>57</v>
      </c>
      <c r="P49" s="48"/>
      <c r="Q49" s="48"/>
      <c r="R49" s="48"/>
      <c r="S49" s="48"/>
      <c r="T49" s="48"/>
      <c r="U49" s="48"/>
    </row>
    <row r="50" spans="1:21" ht="30.75" customHeight="1" x14ac:dyDescent="0.15">
      <c r="A50" s="48"/>
      <c r="B50" s="1248"/>
      <c r="C50" s="1249"/>
      <c r="D50" s="62"/>
      <c r="E50" s="1254" t="s">
        <v>16</v>
      </c>
      <c r="F50" s="1254"/>
      <c r="G50" s="1254"/>
      <c r="H50" s="1254"/>
      <c r="I50" s="1254"/>
      <c r="J50" s="1255"/>
      <c r="K50" s="63">
        <v>2</v>
      </c>
      <c r="L50" s="64">
        <v>2</v>
      </c>
      <c r="M50" s="64" t="s">
        <v>501</v>
      </c>
      <c r="N50" s="64" t="s">
        <v>501</v>
      </c>
      <c r="O50" s="65" t="s">
        <v>501</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2908</v>
      </c>
      <c r="L52" s="64">
        <v>2731</v>
      </c>
      <c r="M52" s="64">
        <v>2693</v>
      </c>
      <c r="N52" s="64">
        <v>2531</v>
      </c>
      <c r="O52" s="65">
        <v>2527</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641</v>
      </c>
      <c r="L53" s="69">
        <v>594</v>
      </c>
      <c r="M53" s="69">
        <v>746</v>
      </c>
      <c r="N53" s="69">
        <v>711</v>
      </c>
      <c r="O53" s="70">
        <v>603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588</v>
      </c>
      <c r="L57" s="83">
        <v>1</v>
      </c>
      <c r="M57" s="83">
        <v>2</v>
      </c>
      <c r="N57" s="83" t="s">
        <v>590</v>
      </c>
      <c r="O57" s="84">
        <v>4</v>
      </c>
    </row>
    <row r="58" spans="1:21" ht="31.5" customHeight="1" thickBot="1" x14ac:dyDescent="0.2">
      <c r="B58" s="1264"/>
      <c r="C58" s="1265"/>
      <c r="D58" s="1269" t="s">
        <v>26</v>
      </c>
      <c r="E58" s="1270"/>
      <c r="F58" s="1270"/>
      <c r="G58" s="1270"/>
      <c r="H58" s="1270"/>
      <c r="I58" s="1270"/>
      <c r="J58" s="1271"/>
      <c r="K58" s="85" t="s">
        <v>589</v>
      </c>
      <c r="L58" s="86">
        <v>1</v>
      </c>
      <c r="M58" s="86">
        <v>1</v>
      </c>
      <c r="N58" s="86" t="s">
        <v>588</v>
      </c>
      <c r="O58" s="87">
        <v>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vE1mW6x+HjFOmZaF4W+r/xmPMU3pAfO5w7cybrlP81hfUWljOGQ4k8WZEr3Ty33UQIVgtQaRVXTwvTdyE2D7Q==" saltValue="WEatvaeokVnv/ue2vfRl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542</v>
      </c>
      <c r="J40" s="99" t="s">
        <v>543</v>
      </c>
      <c r="K40" s="99" t="s">
        <v>544</v>
      </c>
      <c r="L40" s="99" t="s">
        <v>545</v>
      </c>
      <c r="M40" s="100" t="s">
        <v>546</v>
      </c>
    </row>
    <row r="41" spans="2:13" ht="27.75" customHeight="1" x14ac:dyDescent="0.15">
      <c r="B41" s="1272" t="s">
        <v>29</v>
      </c>
      <c r="C41" s="1273"/>
      <c r="D41" s="101"/>
      <c r="E41" s="1278" t="s">
        <v>30</v>
      </c>
      <c r="F41" s="1278"/>
      <c r="G41" s="1278"/>
      <c r="H41" s="1279"/>
      <c r="I41" s="102">
        <v>19185</v>
      </c>
      <c r="J41" s="103">
        <v>18832</v>
      </c>
      <c r="K41" s="103">
        <v>20173</v>
      </c>
      <c r="L41" s="103">
        <v>21125</v>
      </c>
      <c r="M41" s="104">
        <v>21589</v>
      </c>
    </row>
    <row r="42" spans="2:13" ht="27.75" customHeight="1" x14ac:dyDescent="0.15">
      <c r="B42" s="1274"/>
      <c r="C42" s="1275"/>
      <c r="D42" s="105"/>
      <c r="E42" s="1280" t="s">
        <v>31</v>
      </c>
      <c r="F42" s="1280"/>
      <c r="G42" s="1280"/>
      <c r="H42" s="1281"/>
      <c r="I42" s="106">
        <v>2</v>
      </c>
      <c r="J42" s="107" t="s">
        <v>501</v>
      </c>
      <c r="K42" s="107" t="s">
        <v>501</v>
      </c>
      <c r="L42" s="107" t="s">
        <v>501</v>
      </c>
      <c r="M42" s="108" t="s">
        <v>501</v>
      </c>
    </row>
    <row r="43" spans="2:13" ht="27.75" customHeight="1" x14ac:dyDescent="0.15">
      <c r="B43" s="1274"/>
      <c r="C43" s="1275"/>
      <c r="D43" s="105"/>
      <c r="E43" s="1280" t="s">
        <v>32</v>
      </c>
      <c r="F43" s="1280"/>
      <c r="G43" s="1280"/>
      <c r="H43" s="1281"/>
      <c r="I43" s="106">
        <v>11245</v>
      </c>
      <c r="J43" s="107">
        <v>10996</v>
      </c>
      <c r="K43" s="107">
        <v>11046</v>
      </c>
      <c r="L43" s="107">
        <v>10804</v>
      </c>
      <c r="M43" s="108">
        <v>10611</v>
      </c>
    </row>
    <row r="44" spans="2:13" ht="27.75" customHeight="1" x14ac:dyDescent="0.15">
      <c r="B44" s="1274"/>
      <c r="C44" s="1275"/>
      <c r="D44" s="105"/>
      <c r="E44" s="1280" t="s">
        <v>33</v>
      </c>
      <c r="F44" s="1280"/>
      <c r="G44" s="1280"/>
      <c r="H44" s="1281"/>
      <c r="I44" s="106">
        <v>927</v>
      </c>
      <c r="J44" s="107">
        <v>839</v>
      </c>
      <c r="K44" s="107">
        <v>597</v>
      </c>
      <c r="L44" s="107">
        <v>405</v>
      </c>
      <c r="M44" s="108">
        <v>324</v>
      </c>
    </row>
    <row r="45" spans="2:13" ht="27.75" customHeight="1" x14ac:dyDescent="0.15">
      <c r="B45" s="1274"/>
      <c r="C45" s="1275"/>
      <c r="D45" s="105"/>
      <c r="E45" s="1280" t="s">
        <v>34</v>
      </c>
      <c r="F45" s="1280"/>
      <c r="G45" s="1280"/>
      <c r="H45" s="1281"/>
      <c r="I45" s="106">
        <v>2854</v>
      </c>
      <c r="J45" s="107">
        <v>2510</v>
      </c>
      <c r="K45" s="107">
        <v>2489</v>
      </c>
      <c r="L45" s="107">
        <v>2410</v>
      </c>
      <c r="M45" s="108">
        <v>2401</v>
      </c>
    </row>
    <row r="46" spans="2:13" ht="27.75" customHeight="1" x14ac:dyDescent="0.15">
      <c r="B46" s="1274"/>
      <c r="C46" s="1275"/>
      <c r="D46" s="109"/>
      <c r="E46" s="1280" t="s">
        <v>35</v>
      </c>
      <c r="F46" s="1280"/>
      <c r="G46" s="1280"/>
      <c r="H46" s="1281"/>
      <c r="I46" s="106" t="s">
        <v>501</v>
      </c>
      <c r="J46" s="107" t="s">
        <v>501</v>
      </c>
      <c r="K46" s="107" t="s">
        <v>501</v>
      </c>
      <c r="L46" s="107" t="s">
        <v>501</v>
      </c>
      <c r="M46" s="108" t="s">
        <v>501</v>
      </c>
    </row>
    <row r="47" spans="2:13" ht="27.75" customHeight="1" x14ac:dyDescent="0.15">
      <c r="B47" s="1274"/>
      <c r="C47" s="1275"/>
      <c r="D47" s="110"/>
      <c r="E47" s="1282" t="s">
        <v>36</v>
      </c>
      <c r="F47" s="1283"/>
      <c r="G47" s="1283"/>
      <c r="H47" s="1284"/>
      <c r="I47" s="106" t="s">
        <v>501</v>
      </c>
      <c r="J47" s="107" t="s">
        <v>501</v>
      </c>
      <c r="K47" s="107" t="s">
        <v>501</v>
      </c>
      <c r="L47" s="107" t="s">
        <v>501</v>
      </c>
      <c r="M47" s="108" t="s">
        <v>501</v>
      </c>
    </row>
    <row r="48" spans="2:13" ht="27.75" customHeight="1" x14ac:dyDescent="0.15">
      <c r="B48" s="1274"/>
      <c r="C48" s="1275"/>
      <c r="D48" s="105"/>
      <c r="E48" s="1280" t="s">
        <v>37</v>
      </c>
      <c r="F48" s="1280"/>
      <c r="G48" s="1280"/>
      <c r="H48" s="1281"/>
      <c r="I48" s="106" t="s">
        <v>501</v>
      </c>
      <c r="J48" s="107" t="s">
        <v>501</v>
      </c>
      <c r="K48" s="107" t="s">
        <v>501</v>
      </c>
      <c r="L48" s="107" t="s">
        <v>501</v>
      </c>
      <c r="M48" s="108" t="s">
        <v>501</v>
      </c>
    </row>
    <row r="49" spans="2:13" ht="27.75" customHeight="1" x14ac:dyDescent="0.15">
      <c r="B49" s="1276"/>
      <c r="C49" s="1277"/>
      <c r="D49" s="105"/>
      <c r="E49" s="1280" t="s">
        <v>38</v>
      </c>
      <c r="F49" s="1280"/>
      <c r="G49" s="1280"/>
      <c r="H49" s="1281"/>
      <c r="I49" s="106" t="s">
        <v>501</v>
      </c>
      <c r="J49" s="107" t="s">
        <v>501</v>
      </c>
      <c r="K49" s="107" t="s">
        <v>501</v>
      </c>
      <c r="L49" s="107" t="s">
        <v>501</v>
      </c>
      <c r="M49" s="108" t="s">
        <v>501</v>
      </c>
    </row>
    <row r="50" spans="2:13" ht="27.75" customHeight="1" x14ac:dyDescent="0.15">
      <c r="B50" s="1285" t="s">
        <v>39</v>
      </c>
      <c r="C50" s="1286"/>
      <c r="D50" s="111"/>
      <c r="E50" s="1280" t="s">
        <v>40</v>
      </c>
      <c r="F50" s="1280"/>
      <c r="G50" s="1280"/>
      <c r="H50" s="1281"/>
      <c r="I50" s="106">
        <v>4089</v>
      </c>
      <c r="J50" s="107">
        <v>4856</v>
      </c>
      <c r="K50" s="107">
        <v>5552</v>
      </c>
      <c r="L50" s="107">
        <v>5598</v>
      </c>
      <c r="M50" s="108">
        <v>4592</v>
      </c>
    </row>
    <row r="51" spans="2:13" ht="27.75" customHeight="1" x14ac:dyDescent="0.15">
      <c r="B51" s="1274"/>
      <c r="C51" s="1275"/>
      <c r="D51" s="105"/>
      <c r="E51" s="1280" t="s">
        <v>41</v>
      </c>
      <c r="F51" s="1280"/>
      <c r="G51" s="1280"/>
      <c r="H51" s="1281"/>
      <c r="I51" s="106">
        <v>1898</v>
      </c>
      <c r="J51" s="107">
        <v>1462</v>
      </c>
      <c r="K51" s="107">
        <v>1464</v>
      </c>
      <c r="L51" s="107">
        <v>1403</v>
      </c>
      <c r="M51" s="108">
        <v>1231</v>
      </c>
    </row>
    <row r="52" spans="2:13" ht="27.75" customHeight="1" x14ac:dyDescent="0.15">
      <c r="B52" s="1276"/>
      <c r="C52" s="1277"/>
      <c r="D52" s="105"/>
      <c r="E52" s="1280" t="s">
        <v>42</v>
      </c>
      <c r="F52" s="1280"/>
      <c r="G52" s="1280"/>
      <c r="H52" s="1281"/>
      <c r="I52" s="106">
        <v>22825</v>
      </c>
      <c r="J52" s="107">
        <v>22359</v>
      </c>
      <c r="K52" s="107">
        <v>22597</v>
      </c>
      <c r="L52" s="107">
        <v>23342</v>
      </c>
      <c r="M52" s="108">
        <v>24034</v>
      </c>
    </row>
    <row r="53" spans="2:13" ht="27.75" customHeight="1" thickBot="1" x14ac:dyDescent="0.2">
      <c r="B53" s="1287" t="s">
        <v>43</v>
      </c>
      <c r="C53" s="1288"/>
      <c r="D53" s="112"/>
      <c r="E53" s="1289" t="s">
        <v>44</v>
      </c>
      <c r="F53" s="1289"/>
      <c r="G53" s="1289"/>
      <c r="H53" s="1290"/>
      <c r="I53" s="113">
        <v>5400</v>
      </c>
      <c r="J53" s="114">
        <v>4500</v>
      </c>
      <c r="K53" s="114">
        <v>4692</v>
      </c>
      <c r="L53" s="114">
        <v>4402</v>
      </c>
      <c r="M53" s="115">
        <v>5068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DKN+8JOiY49z8nUeojH8GiILfvnAiSdzNEE1uOstRsAbOooAdftzqOCbardPSn/pWiMnihAJYFnYLxQ0tgSEA==" saltValue="bCt7MO7+XC6DgH5JY+RN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99" t="s">
        <v>47</v>
      </c>
      <c r="D55" s="1299"/>
      <c r="E55" s="1300"/>
      <c r="F55" s="127">
        <v>3127</v>
      </c>
      <c r="G55" s="127">
        <v>3130</v>
      </c>
      <c r="H55" s="128">
        <v>2754</v>
      </c>
    </row>
    <row r="56" spans="2:8" ht="52.5" customHeight="1" x14ac:dyDescent="0.15">
      <c r="B56" s="129"/>
      <c r="C56" s="1301" t="s">
        <v>48</v>
      </c>
      <c r="D56" s="1301"/>
      <c r="E56" s="1302"/>
      <c r="F56" s="130">
        <v>770</v>
      </c>
      <c r="G56" s="130">
        <v>641</v>
      </c>
      <c r="H56" s="131">
        <v>1</v>
      </c>
    </row>
    <row r="57" spans="2:8" ht="53.25" customHeight="1" x14ac:dyDescent="0.15">
      <c r="B57" s="129"/>
      <c r="C57" s="1303" t="s">
        <v>49</v>
      </c>
      <c r="D57" s="1303"/>
      <c r="E57" s="1304"/>
      <c r="F57" s="132">
        <v>3175</v>
      </c>
      <c r="G57" s="132">
        <v>3372</v>
      </c>
      <c r="H57" s="133">
        <v>3053</v>
      </c>
    </row>
    <row r="58" spans="2:8" ht="45.75" customHeight="1" x14ac:dyDescent="0.15">
      <c r="B58" s="134"/>
      <c r="C58" s="1291" t="s">
        <v>576</v>
      </c>
      <c r="D58" s="1292"/>
      <c r="E58" s="1293"/>
      <c r="F58" s="135">
        <v>1714</v>
      </c>
      <c r="G58" s="135">
        <v>1717</v>
      </c>
      <c r="H58" s="136">
        <v>1563</v>
      </c>
    </row>
    <row r="59" spans="2:8" ht="45.75" customHeight="1" x14ac:dyDescent="0.15">
      <c r="B59" s="134"/>
      <c r="C59" s="1291" t="s">
        <v>577</v>
      </c>
      <c r="D59" s="1292"/>
      <c r="E59" s="1293"/>
      <c r="F59" s="135">
        <v>758</v>
      </c>
      <c r="G59" s="135">
        <v>972</v>
      </c>
      <c r="H59" s="136">
        <v>938</v>
      </c>
    </row>
    <row r="60" spans="2:8" ht="45.75" customHeight="1" x14ac:dyDescent="0.15">
      <c r="B60" s="134"/>
      <c r="C60" s="1291" t="s">
        <v>578</v>
      </c>
      <c r="D60" s="1292"/>
      <c r="E60" s="1293"/>
      <c r="F60" s="135">
        <v>293</v>
      </c>
      <c r="G60" s="135">
        <v>293</v>
      </c>
      <c r="H60" s="136">
        <v>170</v>
      </c>
    </row>
    <row r="61" spans="2:8" ht="45.75" customHeight="1" x14ac:dyDescent="0.15">
      <c r="B61" s="134"/>
      <c r="C61" s="1291" t="s">
        <v>579</v>
      </c>
      <c r="D61" s="1292"/>
      <c r="E61" s="1293"/>
      <c r="F61" s="135">
        <v>149</v>
      </c>
      <c r="G61" s="135">
        <v>149</v>
      </c>
      <c r="H61" s="136">
        <v>149</v>
      </c>
    </row>
    <row r="62" spans="2:8" ht="45.75" customHeight="1" thickBot="1" x14ac:dyDescent="0.2">
      <c r="B62" s="137"/>
      <c r="C62" s="1294" t="s">
        <v>580</v>
      </c>
      <c r="D62" s="1295"/>
      <c r="E62" s="1296"/>
      <c r="F62" s="138">
        <v>104</v>
      </c>
      <c r="G62" s="138">
        <v>85</v>
      </c>
      <c r="H62" s="139">
        <v>66</v>
      </c>
    </row>
    <row r="63" spans="2:8" ht="52.5" customHeight="1" thickBot="1" x14ac:dyDescent="0.2">
      <c r="B63" s="140"/>
      <c r="C63" s="1297" t="s">
        <v>50</v>
      </c>
      <c r="D63" s="1297"/>
      <c r="E63" s="1298"/>
      <c r="F63" s="141">
        <v>7072</v>
      </c>
      <c r="G63" s="141">
        <v>7143</v>
      </c>
      <c r="H63" s="142">
        <v>5808</v>
      </c>
    </row>
    <row r="64" spans="2:8" ht="15" customHeight="1" x14ac:dyDescent="0.15"/>
    <row r="65" ht="0" hidden="1" customHeight="1" x14ac:dyDescent="0.15"/>
    <row r="66" ht="0" hidden="1" customHeight="1" x14ac:dyDescent="0.15"/>
  </sheetData>
  <sheetProtection algorithmName="SHA-512" hashValue="IECFDfWcIXlG1VG8Ha9lf1RmsgbTneNBHbY1RXr9VS98jTl/vns89uLOcDOynbxrApkwX9+GnEJHGl08A2Li7w==" saltValue="DsMALJDvfJa2KsBBHRln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37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542</v>
      </c>
      <c r="BQ50" s="1311"/>
      <c r="BR50" s="1311"/>
      <c r="BS50" s="1311"/>
      <c r="BT50" s="1311"/>
      <c r="BU50" s="1311"/>
      <c r="BV50" s="1311"/>
      <c r="BW50" s="1311"/>
      <c r="BX50" s="1311" t="s">
        <v>543</v>
      </c>
      <c r="BY50" s="1311"/>
      <c r="BZ50" s="1311"/>
      <c r="CA50" s="1311"/>
      <c r="CB50" s="1311"/>
      <c r="CC50" s="1311"/>
      <c r="CD50" s="1311"/>
      <c r="CE50" s="1311"/>
      <c r="CF50" s="1311" t="s">
        <v>544</v>
      </c>
      <c r="CG50" s="1311"/>
      <c r="CH50" s="1311"/>
      <c r="CI50" s="1311"/>
      <c r="CJ50" s="1311"/>
      <c r="CK50" s="1311"/>
      <c r="CL50" s="1311"/>
      <c r="CM50" s="1311"/>
      <c r="CN50" s="1311" t="s">
        <v>545</v>
      </c>
      <c r="CO50" s="1311"/>
      <c r="CP50" s="1311"/>
      <c r="CQ50" s="1311"/>
      <c r="CR50" s="1311"/>
      <c r="CS50" s="1311"/>
      <c r="CT50" s="1311"/>
      <c r="CU50" s="1311"/>
      <c r="CV50" s="1311" t="s">
        <v>546</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596</v>
      </c>
      <c r="AO51" s="1310"/>
      <c r="AP51" s="1310"/>
      <c r="AQ51" s="1310"/>
      <c r="AR51" s="1310"/>
      <c r="AS51" s="1310"/>
      <c r="AT51" s="1310"/>
      <c r="AU51" s="1310"/>
      <c r="AV51" s="1310"/>
      <c r="AW51" s="1310"/>
      <c r="AX51" s="1310"/>
      <c r="AY51" s="1310"/>
      <c r="AZ51" s="1310"/>
      <c r="BA51" s="1310"/>
      <c r="BB51" s="1310" t="s">
        <v>598</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69.900000000000006</v>
      </c>
      <c r="CG51" s="1307"/>
      <c r="CH51" s="1307"/>
      <c r="CI51" s="1307"/>
      <c r="CJ51" s="1307"/>
      <c r="CK51" s="1307"/>
      <c r="CL51" s="1307"/>
      <c r="CM51" s="1307"/>
      <c r="CN51" s="1307">
        <v>68.3</v>
      </c>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599</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65</v>
      </c>
      <c r="CG53" s="1307"/>
      <c r="CH53" s="1307"/>
      <c r="CI53" s="1307"/>
      <c r="CJ53" s="1307"/>
      <c r="CK53" s="1307"/>
      <c r="CL53" s="1307"/>
      <c r="CM53" s="1307"/>
      <c r="CN53" s="1307">
        <v>65.900000000000006</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601</v>
      </c>
      <c r="AO55" s="1311"/>
      <c r="AP55" s="1311"/>
      <c r="AQ55" s="1311"/>
      <c r="AR55" s="1311"/>
      <c r="AS55" s="1311"/>
      <c r="AT55" s="1311"/>
      <c r="AU55" s="1311"/>
      <c r="AV55" s="1311"/>
      <c r="AW55" s="1311"/>
      <c r="AX55" s="1311"/>
      <c r="AY55" s="1311"/>
      <c r="AZ55" s="1311"/>
      <c r="BA55" s="1311"/>
      <c r="BB55" s="1310" t="s">
        <v>598</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599</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3" t="s">
        <v>603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542</v>
      </c>
      <c r="BQ72" s="1311"/>
      <c r="BR72" s="1311"/>
      <c r="BS72" s="1311"/>
      <c r="BT72" s="1311"/>
      <c r="BU72" s="1311"/>
      <c r="BV72" s="1311"/>
      <c r="BW72" s="1311"/>
      <c r="BX72" s="1311" t="s">
        <v>543</v>
      </c>
      <c r="BY72" s="1311"/>
      <c r="BZ72" s="1311"/>
      <c r="CA72" s="1311"/>
      <c r="CB72" s="1311"/>
      <c r="CC72" s="1311"/>
      <c r="CD72" s="1311"/>
      <c r="CE72" s="1311"/>
      <c r="CF72" s="1311" t="s">
        <v>544</v>
      </c>
      <c r="CG72" s="1311"/>
      <c r="CH72" s="1311"/>
      <c r="CI72" s="1311"/>
      <c r="CJ72" s="1311"/>
      <c r="CK72" s="1311"/>
      <c r="CL72" s="1311"/>
      <c r="CM72" s="1311"/>
      <c r="CN72" s="1311" t="s">
        <v>545</v>
      </c>
      <c r="CO72" s="1311"/>
      <c r="CP72" s="1311"/>
      <c r="CQ72" s="1311"/>
      <c r="CR72" s="1311"/>
      <c r="CS72" s="1311"/>
      <c r="CT72" s="1311"/>
      <c r="CU72" s="1311"/>
      <c r="CV72" s="1311" t="s">
        <v>546</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596</v>
      </c>
      <c r="AO73" s="1310"/>
      <c r="AP73" s="1310"/>
      <c r="AQ73" s="1310"/>
      <c r="AR73" s="1310"/>
      <c r="AS73" s="1310"/>
      <c r="AT73" s="1310"/>
      <c r="AU73" s="1310"/>
      <c r="AV73" s="1310"/>
      <c r="AW73" s="1310"/>
      <c r="AX73" s="1310"/>
      <c r="AY73" s="1310"/>
      <c r="AZ73" s="1310"/>
      <c r="BA73" s="1310"/>
      <c r="BB73" s="1310" t="s">
        <v>597</v>
      </c>
      <c r="BC73" s="1310"/>
      <c r="BD73" s="1310"/>
      <c r="BE73" s="1310"/>
      <c r="BF73" s="1310"/>
      <c r="BG73" s="1310"/>
      <c r="BH73" s="1310"/>
      <c r="BI73" s="1310"/>
      <c r="BJ73" s="1310"/>
      <c r="BK73" s="1310"/>
      <c r="BL73" s="1310"/>
      <c r="BM73" s="1310"/>
      <c r="BN73" s="1310"/>
      <c r="BO73" s="1310"/>
      <c r="BP73" s="1307">
        <v>77.5</v>
      </c>
      <c r="BQ73" s="1307"/>
      <c r="BR73" s="1307"/>
      <c r="BS73" s="1307"/>
      <c r="BT73" s="1307"/>
      <c r="BU73" s="1307"/>
      <c r="BV73" s="1307"/>
      <c r="BW73" s="1307"/>
      <c r="BX73" s="1307">
        <v>64.3</v>
      </c>
      <c r="BY73" s="1307"/>
      <c r="BZ73" s="1307"/>
      <c r="CA73" s="1307"/>
      <c r="CB73" s="1307"/>
      <c r="CC73" s="1307"/>
      <c r="CD73" s="1307"/>
      <c r="CE73" s="1307"/>
      <c r="CF73" s="1307">
        <v>69.900000000000006</v>
      </c>
      <c r="CG73" s="1307"/>
      <c r="CH73" s="1307"/>
      <c r="CI73" s="1307"/>
      <c r="CJ73" s="1307"/>
      <c r="CK73" s="1307"/>
      <c r="CL73" s="1307"/>
      <c r="CM73" s="1307"/>
      <c r="CN73" s="1307">
        <v>68.3</v>
      </c>
      <c r="CO73" s="1307"/>
      <c r="CP73" s="1307"/>
      <c r="CQ73" s="1307"/>
      <c r="CR73" s="1307"/>
      <c r="CS73" s="1307"/>
      <c r="CT73" s="1307"/>
      <c r="CU73" s="1307"/>
      <c r="CV73" s="1307">
        <v>79.8</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604</v>
      </c>
      <c r="BC75" s="1310"/>
      <c r="BD75" s="1310"/>
      <c r="BE75" s="1310"/>
      <c r="BF75" s="1310"/>
      <c r="BG75" s="1310"/>
      <c r="BH75" s="1310"/>
      <c r="BI75" s="1310"/>
      <c r="BJ75" s="1310"/>
      <c r="BK75" s="1310"/>
      <c r="BL75" s="1310"/>
      <c r="BM75" s="1310"/>
      <c r="BN75" s="1310"/>
      <c r="BO75" s="1310"/>
      <c r="BP75" s="1307">
        <v>12.2</v>
      </c>
      <c r="BQ75" s="1307"/>
      <c r="BR75" s="1307"/>
      <c r="BS75" s="1307"/>
      <c r="BT75" s="1307"/>
      <c r="BU75" s="1307"/>
      <c r="BV75" s="1307"/>
      <c r="BW75" s="1307"/>
      <c r="BX75" s="1307">
        <v>10.3</v>
      </c>
      <c r="BY75" s="1307"/>
      <c r="BZ75" s="1307"/>
      <c r="CA75" s="1307"/>
      <c r="CB75" s="1307"/>
      <c r="CC75" s="1307"/>
      <c r="CD75" s="1307"/>
      <c r="CE75" s="1307"/>
      <c r="CF75" s="1307">
        <v>9.6999999999999993</v>
      </c>
      <c r="CG75" s="1307"/>
      <c r="CH75" s="1307"/>
      <c r="CI75" s="1307"/>
      <c r="CJ75" s="1307"/>
      <c r="CK75" s="1307"/>
      <c r="CL75" s="1307"/>
      <c r="CM75" s="1307"/>
      <c r="CN75" s="1307">
        <v>10.199999999999999</v>
      </c>
      <c r="CO75" s="1307"/>
      <c r="CP75" s="1307"/>
      <c r="CQ75" s="1307"/>
      <c r="CR75" s="1307"/>
      <c r="CS75" s="1307"/>
      <c r="CT75" s="1307"/>
      <c r="CU75" s="1307"/>
      <c r="CV75" s="1307">
        <v>10.5</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600</v>
      </c>
      <c r="AO77" s="1311"/>
      <c r="AP77" s="1311"/>
      <c r="AQ77" s="1311"/>
      <c r="AR77" s="1311"/>
      <c r="AS77" s="1311"/>
      <c r="AT77" s="1311"/>
      <c r="AU77" s="1311"/>
      <c r="AV77" s="1311"/>
      <c r="AW77" s="1311"/>
      <c r="AX77" s="1311"/>
      <c r="AY77" s="1311"/>
      <c r="AZ77" s="1311"/>
      <c r="BA77" s="1311"/>
      <c r="BB77" s="1310" t="s">
        <v>597</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44.9</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604</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8.5</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OjHNpX/WLo9qPo1kVzbQLMMmIflkQAgRRpOhW3ZjsgqinYESGKjdTvshOvMIAqOdxrvnOsLG4xgTaQTewHZeA==" saltValue="OZfayryYon0T/26CpeQi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0sUfl/7TEuusk0SChxtAomR2rF7BvMb0RtJGUYlusPGvG0Cx5k7ROBOU/7dCuqEent5rzfimZ1w01y7ysjRVw==" saltValue="BF4n6Yp2KxNjD5aeCd5L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Y7hRlxcWsE6vUyluuzLBysDVrxz85/yH4DCEK+5XdwK6AjChRkBGuigsCU+A+4h3XX9k4XRQrqAVdyRN0x7HA==" saltValue="JAwc86iZqK+xMPrVFWV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539</v>
      </c>
      <c r="G2" s="156"/>
      <c r="H2" s="157"/>
    </row>
    <row r="3" spans="1:8" x14ac:dyDescent="0.15">
      <c r="A3" s="153" t="s">
        <v>532</v>
      </c>
      <c r="B3" s="158"/>
      <c r="C3" s="159"/>
      <c r="D3" s="160">
        <v>133048</v>
      </c>
      <c r="E3" s="161"/>
      <c r="F3" s="162">
        <v>85205</v>
      </c>
      <c r="G3" s="163"/>
      <c r="H3" s="164"/>
    </row>
    <row r="4" spans="1:8" x14ac:dyDescent="0.15">
      <c r="A4" s="165"/>
      <c r="B4" s="166"/>
      <c r="C4" s="167"/>
      <c r="D4" s="168">
        <v>55655</v>
      </c>
      <c r="E4" s="169"/>
      <c r="F4" s="170">
        <v>38847</v>
      </c>
      <c r="G4" s="171"/>
      <c r="H4" s="172"/>
    </row>
    <row r="5" spans="1:8" x14ac:dyDescent="0.15">
      <c r="A5" s="153" t="s">
        <v>534</v>
      </c>
      <c r="B5" s="158"/>
      <c r="C5" s="159"/>
      <c r="D5" s="160">
        <v>136952</v>
      </c>
      <c r="E5" s="161"/>
      <c r="F5" s="162">
        <v>77577</v>
      </c>
      <c r="G5" s="163"/>
      <c r="H5" s="164"/>
    </row>
    <row r="6" spans="1:8" x14ac:dyDescent="0.15">
      <c r="A6" s="165"/>
      <c r="B6" s="166"/>
      <c r="C6" s="167"/>
      <c r="D6" s="168">
        <v>73276</v>
      </c>
      <c r="E6" s="169"/>
      <c r="F6" s="170">
        <v>40870</v>
      </c>
      <c r="G6" s="171"/>
      <c r="H6" s="172"/>
    </row>
    <row r="7" spans="1:8" x14ac:dyDescent="0.15">
      <c r="A7" s="153" t="s">
        <v>535</v>
      </c>
      <c r="B7" s="158"/>
      <c r="C7" s="159"/>
      <c r="D7" s="160">
        <v>212457</v>
      </c>
      <c r="E7" s="161"/>
      <c r="F7" s="162">
        <v>67293</v>
      </c>
      <c r="G7" s="163"/>
      <c r="H7" s="164"/>
    </row>
    <row r="8" spans="1:8" x14ac:dyDescent="0.15">
      <c r="A8" s="165"/>
      <c r="B8" s="166"/>
      <c r="C8" s="167"/>
      <c r="D8" s="168">
        <v>154758</v>
      </c>
      <c r="E8" s="169"/>
      <c r="F8" s="170">
        <v>35076</v>
      </c>
      <c r="G8" s="171"/>
      <c r="H8" s="172"/>
    </row>
    <row r="9" spans="1:8" x14ac:dyDescent="0.15">
      <c r="A9" s="153" t="s">
        <v>536</v>
      </c>
      <c r="B9" s="158"/>
      <c r="C9" s="159"/>
      <c r="D9" s="160">
        <v>200481</v>
      </c>
      <c r="E9" s="161"/>
      <c r="F9" s="162">
        <v>67343</v>
      </c>
      <c r="G9" s="163"/>
      <c r="H9" s="164"/>
    </row>
    <row r="10" spans="1:8" x14ac:dyDescent="0.15">
      <c r="A10" s="165"/>
      <c r="B10" s="166"/>
      <c r="C10" s="167"/>
      <c r="D10" s="168">
        <v>142690</v>
      </c>
      <c r="E10" s="169"/>
      <c r="F10" s="170">
        <v>32865</v>
      </c>
      <c r="G10" s="171"/>
      <c r="H10" s="172"/>
    </row>
    <row r="11" spans="1:8" x14ac:dyDescent="0.15">
      <c r="A11" s="153" t="s">
        <v>537</v>
      </c>
      <c r="B11" s="158"/>
      <c r="C11" s="159"/>
      <c r="D11" s="160">
        <v>262883</v>
      </c>
      <c r="E11" s="161"/>
      <c r="F11" s="162">
        <v>73475</v>
      </c>
      <c r="G11" s="163"/>
      <c r="H11" s="164"/>
    </row>
    <row r="12" spans="1:8" x14ac:dyDescent="0.15">
      <c r="A12" s="165"/>
      <c r="B12" s="166"/>
      <c r="C12" s="173"/>
      <c r="D12" s="168">
        <v>178183</v>
      </c>
      <c r="E12" s="169"/>
      <c r="F12" s="170">
        <v>43072</v>
      </c>
      <c r="G12" s="171"/>
      <c r="H12" s="172"/>
    </row>
    <row r="13" spans="1:8" x14ac:dyDescent="0.15">
      <c r="A13" s="153"/>
      <c r="B13" s="158"/>
      <c r="C13" s="174"/>
      <c r="D13" s="175">
        <v>189164</v>
      </c>
      <c r="E13" s="176"/>
      <c r="F13" s="177">
        <v>74179</v>
      </c>
      <c r="G13" s="178"/>
      <c r="H13" s="164"/>
    </row>
    <row r="14" spans="1:8" x14ac:dyDescent="0.15">
      <c r="A14" s="165"/>
      <c r="B14" s="166"/>
      <c r="C14" s="167"/>
      <c r="D14" s="168">
        <v>120912</v>
      </c>
      <c r="E14" s="169"/>
      <c r="F14" s="170">
        <v>38146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2.75</v>
      </c>
      <c r="C19" s="179">
        <f>ROUND(VALUE(SUBSTITUTE(実質収支比率等に係る経年分析!G$48,"▲","-")),2)</f>
        <v>3.63</v>
      </c>
      <c r="D19" s="179">
        <f>ROUND(VALUE(SUBSTITUTE(実質収支比率等に係る経年分析!H$48,"▲","-")),2)</f>
        <v>4.07</v>
      </c>
      <c r="E19" s="179">
        <f>ROUND(VALUE(SUBSTITUTE(実質収支比率等に係る経年分析!I$48,"▲","-")),2)</f>
        <v>4.6100000000000003</v>
      </c>
      <c r="F19" s="179">
        <f>ROUND(VALUE(SUBSTITUTE(実質収支比率等に係る経年分析!J$48,"▲","-")),2)</f>
        <v>4.41</v>
      </c>
    </row>
    <row r="20" spans="1:11" x14ac:dyDescent="0.15">
      <c r="A20" s="179" t="s">
        <v>54</v>
      </c>
      <c r="B20" s="179">
        <f>ROUND(VALUE(SUBSTITUTE(実質収支比率等に係る経年分析!F$47,"▲","-")),2)</f>
        <v>25.05</v>
      </c>
      <c r="C20" s="179">
        <f>ROUND(VALUE(SUBSTITUTE(実質収支比率等に係る経年分析!G$47,"▲","-")),2)</f>
        <v>29.42</v>
      </c>
      <c r="D20" s="179">
        <f>ROUND(VALUE(SUBSTITUTE(実質収支比率等に係る経年分析!H$47,"▲","-")),2)</f>
        <v>33.71</v>
      </c>
      <c r="E20" s="179">
        <f>ROUND(VALUE(SUBSTITUTE(実質収支比率等に係る経年分析!I$47,"▲","-")),2)</f>
        <v>35.299999999999997</v>
      </c>
      <c r="F20" s="179">
        <f>ROUND(VALUE(SUBSTITUTE(実質収支比率等に係る経年分析!J$47,"▲","-")),2)</f>
        <v>31.39</v>
      </c>
    </row>
    <row r="21" spans="1:11" x14ac:dyDescent="0.15">
      <c r="A21" s="179" t="s">
        <v>55</v>
      </c>
      <c r="B21" s="179">
        <f>IF(ISNUMBER(VALUE(SUBSTITUTE(実質収支比率等に係る経年分析!F$49,"▲","-"))),ROUND(VALUE(SUBSTITUTE(実質収支比率等に係る経年分析!F$49,"▲","-")),2),NA())</f>
        <v>10.39</v>
      </c>
      <c r="C21" s="179">
        <f>IF(ISNUMBER(VALUE(SUBSTITUTE(実質収支比率等に係る経年分析!G$49,"▲","-"))),ROUND(VALUE(SUBSTITUTE(実質収支比率等に係る経年分析!G$49,"▲","-")),2),NA())</f>
        <v>8.7100000000000009</v>
      </c>
      <c r="D21" s="179">
        <f>IF(ISNUMBER(VALUE(SUBSTITUTE(実質収支比率等に係る経年分析!H$49,"▲","-"))),ROUND(VALUE(SUBSTITUTE(実質収支比率等に係る経年分析!H$49,"▲","-")),2),NA())</f>
        <v>3.55</v>
      </c>
      <c r="E21" s="179">
        <f>IF(ISNUMBER(VALUE(SUBSTITUTE(実質収支比率等に係る経年分析!I$49,"▲","-"))),ROUND(VALUE(SUBSTITUTE(実質収支比率等に係る経年分析!I$49,"▲","-")),2),NA())</f>
        <v>4.92</v>
      </c>
      <c r="F21" s="179">
        <f>IF(ISNUMBER(VALUE(SUBSTITUTE(実質収支比率等に係る経年分析!J$49,"▲","-"))),ROUND(VALUE(SUBSTITUTE(実質収支比率等に係る経年分析!J$49,"▲","-")),2),NA())</f>
        <v>12.17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能登町農業集落排水事業特別会計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能登町公共下水道事業特別会計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能登町後期高齢者医療特別会計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能登町国民健康保険特別会計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0.55000000000000004</v>
      </c>
    </row>
    <row r="33" spans="1:16" x14ac:dyDescent="0.15">
      <c r="A33" s="180" t="str">
        <f>IF(連結実質赤字比率に係る赤字・黒字の構成分析!C$37="",NA(),連結実質赤字比率に係る赤字・黒字の構成分析!C$37)</f>
        <v>能登町介護保険特別会計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4.0599999999999996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4.6100000000000003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4.4000000000000004</v>
      </c>
    </row>
    <row r="35" spans="1:16" x14ac:dyDescent="0.15">
      <c r="A35" s="180" t="str">
        <f>IF(連結実質赤字比率に係る赤字・黒字の構成分析!C$35="",NA(),連結実質赤字比率に係る赤字・黒字の構成分析!C$35)</f>
        <v>能登町病院事業会計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5.03</v>
      </c>
    </row>
    <row r="36" spans="1:16" x14ac:dyDescent="0.15">
      <c r="A36" s="180" t="str">
        <f>IF(連結実質赤字比率に係る赤字・黒字の構成分析!C$34="",NA(),連結実質赤字比率に係る赤字・黒字の構成分析!C$34)</f>
        <v>能登町水道事業会計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9.2200000000000006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10.24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2908</v>
      </c>
      <c r="E42" s="181"/>
      <c r="F42" s="181"/>
      <c r="G42" s="181">
        <f>'実質公債費比率（分子）の構造'!L$52</f>
        <v>2731</v>
      </c>
      <c r="H42" s="181"/>
      <c r="I42" s="181"/>
      <c r="J42" s="181">
        <f>'実質公債費比率（分子）の構造'!M$52</f>
        <v>2693</v>
      </c>
      <c r="K42" s="181"/>
      <c r="L42" s="181"/>
      <c r="M42" s="181">
        <f>'実質公債費比率（分子）の構造'!N$52</f>
        <v>2531</v>
      </c>
      <c r="N42" s="181"/>
      <c r="O42" s="181"/>
      <c r="P42" s="181">
        <f>'実質公債費比率（分子）の構造'!O$52</f>
        <v>2527</v>
      </c>
    </row>
    <row r="43" spans="1:16" x14ac:dyDescent="0.15">
      <c r="A43" s="181" t="s">
        <v>17</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63</v>
      </c>
      <c r="B44" s="181">
        <f>'実質公債費比率（分子）の構造'!K$50</f>
        <v>2</v>
      </c>
      <c r="C44" s="181"/>
      <c r="D44" s="181"/>
      <c r="E44" s="181">
        <f>'実質公債費比率（分子）の構造'!L$50</f>
        <v>2</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64</v>
      </c>
      <c r="B45" s="181">
        <f>'実質公債費比率（分子）の構造'!K$49</f>
        <v>231</v>
      </c>
      <c r="C45" s="181"/>
      <c r="D45" s="181"/>
      <c r="E45" s="181">
        <f>'実質公債費比率（分子）の構造'!L$49</f>
        <v>245</v>
      </c>
      <c r="F45" s="181"/>
      <c r="G45" s="181"/>
      <c r="H45" s="181">
        <f>'実質公債費比率（分子）の構造'!M$49</f>
        <v>247</v>
      </c>
      <c r="I45" s="181"/>
      <c r="J45" s="181"/>
      <c r="K45" s="181">
        <f>'実質公債費比率（分子）の構造'!N$49</f>
        <v>199</v>
      </c>
      <c r="L45" s="181"/>
      <c r="M45" s="181"/>
      <c r="N45" s="181">
        <f>'実質公債費比率（分子）の構造'!O$49</f>
        <v>57</v>
      </c>
      <c r="O45" s="181"/>
      <c r="P45" s="181"/>
    </row>
    <row r="46" spans="1:16" x14ac:dyDescent="0.15">
      <c r="A46" s="181" t="s">
        <v>65</v>
      </c>
      <c r="B46" s="181">
        <f>'実質公債費比率（分子）の構造'!K$48</f>
        <v>799</v>
      </c>
      <c r="C46" s="181"/>
      <c r="D46" s="181"/>
      <c r="E46" s="181">
        <f>'実質公債費比率（分子）の構造'!L$48</f>
        <v>789</v>
      </c>
      <c r="F46" s="181"/>
      <c r="G46" s="181"/>
      <c r="H46" s="181">
        <f>'実質公債費比率（分子）の構造'!M$48</f>
        <v>855</v>
      </c>
      <c r="I46" s="181"/>
      <c r="J46" s="181"/>
      <c r="K46" s="181">
        <f>'実質公債費比率（分子）の構造'!N$48</f>
        <v>881</v>
      </c>
      <c r="L46" s="181"/>
      <c r="M46" s="181"/>
      <c r="N46" s="181">
        <f>'実質公債費比率（分子）の構造'!O$48</f>
        <v>900</v>
      </c>
      <c r="O46" s="181"/>
      <c r="P46" s="181"/>
    </row>
    <row r="47" spans="1:16" x14ac:dyDescent="0.15">
      <c r="A47" s="181" t="s">
        <v>66</v>
      </c>
      <c r="B47" s="181">
        <f>'実質公債費比率（分子）の構造'!K$47</f>
        <v>1</v>
      </c>
      <c r="C47" s="181"/>
      <c r="D47" s="181"/>
      <c r="E47" s="181">
        <f>'実質公債費比率（分子）の構造'!L$47</f>
        <v>1</v>
      </c>
      <c r="F47" s="181"/>
      <c r="G47" s="181"/>
      <c r="H47" s="181">
        <f>'実質公債費比率（分子）の構造'!M$47</f>
        <v>1</v>
      </c>
      <c r="I47" s="181"/>
      <c r="J47" s="181"/>
      <c r="K47" s="181">
        <f>'実質公債費比率（分子）の構造'!N$47</f>
        <v>4</v>
      </c>
      <c r="L47" s="181"/>
      <c r="M47" s="181"/>
      <c r="N47" s="181">
        <f>'実質公債費比率（分子）の構造'!O$47</f>
        <v>4</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2516</v>
      </c>
      <c r="C49" s="181"/>
      <c r="D49" s="181"/>
      <c r="E49" s="181">
        <f>'実質公債費比率（分子）の構造'!L$45</f>
        <v>2288</v>
      </c>
      <c r="F49" s="181"/>
      <c r="G49" s="181"/>
      <c r="H49" s="181">
        <f>'実質公債費比率（分子）の構造'!M$45</f>
        <v>2336</v>
      </c>
      <c r="I49" s="181"/>
      <c r="J49" s="181"/>
      <c r="K49" s="181">
        <f>'実質公債費比率（分子）の構造'!N$45</f>
        <v>2158</v>
      </c>
      <c r="L49" s="181"/>
      <c r="M49" s="181"/>
      <c r="N49" s="181">
        <f>'実質公債費比率（分子）の構造'!O$45</f>
        <v>2169</v>
      </c>
      <c r="O49" s="181"/>
      <c r="P49" s="181"/>
    </row>
    <row r="50" spans="1:16" x14ac:dyDescent="0.15">
      <c r="A50" s="181" t="s">
        <v>69</v>
      </c>
      <c r="B50" s="181" t="e">
        <f>NA()</f>
        <v>#N/A</v>
      </c>
      <c r="C50" s="181">
        <f>IF(ISNUMBER('実質公債費比率（分子）の構造'!K$53),'実質公債費比率（分子）の構造'!K$53,NA())</f>
        <v>641</v>
      </c>
      <c r="D50" s="181" t="e">
        <f>NA()</f>
        <v>#N/A</v>
      </c>
      <c r="E50" s="181" t="e">
        <f>NA()</f>
        <v>#N/A</v>
      </c>
      <c r="F50" s="181">
        <f>IF(ISNUMBER('実質公債費比率（分子）の構造'!L$53),'実質公債費比率（分子）の構造'!L$53,NA())</f>
        <v>594</v>
      </c>
      <c r="G50" s="181" t="e">
        <f>NA()</f>
        <v>#N/A</v>
      </c>
      <c r="H50" s="181" t="e">
        <f>NA()</f>
        <v>#N/A</v>
      </c>
      <c r="I50" s="181">
        <f>IF(ISNUMBER('実質公債費比率（分子）の構造'!M$53),'実質公債費比率（分子）の構造'!M$53,NA())</f>
        <v>746</v>
      </c>
      <c r="J50" s="181" t="e">
        <f>NA()</f>
        <v>#N/A</v>
      </c>
      <c r="K50" s="181" t="e">
        <f>NA()</f>
        <v>#N/A</v>
      </c>
      <c r="L50" s="181">
        <f>IF(ISNUMBER('実質公債費比率（分子）の構造'!N$53),'実質公債費比率（分子）の構造'!N$53,NA())</f>
        <v>711</v>
      </c>
      <c r="M50" s="181" t="e">
        <f>NA()</f>
        <v>#N/A</v>
      </c>
      <c r="N50" s="181" t="e">
        <f>NA()</f>
        <v>#N/A</v>
      </c>
      <c r="O50" s="181">
        <f>IF(ISNUMBER('実質公債費比率（分子）の構造'!O$53),'実質公債費比率（分子）の構造'!O$53,NA())</f>
        <v>603</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22825</v>
      </c>
      <c r="E56" s="180"/>
      <c r="F56" s="180"/>
      <c r="G56" s="180">
        <f>'将来負担比率（分子）の構造'!J$52</f>
        <v>22359</v>
      </c>
      <c r="H56" s="180"/>
      <c r="I56" s="180"/>
      <c r="J56" s="180">
        <f>'将来負担比率（分子）の構造'!K$52</f>
        <v>22597</v>
      </c>
      <c r="K56" s="180"/>
      <c r="L56" s="180"/>
      <c r="M56" s="180">
        <f>'将来負担比率（分子）の構造'!L$52</f>
        <v>23342</v>
      </c>
      <c r="N56" s="180"/>
      <c r="O56" s="180"/>
      <c r="P56" s="180">
        <f>'将来負担比率（分子）の構造'!M$52</f>
        <v>24034</v>
      </c>
    </row>
    <row r="57" spans="1:16" x14ac:dyDescent="0.15">
      <c r="A57" s="180" t="s">
        <v>41</v>
      </c>
      <c r="B57" s="180"/>
      <c r="C57" s="180"/>
      <c r="D57" s="180">
        <f>'将来負担比率（分子）の構造'!I$51</f>
        <v>1898</v>
      </c>
      <c r="E57" s="180"/>
      <c r="F57" s="180"/>
      <c r="G57" s="180">
        <f>'将来負担比率（分子）の構造'!J$51</f>
        <v>1462</v>
      </c>
      <c r="H57" s="180"/>
      <c r="I57" s="180"/>
      <c r="J57" s="180">
        <f>'将来負担比率（分子）の構造'!K$51</f>
        <v>1464</v>
      </c>
      <c r="K57" s="180"/>
      <c r="L57" s="180"/>
      <c r="M57" s="180">
        <f>'将来負担比率（分子）の構造'!L$51</f>
        <v>1403</v>
      </c>
      <c r="N57" s="180"/>
      <c r="O57" s="180"/>
      <c r="P57" s="180">
        <f>'将来負担比率（分子）の構造'!M$51</f>
        <v>1231</v>
      </c>
    </row>
    <row r="58" spans="1:16" x14ac:dyDescent="0.15">
      <c r="A58" s="180" t="s">
        <v>40</v>
      </c>
      <c r="B58" s="180"/>
      <c r="C58" s="180"/>
      <c r="D58" s="180">
        <f>'将来負担比率（分子）の構造'!I$50</f>
        <v>4089</v>
      </c>
      <c r="E58" s="180"/>
      <c r="F58" s="180"/>
      <c r="G58" s="180">
        <f>'将来負担比率（分子）の構造'!J$50</f>
        <v>4856</v>
      </c>
      <c r="H58" s="180"/>
      <c r="I58" s="180"/>
      <c r="J58" s="180">
        <f>'将来負担比率（分子）の構造'!K$50</f>
        <v>5552</v>
      </c>
      <c r="K58" s="180"/>
      <c r="L58" s="180"/>
      <c r="M58" s="180">
        <f>'将来負担比率（分子）の構造'!L$50</f>
        <v>5598</v>
      </c>
      <c r="N58" s="180"/>
      <c r="O58" s="180"/>
      <c r="P58" s="180">
        <f>'将来負担比率（分子）の構造'!M$50</f>
        <v>4592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2854</v>
      </c>
      <c r="C62" s="180"/>
      <c r="D62" s="180"/>
      <c r="E62" s="180">
        <f>'将来負担比率（分子）の構造'!J$45</f>
        <v>2510</v>
      </c>
      <c r="F62" s="180"/>
      <c r="G62" s="180"/>
      <c r="H62" s="180">
        <f>'将来負担比率（分子）の構造'!K$45</f>
        <v>2489</v>
      </c>
      <c r="I62" s="180"/>
      <c r="J62" s="180"/>
      <c r="K62" s="180">
        <f>'将来負担比率（分子）の構造'!L$45</f>
        <v>2410</v>
      </c>
      <c r="L62" s="180"/>
      <c r="M62" s="180"/>
      <c r="N62" s="180">
        <f>'将来負担比率（分子）の構造'!M$45</f>
        <v>2401</v>
      </c>
      <c r="O62" s="180"/>
      <c r="P62" s="180"/>
    </row>
    <row r="63" spans="1:16" x14ac:dyDescent="0.15">
      <c r="A63" s="180" t="s">
        <v>33</v>
      </c>
      <c r="B63" s="180">
        <f>'将来負担比率（分子）の構造'!I$44</f>
        <v>927</v>
      </c>
      <c r="C63" s="180"/>
      <c r="D63" s="180"/>
      <c r="E63" s="180">
        <f>'将来負担比率（分子）の構造'!J$44</f>
        <v>839</v>
      </c>
      <c r="F63" s="180"/>
      <c r="G63" s="180"/>
      <c r="H63" s="180">
        <f>'将来負担比率（分子）の構造'!K$44</f>
        <v>597</v>
      </c>
      <c r="I63" s="180"/>
      <c r="J63" s="180"/>
      <c r="K63" s="180">
        <f>'将来負担比率（分子）の構造'!L$44</f>
        <v>405</v>
      </c>
      <c r="L63" s="180"/>
      <c r="M63" s="180"/>
      <c r="N63" s="180">
        <f>'将来負担比率（分子）の構造'!M$44</f>
        <v>324</v>
      </c>
      <c r="O63" s="180"/>
      <c r="P63" s="180"/>
    </row>
    <row r="64" spans="1:16" x14ac:dyDescent="0.15">
      <c r="A64" s="180" t="s">
        <v>32</v>
      </c>
      <c r="B64" s="180">
        <f>'将来負担比率（分子）の構造'!I$43</f>
        <v>11245</v>
      </c>
      <c r="C64" s="180"/>
      <c r="D64" s="180"/>
      <c r="E64" s="180">
        <f>'将来負担比率（分子）の構造'!J$43</f>
        <v>10996</v>
      </c>
      <c r="F64" s="180"/>
      <c r="G64" s="180"/>
      <c r="H64" s="180">
        <f>'将来負担比率（分子）の構造'!K$43</f>
        <v>11046</v>
      </c>
      <c r="I64" s="180"/>
      <c r="J64" s="180"/>
      <c r="K64" s="180">
        <f>'将来負担比率（分子）の構造'!L$43</f>
        <v>10804</v>
      </c>
      <c r="L64" s="180"/>
      <c r="M64" s="180"/>
      <c r="N64" s="180">
        <f>'将来負担比率（分子）の構造'!M$43</f>
        <v>10611</v>
      </c>
      <c r="O64" s="180"/>
      <c r="P64" s="180"/>
    </row>
    <row r="65" spans="1:16" x14ac:dyDescent="0.15">
      <c r="A65" s="180" t="s">
        <v>31</v>
      </c>
      <c r="B65" s="180">
        <f>'将来負担比率（分子）の構造'!I$42</f>
        <v>2</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19185</v>
      </c>
      <c r="C66" s="180"/>
      <c r="D66" s="180"/>
      <c r="E66" s="180">
        <f>'将来負担比率（分子）の構造'!J$41</f>
        <v>18832</v>
      </c>
      <c r="F66" s="180"/>
      <c r="G66" s="180"/>
      <c r="H66" s="180">
        <f>'将来負担比率（分子）の構造'!K$41</f>
        <v>20173</v>
      </c>
      <c r="I66" s="180"/>
      <c r="J66" s="180"/>
      <c r="K66" s="180">
        <f>'将来負担比率（分子）の構造'!L$41</f>
        <v>21125</v>
      </c>
      <c r="L66" s="180"/>
      <c r="M66" s="180"/>
      <c r="N66" s="180">
        <f>'将来負担比率（分子）の構造'!M$41</f>
        <v>21589</v>
      </c>
      <c r="O66" s="180"/>
      <c r="P66" s="180"/>
    </row>
    <row r="67" spans="1:16" x14ac:dyDescent="0.15">
      <c r="A67" s="180" t="s">
        <v>73</v>
      </c>
      <c r="B67" s="180" t="e">
        <f>NA()</f>
        <v>#N/A</v>
      </c>
      <c r="C67" s="180">
        <f>IF(ISNUMBER('将来負担比率（分子）の構造'!I$53), IF('将来負担比率（分子）の構造'!I$53 &lt; 0, 0, '将来負担比率（分子）の構造'!I$53), NA())</f>
        <v>5400</v>
      </c>
      <c r="D67" s="180" t="e">
        <f>NA()</f>
        <v>#N/A</v>
      </c>
      <c r="E67" s="180" t="e">
        <f>NA()</f>
        <v>#N/A</v>
      </c>
      <c r="F67" s="180">
        <f>IF(ISNUMBER('将来負担比率（分子）の構造'!J$53), IF('将来負担比率（分子）の構造'!J$53 &lt; 0, 0, '将来負担比率（分子）の構造'!J$53), NA())</f>
        <v>4500</v>
      </c>
      <c r="G67" s="180" t="e">
        <f>NA()</f>
        <v>#N/A</v>
      </c>
      <c r="H67" s="180" t="e">
        <f>NA()</f>
        <v>#N/A</v>
      </c>
      <c r="I67" s="180">
        <f>IF(ISNUMBER('将来負担比率（分子）の構造'!K$53), IF('将来負担比率（分子）の構造'!K$53 &lt; 0, 0, '将来負担比率（分子）の構造'!K$53), NA())</f>
        <v>4692</v>
      </c>
      <c r="J67" s="180" t="e">
        <f>NA()</f>
        <v>#N/A</v>
      </c>
      <c r="K67" s="180" t="e">
        <f>NA()</f>
        <v>#N/A</v>
      </c>
      <c r="L67" s="180">
        <f>IF(ISNUMBER('将来負担比率（分子）の構造'!L$53), IF('将来負担比率（分子）の構造'!L$53 &lt; 0, 0, '将来負担比率（分子）の構造'!L$53), NA())</f>
        <v>4402</v>
      </c>
      <c r="M67" s="180" t="e">
        <f>NA()</f>
        <v>#N/A</v>
      </c>
      <c r="N67" s="180" t="e">
        <f>NA()</f>
        <v>#N/A</v>
      </c>
      <c r="O67" s="180">
        <f>IF(ISNUMBER('将来負担比率（分子）の構造'!M$53), IF('将来負担比率（分子）の構造'!M$53 &lt; 0, 0, '将来負担比率（分子）の構造'!M$53), NA())</f>
        <v>5068</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3127</v>
      </c>
      <c r="C72" s="184">
        <f>基金残高に係る経年分析!G55</f>
        <v>3130</v>
      </c>
      <c r="D72" s="184">
        <f>基金残高に係る経年分析!H55</f>
        <v>2754</v>
      </c>
    </row>
    <row r="73" spans="1:16" x14ac:dyDescent="0.15">
      <c r="A73" s="183" t="s">
        <v>76</v>
      </c>
      <c r="B73" s="184">
        <f>基金残高に係る経年分析!F56</f>
        <v>770</v>
      </c>
      <c r="C73" s="184">
        <f>基金残高に係る経年分析!G56</f>
        <v>641</v>
      </c>
      <c r="D73" s="184">
        <f>基金残高に係る経年分析!H56</f>
        <v>1</v>
      </c>
    </row>
    <row r="74" spans="1:16" x14ac:dyDescent="0.15">
      <c r="A74" s="183" t="s">
        <v>77</v>
      </c>
      <c r="B74" s="184">
        <f>基金残高に係る経年分析!F57</f>
        <v>3175</v>
      </c>
      <c r="C74" s="184">
        <f>基金残高に係る経年分析!G57</f>
        <v>3372</v>
      </c>
      <c r="D74" s="184">
        <f>基金残高に係る経年分析!H57</f>
        <v>3053</v>
      </c>
    </row>
  </sheetData>
  <sheetProtection algorithmName="SHA-512" hashValue="NmsRhHKOQodXZfGtjwVOzfqdQyPgRhdFnU7hvQg21unmEJ7W9csnxd0kD1UbBHet6fIh29URput9W05OU+fevw==" saltValue="eSj+19R1nCrWT2HsrIfu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1661447</v>
      </c>
      <c r="S5" s="669"/>
      <c r="T5" s="669"/>
      <c r="U5" s="669"/>
      <c r="V5" s="669"/>
      <c r="W5" s="669"/>
      <c r="X5" s="669"/>
      <c r="Y5" s="670"/>
      <c r="Z5" s="671">
        <v>9</v>
      </c>
      <c r="AA5" s="671"/>
      <c r="AB5" s="671"/>
      <c r="AC5" s="671"/>
      <c r="AD5" s="672">
        <v>1612797</v>
      </c>
      <c r="AE5" s="672"/>
      <c r="AF5" s="672"/>
      <c r="AG5" s="672"/>
      <c r="AH5" s="672"/>
      <c r="AI5" s="672"/>
      <c r="AJ5" s="672"/>
      <c r="AK5" s="672"/>
      <c r="AL5" s="673">
        <v>18.8</v>
      </c>
      <c r="AM5" s="674"/>
      <c r="AN5" s="674"/>
      <c r="AO5" s="675"/>
      <c r="AP5" s="665" t="s">
        <v>225</v>
      </c>
      <c r="AQ5" s="666"/>
      <c r="AR5" s="666"/>
      <c r="AS5" s="666"/>
      <c r="AT5" s="666"/>
      <c r="AU5" s="666"/>
      <c r="AV5" s="666"/>
      <c r="AW5" s="666"/>
      <c r="AX5" s="666"/>
      <c r="AY5" s="666"/>
      <c r="AZ5" s="666"/>
      <c r="BA5" s="666"/>
      <c r="BB5" s="666"/>
      <c r="BC5" s="666"/>
      <c r="BD5" s="666"/>
      <c r="BE5" s="666"/>
      <c r="BF5" s="667"/>
      <c r="BG5" s="679">
        <v>1599213</v>
      </c>
      <c r="BH5" s="680"/>
      <c r="BI5" s="680"/>
      <c r="BJ5" s="680"/>
      <c r="BK5" s="680"/>
      <c r="BL5" s="680"/>
      <c r="BM5" s="680"/>
      <c r="BN5" s="681"/>
      <c r="BO5" s="682">
        <v>96.3</v>
      </c>
      <c r="BP5" s="682"/>
      <c r="BQ5" s="682"/>
      <c r="BR5" s="682"/>
      <c r="BS5" s="683">
        <v>106585</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154167</v>
      </c>
      <c r="S6" s="680"/>
      <c r="T6" s="680"/>
      <c r="U6" s="680"/>
      <c r="V6" s="680"/>
      <c r="W6" s="680"/>
      <c r="X6" s="680"/>
      <c r="Y6" s="681"/>
      <c r="Z6" s="682">
        <v>0.8</v>
      </c>
      <c r="AA6" s="682"/>
      <c r="AB6" s="682"/>
      <c r="AC6" s="682"/>
      <c r="AD6" s="683">
        <v>154167</v>
      </c>
      <c r="AE6" s="683"/>
      <c r="AF6" s="683"/>
      <c r="AG6" s="683"/>
      <c r="AH6" s="683"/>
      <c r="AI6" s="683"/>
      <c r="AJ6" s="683"/>
      <c r="AK6" s="683"/>
      <c r="AL6" s="684">
        <v>1.8</v>
      </c>
      <c r="AM6" s="685"/>
      <c r="AN6" s="685"/>
      <c r="AO6" s="686"/>
      <c r="AP6" s="676" t="s">
        <v>230</v>
      </c>
      <c r="AQ6" s="677"/>
      <c r="AR6" s="677"/>
      <c r="AS6" s="677"/>
      <c r="AT6" s="677"/>
      <c r="AU6" s="677"/>
      <c r="AV6" s="677"/>
      <c r="AW6" s="677"/>
      <c r="AX6" s="677"/>
      <c r="AY6" s="677"/>
      <c r="AZ6" s="677"/>
      <c r="BA6" s="677"/>
      <c r="BB6" s="677"/>
      <c r="BC6" s="677"/>
      <c r="BD6" s="677"/>
      <c r="BE6" s="677"/>
      <c r="BF6" s="678"/>
      <c r="BG6" s="679">
        <v>1599213</v>
      </c>
      <c r="BH6" s="680"/>
      <c r="BI6" s="680"/>
      <c r="BJ6" s="680"/>
      <c r="BK6" s="680"/>
      <c r="BL6" s="680"/>
      <c r="BM6" s="680"/>
      <c r="BN6" s="681"/>
      <c r="BO6" s="682">
        <v>96.3</v>
      </c>
      <c r="BP6" s="682"/>
      <c r="BQ6" s="682"/>
      <c r="BR6" s="682"/>
      <c r="BS6" s="683">
        <v>106585</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98854</v>
      </c>
      <c r="CS6" s="680"/>
      <c r="CT6" s="680"/>
      <c r="CU6" s="680"/>
      <c r="CV6" s="680"/>
      <c r="CW6" s="680"/>
      <c r="CX6" s="680"/>
      <c r="CY6" s="681"/>
      <c r="CZ6" s="673">
        <v>0.6</v>
      </c>
      <c r="DA6" s="674"/>
      <c r="DB6" s="674"/>
      <c r="DC6" s="693"/>
      <c r="DD6" s="688" t="s">
        <v>232</v>
      </c>
      <c r="DE6" s="680"/>
      <c r="DF6" s="680"/>
      <c r="DG6" s="680"/>
      <c r="DH6" s="680"/>
      <c r="DI6" s="680"/>
      <c r="DJ6" s="680"/>
      <c r="DK6" s="680"/>
      <c r="DL6" s="680"/>
      <c r="DM6" s="680"/>
      <c r="DN6" s="680"/>
      <c r="DO6" s="680"/>
      <c r="DP6" s="681"/>
      <c r="DQ6" s="688">
        <v>98854</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2733</v>
      </c>
      <c r="S7" s="680"/>
      <c r="T7" s="680"/>
      <c r="U7" s="680"/>
      <c r="V7" s="680"/>
      <c r="W7" s="680"/>
      <c r="X7" s="680"/>
      <c r="Y7" s="681"/>
      <c r="Z7" s="682">
        <v>0</v>
      </c>
      <c r="AA7" s="682"/>
      <c r="AB7" s="682"/>
      <c r="AC7" s="682"/>
      <c r="AD7" s="683">
        <v>2733</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699831</v>
      </c>
      <c r="BH7" s="680"/>
      <c r="BI7" s="680"/>
      <c r="BJ7" s="680"/>
      <c r="BK7" s="680"/>
      <c r="BL7" s="680"/>
      <c r="BM7" s="680"/>
      <c r="BN7" s="681"/>
      <c r="BO7" s="682">
        <v>42.1</v>
      </c>
      <c r="BP7" s="682"/>
      <c r="BQ7" s="682"/>
      <c r="BR7" s="682"/>
      <c r="BS7" s="683">
        <v>16793</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3982214</v>
      </c>
      <c r="CS7" s="680"/>
      <c r="CT7" s="680"/>
      <c r="CU7" s="680"/>
      <c r="CV7" s="680"/>
      <c r="CW7" s="680"/>
      <c r="CX7" s="680"/>
      <c r="CY7" s="681"/>
      <c r="CZ7" s="682">
        <v>22.2</v>
      </c>
      <c r="DA7" s="682"/>
      <c r="DB7" s="682"/>
      <c r="DC7" s="682"/>
      <c r="DD7" s="688">
        <v>2322843</v>
      </c>
      <c r="DE7" s="680"/>
      <c r="DF7" s="680"/>
      <c r="DG7" s="680"/>
      <c r="DH7" s="680"/>
      <c r="DI7" s="680"/>
      <c r="DJ7" s="680"/>
      <c r="DK7" s="680"/>
      <c r="DL7" s="680"/>
      <c r="DM7" s="680"/>
      <c r="DN7" s="680"/>
      <c r="DO7" s="680"/>
      <c r="DP7" s="681"/>
      <c r="DQ7" s="688">
        <v>1357331</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5495</v>
      </c>
      <c r="S8" s="680"/>
      <c r="T8" s="680"/>
      <c r="U8" s="680"/>
      <c r="V8" s="680"/>
      <c r="W8" s="680"/>
      <c r="X8" s="680"/>
      <c r="Y8" s="681"/>
      <c r="Z8" s="682">
        <v>0</v>
      </c>
      <c r="AA8" s="682"/>
      <c r="AB8" s="682"/>
      <c r="AC8" s="682"/>
      <c r="AD8" s="683">
        <v>5495</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28425</v>
      </c>
      <c r="BH8" s="680"/>
      <c r="BI8" s="680"/>
      <c r="BJ8" s="680"/>
      <c r="BK8" s="680"/>
      <c r="BL8" s="680"/>
      <c r="BM8" s="680"/>
      <c r="BN8" s="681"/>
      <c r="BO8" s="682">
        <v>1.7</v>
      </c>
      <c r="BP8" s="682"/>
      <c r="BQ8" s="682"/>
      <c r="BR8" s="682"/>
      <c r="BS8" s="688" t="s">
        <v>232</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2738339</v>
      </c>
      <c r="CS8" s="680"/>
      <c r="CT8" s="680"/>
      <c r="CU8" s="680"/>
      <c r="CV8" s="680"/>
      <c r="CW8" s="680"/>
      <c r="CX8" s="680"/>
      <c r="CY8" s="681"/>
      <c r="CZ8" s="682">
        <v>15.3</v>
      </c>
      <c r="DA8" s="682"/>
      <c r="DB8" s="682"/>
      <c r="DC8" s="682"/>
      <c r="DD8" s="688">
        <v>11924</v>
      </c>
      <c r="DE8" s="680"/>
      <c r="DF8" s="680"/>
      <c r="DG8" s="680"/>
      <c r="DH8" s="680"/>
      <c r="DI8" s="680"/>
      <c r="DJ8" s="680"/>
      <c r="DK8" s="680"/>
      <c r="DL8" s="680"/>
      <c r="DM8" s="680"/>
      <c r="DN8" s="680"/>
      <c r="DO8" s="680"/>
      <c r="DP8" s="681"/>
      <c r="DQ8" s="688">
        <v>1719621</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5469</v>
      </c>
      <c r="S9" s="680"/>
      <c r="T9" s="680"/>
      <c r="U9" s="680"/>
      <c r="V9" s="680"/>
      <c r="W9" s="680"/>
      <c r="X9" s="680"/>
      <c r="Y9" s="681"/>
      <c r="Z9" s="682">
        <v>0</v>
      </c>
      <c r="AA9" s="682"/>
      <c r="AB9" s="682"/>
      <c r="AC9" s="682"/>
      <c r="AD9" s="683">
        <v>5469</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586576</v>
      </c>
      <c r="BH9" s="680"/>
      <c r="BI9" s="680"/>
      <c r="BJ9" s="680"/>
      <c r="BK9" s="680"/>
      <c r="BL9" s="680"/>
      <c r="BM9" s="680"/>
      <c r="BN9" s="681"/>
      <c r="BO9" s="682">
        <v>35.299999999999997</v>
      </c>
      <c r="BP9" s="682"/>
      <c r="BQ9" s="682"/>
      <c r="BR9" s="682"/>
      <c r="BS9" s="688" t="s">
        <v>127</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1472999</v>
      </c>
      <c r="CS9" s="680"/>
      <c r="CT9" s="680"/>
      <c r="CU9" s="680"/>
      <c r="CV9" s="680"/>
      <c r="CW9" s="680"/>
      <c r="CX9" s="680"/>
      <c r="CY9" s="681"/>
      <c r="CZ9" s="682">
        <v>8.1999999999999993</v>
      </c>
      <c r="DA9" s="682"/>
      <c r="DB9" s="682"/>
      <c r="DC9" s="682"/>
      <c r="DD9" s="688">
        <v>29486</v>
      </c>
      <c r="DE9" s="680"/>
      <c r="DF9" s="680"/>
      <c r="DG9" s="680"/>
      <c r="DH9" s="680"/>
      <c r="DI9" s="680"/>
      <c r="DJ9" s="680"/>
      <c r="DK9" s="680"/>
      <c r="DL9" s="680"/>
      <c r="DM9" s="680"/>
      <c r="DN9" s="680"/>
      <c r="DO9" s="680"/>
      <c r="DP9" s="681"/>
      <c r="DQ9" s="688">
        <v>1292034</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232</v>
      </c>
      <c r="S10" s="680"/>
      <c r="T10" s="680"/>
      <c r="U10" s="680"/>
      <c r="V10" s="680"/>
      <c r="W10" s="680"/>
      <c r="X10" s="680"/>
      <c r="Y10" s="681"/>
      <c r="Z10" s="682" t="s">
        <v>127</v>
      </c>
      <c r="AA10" s="682"/>
      <c r="AB10" s="682"/>
      <c r="AC10" s="682"/>
      <c r="AD10" s="683" t="s">
        <v>232</v>
      </c>
      <c r="AE10" s="683"/>
      <c r="AF10" s="683"/>
      <c r="AG10" s="683"/>
      <c r="AH10" s="683"/>
      <c r="AI10" s="683"/>
      <c r="AJ10" s="683"/>
      <c r="AK10" s="683"/>
      <c r="AL10" s="684" t="s">
        <v>232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45262</v>
      </c>
      <c r="BH10" s="680"/>
      <c r="BI10" s="680"/>
      <c r="BJ10" s="680"/>
      <c r="BK10" s="680"/>
      <c r="BL10" s="680"/>
      <c r="BM10" s="680"/>
      <c r="BN10" s="681"/>
      <c r="BO10" s="682">
        <v>2.7</v>
      </c>
      <c r="BP10" s="682"/>
      <c r="BQ10" s="682"/>
      <c r="BR10" s="682"/>
      <c r="BS10" s="688">
        <v>8945</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33497</v>
      </c>
      <c r="CS10" s="680"/>
      <c r="CT10" s="680"/>
      <c r="CU10" s="680"/>
      <c r="CV10" s="680"/>
      <c r="CW10" s="680"/>
      <c r="CX10" s="680"/>
      <c r="CY10" s="681"/>
      <c r="CZ10" s="682">
        <v>0.2</v>
      </c>
      <c r="DA10" s="682"/>
      <c r="DB10" s="682"/>
      <c r="DC10" s="682"/>
      <c r="DD10" s="688" t="s">
        <v>127</v>
      </c>
      <c r="DE10" s="680"/>
      <c r="DF10" s="680"/>
      <c r="DG10" s="680"/>
      <c r="DH10" s="680"/>
      <c r="DI10" s="680"/>
      <c r="DJ10" s="680"/>
      <c r="DK10" s="680"/>
      <c r="DL10" s="680"/>
      <c r="DM10" s="680"/>
      <c r="DN10" s="680"/>
      <c r="DO10" s="680"/>
      <c r="DP10" s="681"/>
      <c r="DQ10" s="688">
        <v>18497</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232</v>
      </c>
      <c r="AA11" s="682"/>
      <c r="AB11" s="682"/>
      <c r="AC11" s="682"/>
      <c r="AD11" s="683" t="s">
        <v>127</v>
      </c>
      <c r="AE11" s="683"/>
      <c r="AF11" s="683"/>
      <c r="AG11" s="683"/>
      <c r="AH11" s="683"/>
      <c r="AI11" s="683"/>
      <c r="AJ11" s="683"/>
      <c r="AK11" s="683"/>
      <c r="AL11" s="684" t="s">
        <v>232</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39568</v>
      </c>
      <c r="BH11" s="680"/>
      <c r="BI11" s="680"/>
      <c r="BJ11" s="680"/>
      <c r="BK11" s="680"/>
      <c r="BL11" s="680"/>
      <c r="BM11" s="680"/>
      <c r="BN11" s="681"/>
      <c r="BO11" s="682">
        <v>2.4</v>
      </c>
      <c r="BP11" s="682"/>
      <c r="BQ11" s="682"/>
      <c r="BR11" s="682"/>
      <c r="BS11" s="688">
        <v>7848</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998330</v>
      </c>
      <c r="CS11" s="680"/>
      <c r="CT11" s="680"/>
      <c r="CU11" s="680"/>
      <c r="CV11" s="680"/>
      <c r="CW11" s="680"/>
      <c r="CX11" s="680"/>
      <c r="CY11" s="681"/>
      <c r="CZ11" s="682">
        <v>5.6</v>
      </c>
      <c r="DA11" s="682"/>
      <c r="DB11" s="682"/>
      <c r="DC11" s="682"/>
      <c r="DD11" s="688">
        <v>325959</v>
      </c>
      <c r="DE11" s="680"/>
      <c r="DF11" s="680"/>
      <c r="DG11" s="680"/>
      <c r="DH11" s="680"/>
      <c r="DI11" s="680"/>
      <c r="DJ11" s="680"/>
      <c r="DK11" s="680"/>
      <c r="DL11" s="680"/>
      <c r="DM11" s="680"/>
      <c r="DN11" s="680"/>
      <c r="DO11" s="680"/>
      <c r="DP11" s="681"/>
      <c r="DQ11" s="688">
        <v>529360</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321871</v>
      </c>
      <c r="S12" s="680"/>
      <c r="T12" s="680"/>
      <c r="U12" s="680"/>
      <c r="V12" s="680"/>
      <c r="W12" s="680"/>
      <c r="X12" s="680"/>
      <c r="Y12" s="681"/>
      <c r="Z12" s="682">
        <v>1.8</v>
      </c>
      <c r="AA12" s="682"/>
      <c r="AB12" s="682"/>
      <c r="AC12" s="682"/>
      <c r="AD12" s="683">
        <v>321871</v>
      </c>
      <c r="AE12" s="683"/>
      <c r="AF12" s="683"/>
      <c r="AG12" s="683"/>
      <c r="AH12" s="683"/>
      <c r="AI12" s="683"/>
      <c r="AJ12" s="683"/>
      <c r="AK12" s="683"/>
      <c r="AL12" s="684">
        <v>3.8</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733169</v>
      </c>
      <c r="BH12" s="680"/>
      <c r="BI12" s="680"/>
      <c r="BJ12" s="680"/>
      <c r="BK12" s="680"/>
      <c r="BL12" s="680"/>
      <c r="BM12" s="680"/>
      <c r="BN12" s="681"/>
      <c r="BO12" s="682">
        <v>44.1</v>
      </c>
      <c r="BP12" s="682"/>
      <c r="BQ12" s="682"/>
      <c r="BR12" s="682"/>
      <c r="BS12" s="688">
        <v>89792</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387806</v>
      </c>
      <c r="CS12" s="680"/>
      <c r="CT12" s="680"/>
      <c r="CU12" s="680"/>
      <c r="CV12" s="680"/>
      <c r="CW12" s="680"/>
      <c r="CX12" s="680"/>
      <c r="CY12" s="681"/>
      <c r="CZ12" s="682">
        <v>2.2000000000000002</v>
      </c>
      <c r="DA12" s="682"/>
      <c r="DB12" s="682"/>
      <c r="DC12" s="682"/>
      <c r="DD12" s="688">
        <v>64796</v>
      </c>
      <c r="DE12" s="680"/>
      <c r="DF12" s="680"/>
      <c r="DG12" s="680"/>
      <c r="DH12" s="680"/>
      <c r="DI12" s="680"/>
      <c r="DJ12" s="680"/>
      <c r="DK12" s="680"/>
      <c r="DL12" s="680"/>
      <c r="DM12" s="680"/>
      <c r="DN12" s="680"/>
      <c r="DO12" s="680"/>
      <c r="DP12" s="681"/>
      <c r="DQ12" s="688">
        <v>269062</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232</v>
      </c>
      <c r="S13" s="680"/>
      <c r="T13" s="680"/>
      <c r="U13" s="680"/>
      <c r="V13" s="680"/>
      <c r="W13" s="680"/>
      <c r="X13" s="680"/>
      <c r="Y13" s="681"/>
      <c r="Z13" s="682" t="s">
        <v>232</v>
      </c>
      <c r="AA13" s="682"/>
      <c r="AB13" s="682"/>
      <c r="AC13" s="682"/>
      <c r="AD13" s="683" t="s">
        <v>232</v>
      </c>
      <c r="AE13" s="683"/>
      <c r="AF13" s="683"/>
      <c r="AG13" s="683"/>
      <c r="AH13" s="683"/>
      <c r="AI13" s="683"/>
      <c r="AJ13" s="683"/>
      <c r="AK13" s="683"/>
      <c r="AL13" s="684" t="s">
        <v>232</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728181</v>
      </c>
      <c r="BH13" s="680"/>
      <c r="BI13" s="680"/>
      <c r="BJ13" s="680"/>
      <c r="BK13" s="680"/>
      <c r="BL13" s="680"/>
      <c r="BM13" s="680"/>
      <c r="BN13" s="681"/>
      <c r="BO13" s="682">
        <v>43.8</v>
      </c>
      <c r="BP13" s="682"/>
      <c r="BQ13" s="682"/>
      <c r="BR13" s="682"/>
      <c r="BS13" s="688">
        <v>89792</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1582864</v>
      </c>
      <c r="CS13" s="680"/>
      <c r="CT13" s="680"/>
      <c r="CU13" s="680"/>
      <c r="CV13" s="680"/>
      <c r="CW13" s="680"/>
      <c r="CX13" s="680"/>
      <c r="CY13" s="681"/>
      <c r="CZ13" s="682">
        <v>8.8000000000000007</v>
      </c>
      <c r="DA13" s="682"/>
      <c r="DB13" s="682"/>
      <c r="DC13" s="682"/>
      <c r="DD13" s="688">
        <v>983178</v>
      </c>
      <c r="DE13" s="680"/>
      <c r="DF13" s="680"/>
      <c r="DG13" s="680"/>
      <c r="DH13" s="680"/>
      <c r="DI13" s="680"/>
      <c r="DJ13" s="680"/>
      <c r="DK13" s="680"/>
      <c r="DL13" s="680"/>
      <c r="DM13" s="680"/>
      <c r="DN13" s="680"/>
      <c r="DO13" s="680"/>
      <c r="DP13" s="681"/>
      <c r="DQ13" s="688">
        <v>571456</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127</v>
      </c>
      <c r="AA14" s="682"/>
      <c r="AB14" s="682"/>
      <c r="AC14" s="682"/>
      <c r="AD14" s="683" t="s">
        <v>232</v>
      </c>
      <c r="AE14" s="683"/>
      <c r="AF14" s="683"/>
      <c r="AG14" s="683"/>
      <c r="AH14" s="683"/>
      <c r="AI14" s="683"/>
      <c r="AJ14" s="683"/>
      <c r="AK14" s="683"/>
      <c r="AL14" s="684" t="s">
        <v>127</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52711</v>
      </c>
      <c r="BH14" s="680"/>
      <c r="BI14" s="680"/>
      <c r="BJ14" s="680"/>
      <c r="BK14" s="680"/>
      <c r="BL14" s="680"/>
      <c r="BM14" s="680"/>
      <c r="BN14" s="681"/>
      <c r="BO14" s="682">
        <v>3.2</v>
      </c>
      <c r="BP14" s="682"/>
      <c r="BQ14" s="682"/>
      <c r="BR14" s="682"/>
      <c r="BS14" s="688" t="s">
        <v>232</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596104</v>
      </c>
      <c r="CS14" s="680"/>
      <c r="CT14" s="680"/>
      <c r="CU14" s="680"/>
      <c r="CV14" s="680"/>
      <c r="CW14" s="680"/>
      <c r="CX14" s="680"/>
      <c r="CY14" s="681"/>
      <c r="CZ14" s="682">
        <v>3.3</v>
      </c>
      <c r="DA14" s="682"/>
      <c r="DB14" s="682"/>
      <c r="DC14" s="682"/>
      <c r="DD14" s="688">
        <v>50390</v>
      </c>
      <c r="DE14" s="680"/>
      <c r="DF14" s="680"/>
      <c r="DG14" s="680"/>
      <c r="DH14" s="680"/>
      <c r="DI14" s="680"/>
      <c r="DJ14" s="680"/>
      <c r="DK14" s="680"/>
      <c r="DL14" s="680"/>
      <c r="DM14" s="680"/>
      <c r="DN14" s="680"/>
      <c r="DO14" s="680"/>
      <c r="DP14" s="681"/>
      <c r="DQ14" s="688">
        <v>542423</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55495</v>
      </c>
      <c r="S15" s="680"/>
      <c r="T15" s="680"/>
      <c r="U15" s="680"/>
      <c r="V15" s="680"/>
      <c r="W15" s="680"/>
      <c r="X15" s="680"/>
      <c r="Y15" s="681"/>
      <c r="Z15" s="682">
        <v>0.3</v>
      </c>
      <c r="AA15" s="682"/>
      <c r="AB15" s="682"/>
      <c r="AC15" s="682"/>
      <c r="AD15" s="683">
        <v>55495</v>
      </c>
      <c r="AE15" s="683"/>
      <c r="AF15" s="683"/>
      <c r="AG15" s="683"/>
      <c r="AH15" s="683"/>
      <c r="AI15" s="683"/>
      <c r="AJ15" s="683"/>
      <c r="AK15" s="683"/>
      <c r="AL15" s="684">
        <v>0.6</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113502</v>
      </c>
      <c r="BH15" s="680"/>
      <c r="BI15" s="680"/>
      <c r="BJ15" s="680"/>
      <c r="BK15" s="680"/>
      <c r="BL15" s="680"/>
      <c r="BM15" s="680"/>
      <c r="BN15" s="681"/>
      <c r="BO15" s="682">
        <v>6.8</v>
      </c>
      <c r="BP15" s="682"/>
      <c r="BQ15" s="682"/>
      <c r="BR15" s="682"/>
      <c r="BS15" s="688" t="s">
        <v>232</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1660201</v>
      </c>
      <c r="CS15" s="680"/>
      <c r="CT15" s="680"/>
      <c r="CU15" s="680"/>
      <c r="CV15" s="680"/>
      <c r="CW15" s="680"/>
      <c r="CX15" s="680"/>
      <c r="CY15" s="681"/>
      <c r="CZ15" s="682">
        <v>9.3000000000000007</v>
      </c>
      <c r="DA15" s="682"/>
      <c r="DB15" s="682"/>
      <c r="DC15" s="682"/>
      <c r="DD15" s="688">
        <v>784794</v>
      </c>
      <c r="DE15" s="680"/>
      <c r="DF15" s="680"/>
      <c r="DG15" s="680"/>
      <c r="DH15" s="680"/>
      <c r="DI15" s="680"/>
      <c r="DJ15" s="680"/>
      <c r="DK15" s="680"/>
      <c r="DL15" s="680"/>
      <c r="DM15" s="680"/>
      <c r="DN15" s="680"/>
      <c r="DO15" s="680"/>
      <c r="DP15" s="681"/>
      <c r="DQ15" s="688">
        <v>703573</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232</v>
      </c>
      <c r="AA16" s="682"/>
      <c r="AB16" s="682"/>
      <c r="AC16" s="682"/>
      <c r="AD16" s="683" t="s">
        <v>127</v>
      </c>
      <c r="AE16" s="683"/>
      <c r="AF16" s="683"/>
      <c r="AG16" s="683"/>
      <c r="AH16" s="683"/>
      <c r="AI16" s="683"/>
      <c r="AJ16" s="683"/>
      <c r="AK16" s="683"/>
      <c r="AL16" s="684" t="s">
        <v>127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232</v>
      </c>
      <c r="BP16" s="682"/>
      <c r="BQ16" s="682"/>
      <c r="BR16" s="682"/>
      <c r="BS16" s="688" t="s">
        <v>127</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388993</v>
      </c>
      <c r="CS16" s="680"/>
      <c r="CT16" s="680"/>
      <c r="CU16" s="680"/>
      <c r="CV16" s="680"/>
      <c r="CW16" s="680"/>
      <c r="CX16" s="680"/>
      <c r="CY16" s="681"/>
      <c r="CZ16" s="682">
        <v>2.2000000000000002</v>
      </c>
      <c r="DA16" s="682"/>
      <c r="DB16" s="682"/>
      <c r="DC16" s="682"/>
      <c r="DD16" s="688" t="s">
        <v>232</v>
      </c>
      <c r="DE16" s="680"/>
      <c r="DF16" s="680"/>
      <c r="DG16" s="680"/>
      <c r="DH16" s="680"/>
      <c r="DI16" s="680"/>
      <c r="DJ16" s="680"/>
      <c r="DK16" s="680"/>
      <c r="DL16" s="680"/>
      <c r="DM16" s="680"/>
      <c r="DN16" s="680"/>
      <c r="DO16" s="680"/>
      <c r="DP16" s="681"/>
      <c r="DQ16" s="688">
        <v>40504</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4075</v>
      </c>
      <c r="S17" s="680"/>
      <c r="T17" s="680"/>
      <c r="U17" s="680"/>
      <c r="V17" s="680"/>
      <c r="W17" s="680"/>
      <c r="X17" s="680"/>
      <c r="Y17" s="681"/>
      <c r="Z17" s="682">
        <v>0</v>
      </c>
      <c r="AA17" s="682"/>
      <c r="AB17" s="682"/>
      <c r="AC17" s="682"/>
      <c r="AD17" s="683">
        <v>4075</v>
      </c>
      <c r="AE17" s="683"/>
      <c r="AF17" s="683"/>
      <c r="AG17" s="683"/>
      <c r="AH17" s="683"/>
      <c r="AI17" s="683"/>
      <c r="AJ17" s="683"/>
      <c r="AK17" s="683"/>
      <c r="AL17" s="684">
        <v>0</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232</v>
      </c>
      <c r="BP17" s="682"/>
      <c r="BQ17" s="682"/>
      <c r="BR17" s="682"/>
      <c r="BS17" s="688" t="s">
        <v>232</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3984502</v>
      </c>
      <c r="CS17" s="680"/>
      <c r="CT17" s="680"/>
      <c r="CU17" s="680"/>
      <c r="CV17" s="680"/>
      <c r="CW17" s="680"/>
      <c r="CX17" s="680"/>
      <c r="CY17" s="681"/>
      <c r="CZ17" s="682">
        <v>22.2</v>
      </c>
      <c r="DA17" s="682"/>
      <c r="DB17" s="682"/>
      <c r="DC17" s="682"/>
      <c r="DD17" s="688" t="s">
        <v>232</v>
      </c>
      <c r="DE17" s="680"/>
      <c r="DF17" s="680"/>
      <c r="DG17" s="680"/>
      <c r="DH17" s="680"/>
      <c r="DI17" s="680"/>
      <c r="DJ17" s="680"/>
      <c r="DK17" s="680"/>
      <c r="DL17" s="680"/>
      <c r="DM17" s="680"/>
      <c r="DN17" s="680"/>
      <c r="DO17" s="680"/>
      <c r="DP17" s="681"/>
      <c r="DQ17" s="688">
        <v>3925026</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7193850</v>
      </c>
      <c r="S18" s="680"/>
      <c r="T18" s="680"/>
      <c r="U18" s="680"/>
      <c r="V18" s="680"/>
      <c r="W18" s="680"/>
      <c r="X18" s="680"/>
      <c r="Y18" s="681"/>
      <c r="Z18" s="682">
        <v>39.1</v>
      </c>
      <c r="AA18" s="682"/>
      <c r="AB18" s="682"/>
      <c r="AC18" s="682"/>
      <c r="AD18" s="683">
        <v>6400378</v>
      </c>
      <c r="AE18" s="683"/>
      <c r="AF18" s="683"/>
      <c r="AG18" s="683"/>
      <c r="AH18" s="683"/>
      <c r="AI18" s="683"/>
      <c r="AJ18" s="683"/>
      <c r="AK18" s="683"/>
      <c r="AL18" s="684">
        <v>74.599999999999994</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232</v>
      </c>
      <c r="BP18" s="682"/>
      <c r="BQ18" s="682"/>
      <c r="BR18" s="682"/>
      <c r="BS18" s="688" t="s">
        <v>127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6400378</v>
      </c>
      <c r="S19" s="680"/>
      <c r="T19" s="680"/>
      <c r="U19" s="680"/>
      <c r="V19" s="680"/>
      <c r="W19" s="680"/>
      <c r="X19" s="680"/>
      <c r="Y19" s="681"/>
      <c r="Z19" s="682">
        <v>34.799999999999997</v>
      </c>
      <c r="AA19" s="682"/>
      <c r="AB19" s="682"/>
      <c r="AC19" s="682"/>
      <c r="AD19" s="683">
        <v>6400378</v>
      </c>
      <c r="AE19" s="683"/>
      <c r="AF19" s="683"/>
      <c r="AG19" s="683"/>
      <c r="AH19" s="683"/>
      <c r="AI19" s="683"/>
      <c r="AJ19" s="683"/>
      <c r="AK19" s="683"/>
      <c r="AL19" s="684">
        <v>74.599999999999994</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62234</v>
      </c>
      <c r="BH19" s="680"/>
      <c r="BI19" s="680"/>
      <c r="BJ19" s="680"/>
      <c r="BK19" s="680"/>
      <c r="BL19" s="680"/>
      <c r="BM19" s="680"/>
      <c r="BN19" s="681"/>
      <c r="BO19" s="682">
        <v>3.7</v>
      </c>
      <c r="BP19" s="682"/>
      <c r="BQ19" s="682"/>
      <c r="BR19" s="682"/>
      <c r="BS19" s="688" t="s">
        <v>232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232</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793472</v>
      </c>
      <c r="S20" s="680"/>
      <c r="T20" s="680"/>
      <c r="U20" s="680"/>
      <c r="V20" s="680"/>
      <c r="W20" s="680"/>
      <c r="X20" s="680"/>
      <c r="Y20" s="681"/>
      <c r="Z20" s="682">
        <v>4.3</v>
      </c>
      <c r="AA20" s="682"/>
      <c r="AB20" s="682"/>
      <c r="AC20" s="682"/>
      <c r="AD20" s="683" t="s">
        <v>232</v>
      </c>
      <c r="AE20" s="683"/>
      <c r="AF20" s="683"/>
      <c r="AG20" s="683"/>
      <c r="AH20" s="683"/>
      <c r="AI20" s="683"/>
      <c r="AJ20" s="683"/>
      <c r="AK20" s="683"/>
      <c r="AL20" s="684" t="s">
        <v>232</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62234</v>
      </c>
      <c r="BH20" s="680"/>
      <c r="BI20" s="680"/>
      <c r="BJ20" s="680"/>
      <c r="BK20" s="680"/>
      <c r="BL20" s="680"/>
      <c r="BM20" s="680"/>
      <c r="BN20" s="681"/>
      <c r="BO20" s="682">
        <v>3.7</v>
      </c>
      <c r="BP20" s="682"/>
      <c r="BQ20" s="682"/>
      <c r="BR20" s="682"/>
      <c r="BS20" s="688" t="s">
        <v>232</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17924703</v>
      </c>
      <c r="CS20" s="680"/>
      <c r="CT20" s="680"/>
      <c r="CU20" s="680"/>
      <c r="CV20" s="680"/>
      <c r="CW20" s="680"/>
      <c r="CX20" s="680"/>
      <c r="CY20" s="681"/>
      <c r="CZ20" s="682">
        <v>100</v>
      </c>
      <c r="DA20" s="682"/>
      <c r="DB20" s="682"/>
      <c r="DC20" s="682"/>
      <c r="DD20" s="688">
        <v>4573370</v>
      </c>
      <c r="DE20" s="680"/>
      <c r="DF20" s="680"/>
      <c r="DG20" s="680"/>
      <c r="DH20" s="680"/>
      <c r="DI20" s="680"/>
      <c r="DJ20" s="680"/>
      <c r="DK20" s="680"/>
      <c r="DL20" s="680"/>
      <c r="DM20" s="680"/>
      <c r="DN20" s="680"/>
      <c r="DO20" s="680"/>
      <c r="DP20" s="681"/>
      <c r="DQ20" s="688">
        <v>11067741</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232</v>
      </c>
      <c r="S21" s="680"/>
      <c r="T21" s="680"/>
      <c r="U21" s="680"/>
      <c r="V21" s="680"/>
      <c r="W21" s="680"/>
      <c r="X21" s="680"/>
      <c r="Y21" s="681"/>
      <c r="Z21" s="682" t="s">
        <v>232</v>
      </c>
      <c r="AA21" s="682"/>
      <c r="AB21" s="682"/>
      <c r="AC21" s="682"/>
      <c r="AD21" s="683" t="s">
        <v>232</v>
      </c>
      <c r="AE21" s="683"/>
      <c r="AF21" s="683"/>
      <c r="AG21" s="683"/>
      <c r="AH21" s="683"/>
      <c r="AI21" s="683"/>
      <c r="AJ21" s="683"/>
      <c r="AK21" s="683"/>
      <c r="AL21" s="684" t="s">
        <v>232</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13584</v>
      </c>
      <c r="BH21" s="680"/>
      <c r="BI21" s="680"/>
      <c r="BJ21" s="680"/>
      <c r="BK21" s="680"/>
      <c r="BL21" s="680"/>
      <c r="BM21" s="680"/>
      <c r="BN21" s="681"/>
      <c r="BO21" s="682">
        <v>0.8</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9404602</v>
      </c>
      <c r="S22" s="680"/>
      <c r="T22" s="680"/>
      <c r="U22" s="680"/>
      <c r="V22" s="680"/>
      <c r="W22" s="680"/>
      <c r="X22" s="680"/>
      <c r="Y22" s="681"/>
      <c r="Z22" s="682">
        <v>51.1</v>
      </c>
      <c r="AA22" s="682"/>
      <c r="AB22" s="682"/>
      <c r="AC22" s="682"/>
      <c r="AD22" s="683">
        <v>8562480</v>
      </c>
      <c r="AE22" s="683"/>
      <c r="AF22" s="683"/>
      <c r="AG22" s="683"/>
      <c r="AH22" s="683"/>
      <c r="AI22" s="683"/>
      <c r="AJ22" s="683"/>
      <c r="AK22" s="683"/>
      <c r="AL22" s="684">
        <v>99.8</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232</v>
      </c>
      <c r="BP22" s="682"/>
      <c r="BQ22" s="682"/>
      <c r="BR22" s="682"/>
      <c r="BS22" s="688" t="s">
        <v>232</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2278</v>
      </c>
      <c r="S23" s="680"/>
      <c r="T23" s="680"/>
      <c r="U23" s="680"/>
      <c r="V23" s="680"/>
      <c r="W23" s="680"/>
      <c r="X23" s="680"/>
      <c r="Y23" s="681"/>
      <c r="Z23" s="682">
        <v>0</v>
      </c>
      <c r="AA23" s="682"/>
      <c r="AB23" s="682"/>
      <c r="AC23" s="682"/>
      <c r="AD23" s="683">
        <v>2278</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48650</v>
      </c>
      <c r="BH23" s="680"/>
      <c r="BI23" s="680"/>
      <c r="BJ23" s="680"/>
      <c r="BK23" s="680"/>
      <c r="BL23" s="680"/>
      <c r="BM23" s="680"/>
      <c r="BN23" s="681"/>
      <c r="BO23" s="682">
        <v>2.9</v>
      </c>
      <c r="BP23" s="682"/>
      <c r="BQ23" s="682"/>
      <c r="BR23" s="682"/>
      <c r="BS23" s="688" t="s">
        <v>127</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95190</v>
      </c>
      <c r="S24" s="680"/>
      <c r="T24" s="680"/>
      <c r="U24" s="680"/>
      <c r="V24" s="680"/>
      <c r="W24" s="680"/>
      <c r="X24" s="680"/>
      <c r="Y24" s="681"/>
      <c r="Z24" s="682">
        <v>0.5</v>
      </c>
      <c r="AA24" s="682"/>
      <c r="AB24" s="682"/>
      <c r="AC24" s="682"/>
      <c r="AD24" s="683" t="s">
        <v>232</v>
      </c>
      <c r="AE24" s="683"/>
      <c r="AF24" s="683"/>
      <c r="AG24" s="683"/>
      <c r="AH24" s="683"/>
      <c r="AI24" s="683"/>
      <c r="AJ24" s="683"/>
      <c r="AK24" s="683"/>
      <c r="AL24" s="684" t="s">
        <v>232</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7029785</v>
      </c>
      <c r="CS24" s="669"/>
      <c r="CT24" s="669"/>
      <c r="CU24" s="669"/>
      <c r="CV24" s="669"/>
      <c r="CW24" s="669"/>
      <c r="CX24" s="669"/>
      <c r="CY24" s="670"/>
      <c r="CZ24" s="673">
        <v>39.200000000000003</v>
      </c>
      <c r="DA24" s="674"/>
      <c r="DB24" s="674"/>
      <c r="DC24" s="693"/>
      <c r="DD24" s="712">
        <v>6128179</v>
      </c>
      <c r="DE24" s="669"/>
      <c r="DF24" s="669"/>
      <c r="DG24" s="669"/>
      <c r="DH24" s="669"/>
      <c r="DI24" s="669"/>
      <c r="DJ24" s="669"/>
      <c r="DK24" s="670"/>
      <c r="DL24" s="712">
        <v>4295728</v>
      </c>
      <c r="DM24" s="669"/>
      <c r="DN24" s="669"/>
      <c r="DO24" s="669"/>
      <c r="DP24" s="669"/>
      <c r="DQ24" s="669"/>
      <c r="DR24" s="669"/>
      <c r="DS24" s="669"/>
      <c r="DT24" s="669"/>
      <c r="DU24" s="669"/>
      <c r="DV24" s="670"/>
      <c r="DW24" s="673">
        <v>48.2</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369785</v>
      </c>
      <c r="S25" s="680"/>
      <c r="T25" s="680"/>
      <c r="U25" s="680"/>
      <c r="V25" s="680"/>
      <c r="W25" s="680"/>
      <c r="X25" s="680"/>
      <c r="Y25" s="681"/>
      <c r="Z25" s="682">
        <v>2</v>
      </c>
      <c r="AA25" s="682"/>
      <c r="AB25" s="682"/>
      <c r="AC25" s="682"/>
      <c r="AD25" s="683">
        <v>1447</v>
      </c>
      <c r="AE25" s="683"/>
      <c r="AF25" s="683"/>
      <c r="AG25" s="683"/>
      <c r="AH25" s="683"/>
      <c r="AI25" s="683"/>
      <c r="AJ25" s="683"/>
      <c r="AK25" s="683"/>
      <c r="AL25" s="684">
        <v>0</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232</v>
      </c>
      <c r="BP25" s="682"/>
      <c r="BQ25" s="682"/>
      <c r="BR25" s="682"/>
      <c r="BS25" s="688" t="s">
        <v>232</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1933381</v>
      </c>
      <c r="CS25" s="715"/>
      <c r="CT25" s="715"/>
      <c r="CU25" s="715"/>
      <c r="CV25" s="715"/>
      <c r="CW25" s="715"/>
      <c r="CX25" s="715"/>
      <c r="CY25" s="716"/>
      <c r="CZ25" s="684">
        <v>10.8</v>
      </c>
      <c r="DA25" s="713"/>
      <c r="DB25" s="713"/>
      <c r="DC25" s="717"/>
      <c r="DD25" s="688">
        <v>1777860</v>
      </c>
      <c r="DE25" s="715"/>
      <c r="DF25" s="715"/>
      <c r="DG25" s="715"/>
      <c r="DH25" s="715"/>
      <c r="DI25" s="715"/>
      <c r="DJ25" s="715"/>
      <c r="DK25" s="716"/>
      <c r="DL25" s="688">
        <v>1761177</v>
      </c>
      <c r="DM25" s="715"/>
      <c r="DN25" s="715"/>
      <c r="DO25" s="715"/>
      <c r="DP25" s="715"/>
      <c r="DQ25" s="715"/>
      <c r="DR25" s="715"/>
      <c r="DS25" s="715"/>
      <c r="DT25" s="715"/>
      <c r="DU25" s="715"/>
      <c r="DV25" s="716"/>
      <c r="DW25" s="684">
        <v>19.7</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45412</v>
      </c>
      <c r="S26" s="680"/>
      <c r="T26" s="680"/>
      <c r="U26" s="680"/>
      <c r="V26" s="680"/>
      <c r="W26" s="680"/>
      <c r="X26" s="680"/>
      <c r="Y26" s="681"/>
      <c r="Z26" s="682">
        <v>0.2</v>
      </c>
      <c r="AA26" s="682"/>
      <c r="AB26" s="682"/>
      <c r="AC26" s="682"/>
      <c r="AD26" s="683" t="s">
        <v>232</v>
      </c>
      <c r="AE26" s="683"/>
      <c r="AF26" s="683"/>
      <c r="AG26" s="683"/>
      <c r="AH26" s="683"/>
      <c r="AI26" s="683"/>
      <c r="AJ26" s="683"/>
      <c r="AK26" s="683"/>
      <c r="AL26" s="684" t="s">
        <v>232</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232</v>
      </c>
      <c r="BP26" s="682"/>
      <c r="BQ26" s="682"/>
      <c r="BR26" s="682"/>
      <c r="BS26" s="688" t="s">
        <v>232</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1132612</v>
      </c>
      <c r="CS26" s="680"/>
      <c r="CT26" s="680"/>
      <c r="CU26" s="680"/>
      <c r="CV26" s="680"/>
      <c r="CW26" s="680"/>
      <c r="CX26" s="680"/>
      <c r="CY26" s="681"/>
      <c r="CZ26" s="684">
        <v>6.3</v>
      </c>
      <c r="DA26" s="713"/>
      <c r="DB26" s="713"/>
      <c r="DC26" s="717"/>
      <c r="DD26" s="688">
        <v>1014952</v>
      </c>
      <c r="DE26" s="680"/>
      <c r="DF26" s="680"/>
      <c r="DG26" s="680"/>
      <c r="DH26" s="680"/>
      <c r="DI26" s="680"/>
      <c r="DJ26" s="680"/>
      <c r="DK26" s="681"/>
      <c r="DL26" s="688" t="s">
        <v>127</v>
      </c>
      <c r="DM26" s="680"/>
      <c r="DN26" s="680"/>
      <c r="DO26" s="680"/>
      <c r="DP26" s="680"/>
      <c r="DQ26" s="680"/>
      <c r="DR26" s="680"/>
      <c r="DS26" s="680"/>
      <c r="DT26" s="680"/>
      <c r="DU26" s="680"/>
      <c r="DV26" s="681"/>
      <c r="DW26" s="684" t="s">
        <v>232</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1237818</v>
      </c>
      <c r="S27" s="680"/>
      <c r="T27" s="680"/>
      <c r="U27" s="680"/>
      <c r="V27" s="680"/>
      <c r="W27" s="680"/>
      <c r="X27" s="680"/>
      <c r="Y27" s="681"/>
      <c r="Z27" s="682">
        <v>6.7</v>
      </c>
      <c r="AA27" s="682"/>
      <c r="AB27" s="682"/>
      <c r="AC27" s="682"/>
      <c r="AD27" s="683" t="s">
        <v>232</v>
      </c>
      <c r="AE27" s="683"/>
      <c r="AF27" s="683"/>
      <c r="AG27" s="683"/>
      <c r="AH27" s="683"/>
      <c r="AI27" s="683"/>
      <c r="AJ27" s="683"/>
      <c r="AK27" s="683"/>
      <c r="AL27" s="684" t="s">
        <v>232</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1661447</v>
      </c>
      <c r="BH27" s="680"/>
      <c r="BI27" s="680"/>
      <c r="BJ27" s="680"/>
      <c r="BK27" s="680"/>
      <c r="BL27" s="680"/>
      <c r="BM27" s="680"/>
      <c r="BN27" s="681"/>
      <c r="BO27" s="682">
        <v>100</v>
      </c>
      <c r="BP27" s="682"/>
      <c r="BQ27" s="682"/>
      <c r="BR27" s="682"/>
      <c r="BS27" s="688">
        <v>106585</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1111902</v>
      </c>
      <c r="CS27" s="715"/>
      <c r="CT27" s="715"/>
      <c r="CU27" s="715"/>
      <c r="CV27" s="715"/>
      <c r="CW27" s="715"/>
      <c r="CX27" s="715"/>
      <c r="CY27" s="716"/>
      <c r="CZ27" s="684">
        <v>6.2</v>
      </c>
      <c r="DA27" s="713"/>
      <c r="DB27" s="713"/>
      <c r="DC27" s="717"/>
      <c r="DD27" s="688">
        <v>425293</v>
      </c>
      <c r="DE27" s="715"/>
      <c r="DF27" s="715"/>
      <c r="DG27" s="715"/>
      <c r="DH27" s="715"/>
      <c r="DI27" s="715"/>
      <c r="DJ27" s="715"/>
      <c r="DK27" s="716"/>
      <c r="DL27" s="688">
        <v>425293</v>
      </c>
      <c r="DM27" s="715"/>
      <c r="DN27" s="715"/>
      <c r="DO27" s="715"/>
      <c r="DP27" s="715"/>
      <c r="DQ27" s="715"/>
      <c r="DR27" s="715"/>
      <c r="DS27" s="715"/>
      <c r="DT27" s="715"/>
      <c r="DU27" s="715"/>
      <c r="DV27" s="716"/>
      <c r="DW27" s="684">
        <v>4.8</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127</v>
      </c>
      <c r="AA28" s="682"/>
      <c r="AB28" s="682"/>
      <c r="AC28" s="682"/>
      <c r="AD28" s="683" t="s">
        <v>232</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3984502</v>
      </c>
      <c r="CS28" s="680"/>
      <c r="CT28" s="680"/>
      <c r="CU28" s="680"/>
      <c r="CV28" s="680"/>
      <c r="CW28" s="680"/>
      <c r="CX28" s="680"/>
      <c r="CY28" s="681"/>
      <c r="CZ28" s="684">
        <v>22.2</v>
      </c>
      <c r="DA28" s="713"/>
      <c r="DB28" s="713"/>
      <c r="DC28" s="717"/>
      <c r="DD28" s="688">
        <v>3925026</v>
      </c>
      <c r="DE28" s="680"/>
      <c r="DF28" s="680"/>
      <c r="DG28" s="680"/>
      <c r="DH28" s="680"/>
      <c r="DI28" s="680"/>
      <c r="DJ28" s="680"/>
      <c r="DK28" s="681"/>
      <c r="DL28" s="688">
        <v>2109258</v>
      </c>
      <c r="DM28" s="680"/>
      <c r="DN28" s="680"/>
      <c r="DO28" s="680"/>
      <c r="DP28" s="680"/>
      <c r="DQ28" s="680"/>
      <c r="DR28" s="680"/>
      <c r="DS28" s="680"/>
      <c r="DT28" s="680"/>
      <c r="DU28" s="680"/>
      <c r="DV28" s="681"/>
      <c r="DW28" s="684">
        <v>23.7</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732910</v>
      </c>
      <c r="S29" s="680"/>
      <c r="T29" s="680"/>
      <c r="U29" s="680"/>
      <c r="V29" s="680"/>
      <c r="W29" s="680"/>
      <c r="X29" s="680"/>
      <c r="Y29" s="681"/>
      <c r="Z29" s="682">
        <v>4</v>
      </c>
      <c r="AA29" s="682"/>
      <c r="AB29" s="682"/>
      <c r="AC29" s="682"/>
      <c r="AD29" s="683" t="s">
        <v>127</v>
      </c>
      <c r="AE29" s="683"/>
      <c r="AF29" s="683"/>
      <c r="AG29" s="683"/>
      <c r="AH29" s="683"/>
      <c r="AI29" s="683"/>
      <c r="AJ29" s="683"/>
      <c r="AK29" s="683"/>
      <c r="AL29" s="684" t="s">
        <v>232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68</v>
      </c>
      <c r="CG29" s="695"/>
      <c r="CH29" s="695"/>
      <c r="CI29" s="695"/>
      <c r="CJ29" s="695"/>
      <c r="CK29" s="695"/>
      <c r="CL29" s="695"/>
      <c r="CM29" s="695"/>
      <c r="CN29" s="695"/>
      <c r="CO29" s="695"/>
      <c r="CP29" s="695"/>
      <c r="CQ29" s="696"/>
      <c r="CR29" s="679">
        <v>3984315</v>
      </c>
      <c r="CS29" s="715"/>
      <c r="CT29" s="715"/>
      <c r="CU29" s="715"/>
      <c r="CV29" s="715"/>
      <c r="CW29" s="715"/>
      <c r="CX29" s="715"/>
      <c r="CY29" s="716"/>
      <c r="CZ29" s="684">
        <v>22.2</v>
      </c>
      <c r="DA29" s="713"/>
      <c r="DB29" s="713"/>
      <c r="DC29" s="717"/>
      <c r="DD29" s="688">
        <v>3924839</v>
      </c>
      <c r="DE29" s="715"/>
      <c r="DF29" s="715"/>
      <c r="DG29" s="715"/>
      <c r="DH29" s="715"/>
      <c r="DI29" s="715"/>
      <c r="DJ29" s="715"/>
      <c r="DK29" s="716"/>
      <c r="DL29" s="688">
        <v>2109071</v>
      </c>
      <c r="DM29" s="715"/>
      <c r="DN29" s="715"/>
      <c r="DO29" s="715"/>
      <c r="DP29" s="715"/>
      <c r="DQ29" s="715"/>
      <c r="DR29" s="715"/>
      <c r="DS29" s="715"/>
      <c r="DT29" s="715"/>
      <c r="DU29" s="715"/>
      <c r="DV29" s="716"/>
      <c r="DW29" s="684">
        <v>23.6</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42133</v>
      </c>
      <c r="S30" s="680"/>
      <c r="T30" s="680"/>
      <c r="U30" s="680"/>
      <c r="V30" s="680"/>
      <c r="W30" s="680"/>
      <c r="X30" s="680"/>
      <c r="Y30" s="681"/>
      <c r="Z30" s="682">
        <v>0.2</v>
      </c>
      <c r="AA30" s="682"/>
      <c r="AB30" s="682"/>
      <c r="AC30" s="682"/>
      <c r="AD30" s="683">
        <v>12719</v>
      </c>
      <c r="AE30" s="683"/>
      <c r="AF30" s="683"/>
      <c r="AG30" s="683"/>
      <c r="AH30" s="683"/>
      <c r="AI30" s="683"/>
      <c r="AJ30" s="683"/>
      <c r="AK30" s="683"/>
      <c r="AL30" s="684">
        <v>0.1</v>
      </c>
      <c r="AM30" s="685"/>
      <c r="AN30" s="685"/>
      <c r="AO30" s="686"/>
      <c r="AP30" s="727" t="s">
        <v>306</v>
      </c>
      <c r="AQ30" s="728"/>
      <c r="AR30" s="728"/>
      <c r="AS30" s="728"/>
      <c r="AT30" s="733" t="s">
        <v>307</v>
      </c>
      <c r="AU30" s="230"/>
      <c r="AV30" s="230"/>
      <c r="AW30" s="230"/>
      <c r="AX30" s="665" t="s">
        <v>187</v>
      </c>
      <c r="AY30" s="666"/>
      <c r="AZ30" s="666"/>
      <c r="BA30" s="666"/>
      <c r="BB30" s="666"/>
      <c r="BC30" s="666"/>
      <c r="BD30" s="666"/>
      <c r="BE30" s="666"/>
      <c r="BF30" s="667"/>
      <c r="BG30" s="739">
        <v>98.5</v>
      </c>
      <c r="BH30" s="740"/>
      <c r="BI30" s="740"/>
      <c r="BJ30" s="740"/>
      <c r="BK30" s="740"/>
      <c r="BL30" s="740"/>
      <c r="BM30" s="674">
        <v>94.4</v>
      </c>
      <c r="BN30" s="740"/>
      <c r="BO30" s="740"/>
      <c r="BP30" s="740"/>
      <c r="BQ30" s="741"/>
      <c r="BR30" s="739">
        <v>98.6</v>
      </c>
      <c r="BS30" s="740"/>
      <c r="BT30" s="740"/>
      <c r="BU30" s="740"/>
      <c r="BV30" s="740"/>
      <c r="BW30" s="740"/>
      <c r="BX30" s="674">
        <v>94.6</v>
      </c>
      <c r="BY30" s="740"/>
      <c r="BZ30" s="740"/>
      <c r="CA30" s="740"/>
      <c r="CB30" s="741"/>
      <c r="CD30" s="744"/>
      <c r="CE30" s="745"/>
      <c r="CF30" s="694" t="s">
        <v>308</v>
      </c>
      <c r="CG30" s="695"/>
      <c r="CH30" s="695"/>
      <c r="CI30" s="695"/>
      <c r="CJ30" s="695"/>
      <c r="CK30" s="695"/>
      <c r="CL30" s="695"/>
      <c r="CM30" s="695"/>
      <c r="CN30" s="695"/>
      <c r="CO30" s="695"/>
      <c r="CP30" s="695"/>
      <c r="CQ30" s="696"/>
      <c r="CR30" s="679">
        <v>3872727</v>
      </c>
      <c r="CS30" s="680"/>
      <c r="CT30" s="680"/>
      <c r="CU30" s="680"/>
      <c r="CV30" s="680"/>
      <c r="CW30" s="680"/>
      <c r="CX30" s="680"/>
      <c r="CY30" s="681"/>
      <c r="CZ30" s="684">
        <v>21.6</v>
      </c>
      <c r="DA30" s="713"/>
      <c r="DB30" s="713"/>
      <c r="DC30" s="717"/>
      <c r="DD30" s="688">
        <v>3813687</v>
      </c>
      <c r="DE30" s="680"/>
      <c r="DF30" s="680"/>
      <c r="DG30" s="680"/>
      <c r="DH30" s="680"/>
      <c r="DI30" s="680"/>
      <c r="DJ30" s="680"/>
      <c r="DK30" s="681"/>
      <c r="DL30" s="688">
        <v>1997919</v>
      </c>
      <c r="DM30" s="680"/>
      <c r="DN30" s="680"/>
      <c r="DO30" s="680"/>
      <c r="DP30" s="680"/>
      <c r="DQ30" s="680"/>
      <c r="DR30" s="680"/>
      <c r="DS30" s="680"/>
      <c r="DT30" s="680"/>
      <c r="DU30" s="680"/>
      <c r="DV30" s="681"/>
      <c r="DW30" s="684">
        <v>22.4</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203228</v>
      </c>
      <c r="S31" s="680"/>
      <c r="T31" s="680"/>
      <c r="U31" s="680"/>
      <c r="V31" s="680"/>
      <c r="W31" s="680"/>
      <c r="X31" s="680"/>
      <c r="Y31" s="681"/>
      <c r="Z31" s="682">
        <v>1.1000000000000001</v>
      </c>
      <c r="AA31" s="682"/>
      <c r="AB31" s="682"/>
      <c r="AC31" s="682"/>
      <c r="AD31" s="683" t="s">
        <v>232</v>
      </c>
      <c r="AE31" s="683"/>
      <c r="AF31" s="683"/>
      <c r="AG31" s="683"/>
      <c r="AH31" s="683"/>
      <c r="AI31" s="683"/>
      <c r="AJ31" s="683"/>
      <c r="AK31" s="683"/>
      <c r="AL31" s="684" t="s">
        <v>127</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98.7</v>
      </c>
      <c r="BH31" s="715"/>
      <c r="BI31" s="715"/>
      <c r="BJ31" s="715"/>
      <c r="BK31" s="715"/>
      <c r="BL31" s="715"/>
      <c r="BM31" s="685">
        <v>96.4</v>
      </c>
      <c r="BN31" s="737"/>
      <c r="BO31" s="737"/>
      <c r="BP31" s="737"/>
      <c r="BQ31" s="738"/>
      <c r="BR31" s="736">
        <v>98.9</v>
      </c>
      <c r="BS31" s="715"/>
      <c r="BT31" s="715"/>
      <c r="BU31" s="715"/>
      <c r="BV31" s="715"/>
      <c r="BW31" s="715"/>
      <c r="BX31" s="685">
        <v>96.7</v>
      </c>
      <c r="BY31" s="737"/>
      <c r="BZ31" s="737"/>
      <c r="CA31" s="737"/>
      <c r="CB31" s="738"/>
      <c r="CD31" s="744"/>
      <c r="CE31" s="745"/>
      <c r="CF31" s="694" t="s">
        <v>312</v>
      </c>
      <c r="CG31" s="695"/>
      <c r="CH31" s="695"/>
      <c r="CI31" s="695"/>
      <c r="CJ31" s="695"/>
      <c r="CK31" s="695"/>
      <c r="CL31" s="695"/>
      <c r="CM31" s="695"/>
      <c r="CN31" s="695"/>
      <c r="CO31" s="695"/>
      <c r="CP31" s="695"/>
      <c r="CQ31" s="696"/>
      <c r="CR31" s="679">
        <v>111588</v>
      </c>
      <c r="CS31" s="715"/>
      <c r="CT31" s="715"/>
      <c r="CU31" s="715"/>
      <c r="CV31" s="715"/>
      <c r="CW31" s="715"/>
      <c r="CX31" s="715"/>
      <c r="CY31" s="716"/>
      <c r="CZ31" s="684">
        <v>0.6</v>
      </c>
      <c r="DA31" s="713"/>
      <c r="DB31" s="713"/>
      <c r="DC31" s="717"/>
      <c r="DD31" s="688">
        <v>111152</v>
      </c>
      <c r="DE31" s="715"/>
      <c r="DF31" s="715"/>
      <c r="DG31" s="715"/>
      <c r="DH31" s="715"/>
      <c r="DI31" s="715"/>
      <c r="DJ31" s="715"/>
      <c r="DK31" s="716"/>
      <c r="DL31" s="688">
        <v>111152</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1760529</v>
      </c>
      <c r="S32" s="680"/>
      <c r="T32" s="680"/>
      <c r="U32" s="680"/>
      <c r="V32" s="680"/>
      <c r="W32" s="680"/>
      <c r="X32" s="680"/>
      <c r="Y32" s="681"/>
      <c r="Z32" s="682">
        <v>9.6</v>
      </c>
      <c r="AA32" s="682"/>
      <c r="AB32" s="682"/>
      <c r="AC32" s="682"/>
      <c r="AD32" s="683" t="s">
        <v>232</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98.1</v>
      </c>
      <c r="BH32" s="749"/>
      <c r="BI32" s="749"/>
      <c r="BJ32" s="749"/>
      <c r="BK32" s="749"/>
      <c r="BL32" s="749"/>
      <c r="BM32" s="750">
        <v>91.8</v>
      </c>
      <c r="BN32" s="749"/>
      <c r="BO32" s="749"/>
      <c r="BP32" s="749"/>
      <c r="BQ32" s="751"/>
      <c r="BR32" s="748">
        <v>98</v>
      </c>
      <c r="BS32" s="749"/>
      <c r="BT32" s="749"/>
      <c r="BU32" s="749"/>
      <c r="BV32" s="749"/>
      <c r="BW32" s="749"/>
      <c r="BX32" s="750">
        <v>92</v>
      </c>
      <c r="BY32" s="749"/>
      <c r="BZ32" s="749"/>
      <c r="CA32" s="749"/>
      <c r="CB32" s="751"/>
      <c r="CD32" s="746"/>
      <c r="CE32" s="747"/>
      <c r="CF32" s="694" t="s">
        <v>315</v>
      </c>
      <c r="CG32" s="695"/>
      <c r="CH32" s="695"/>
      <c r="CI32" s="695"/>
      <c r="CJ32" s="695"/>
      <c r="CK32" s="695"/>
      <c r="CL32" s="695"/>
      <c r="CM32" s="695"/>
      <c r="CN32" s="695"/>
      <c r="CO32" s="695"/>
      <c r="CP32" s="695"/>
      <c r="CQ32" s="696"/>
      <c r="CR32" s="679">
        <v>187</v>
      </c>
      <c r="CS32" s="680"/>
      <c r="CT32" s="680"/>
      <c r="CU32" s="680"/>
      <c r="CV32" s="680"/>
      <c r="CW32" s="680"/>
      <c r="CX32" s="680"/>
      <c r="CY32" s="681"/>
      <c r="CZ32" s="684">
        <v>0</v>
      </c>
      <c r="DA32" s="713"/>
      <c r="DB32" s="713"/>
      <c r="DC32" s="717"/>
      <c r="DD32" s="688">
        <v>187</v>
      </c>
      <c r="DE32" s="680"/>
      <c r="DF32" s="680"/>
      <c r="DG32" s="680"/>
      <c r="DH32" s="680"/>
      <c r="DI32" s="680"/>
      <c r="DJ32" s="680"/>
      <c r="DK32" s="681"/>
      <c r="DL32" s="688">
        <v>187</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88673</v>
      </c>
      <c r="S33" s="680"/>
      <c r="T33" s="680"/>
      <c r="U33" s="680"/>
      <c r="V33" s="680"/>
      <c r="W33" s="680"/>
      <c r="X33" s="680"/>
      <c r="Y33" s="681"/>
      <c r="Z33" s="682">
        <v>0.5</v>
      </c>
      <c r="AA33" s="682"/>
      <c r="AB33" s="682"/>
      <c r="AC33" s="682"/>
      <c r="AD33" s="683" t="s">
        <v>232</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5932555</v>
      </c>
      <c r="CS33" s="715"/>
      <c r="CT33" s="715"/>
      <c r="CU33" s="715"/>
      <c r="CV33" s="715"/>
      <c r="CW33" s="715"/>
      <c r="CX33" s="715"/>
      <c r="CY33" s="716"/>
      <c r="CZ33" s="684">
        <v>33.1</v>
      </c>
      <c r="DA33" s="713"/>
      <c r="DB33" s="713"/>
      <c r="DC33" s="717"/>
      <c r="DD33" s="688">
        <v>4693530</v>
      </c>
      <c r="DE33" s="715"/>
      <c r="DF33" s="715"/>
      <c r="DG33" s="715"/>
      <c r="DH33" s="715"/>
      <c r="DI33" s="715"/>
      <c r="DJ33" s="715"/>
      <c r="DK33" s="716"/>
      <c r="DL33" s="688">
        <v>4013198</v>
      </c>
      <c r="DM33" s="715"/>
      <c r="DN33" s="715"/>
      <c r="DO33" s="715"/>
      <c r="DP33" s="715"/>
      <c r="DQ33" s="715"/>
      <c r="DR33" s="715"/>
      <c r="DS33" s="715"/>
      <c r="DT33" s="715"/>
      <c r="DU33" s="715"/>
      <c r="DV33" s="716"/>
      <c r="DW33" s="684">
        <v>45</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67268</v>
      </c>
      <c r="S34" s="680"/>
      <c r="T34" s="680"/>
      <c r="U34" s="680"/>
      <c r="V34" s="680"/>
      <c r="W34" s="680"/>
      <c r="X34" s="680"/>
      <c r="Y34" s="681"/>
      <c r="Z34" s="682">
        <v>0.4</v>
      </c>
      <c r="AA34" s="682"/>
      <c r="AB34" s="682"/>
      <c r="AC34" s="682"/>
      <c r="AD34" s="683">
        <v>82</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1718968</v>
      </c>
      <c r="CS34" s="680"/>
      <c r="CT34" s="680"/>
      <c r="CU34" s="680"/>
      <c r="CV34" s="680"/>
      <c r="CW34" s="680"/>
      <c r="CX34" s="680"/>
      <c r="CY34" s="681"/>
      <c r="CZ34" s="684">
        <v>9.6</v>
      </c>
      <c r="DA34" s="713"/>
      <c r="DB34" s="713"/>
      <c r="DC34" s="717"/>
      <c r="DD34" s="688">
        <v>1104882</v>
      </c>
      <c r="DE34" s="680"/>
      <c r="DF34" s="680"/>
      <c r="DG34" s="680"/>
      <c r="DH34" s="680"/>
      <c r="DI34" s="680"/>
      <c r="DJ34" s="680"/>
      <c r="DK34" s="681"/>
      <c r="DL34" s="688">
        <v>887771</v>
      </c>
      <c r="DM34" s="680"/>
      <c r="DN34" s="680"/>
      <c r="DO34" s="680"/>
      <c r="DP34" s="680"/>
      <c r="DQ34" s="680"/>
      <c r="DR34" s="680"/>
      <c r="DS34" s="680"/>
      <c r="DT34" s="680"/>
      <c r="DU34" s="680"/>
      <c r="DV34" s="681"/>
      <c r="DW34" s="684">
        <v>10</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4336700</v>
      </c>
      <c r="S35" s="680"/>
      <c r="T35" s="680"/>
      <c r="U35" s="680"/>
      <c r="V35" s="680"/>
      <c r="W35" s="680"/>
      <c r="X35" s="680"/>
      <c r="Y35" s="681"/>
      <c r="Z35" s="682">
        <v>23.6</v>
      </c>
      <c r="AA35" s="682"/>
      <c r="AB35" s="682"/>
      <c r="AC35" s="682"/>
      <c r="AD35" s="683" t="s">
        <v>127</v>
      </c>
      <c r="AE35" s="683"/>
      <c r="AF35" s="683"/>
      <c r="AG35" s="683"/>
      <c r="AH35" s="683"/>
      <c r="AI35" s="683"/>
      <c r="AJ35" s="683"/>
      <c r="AK35" s="683"/>
      <c r="AL35" s="684" t="s">
        <v>127</v>
      </c>
      <c r="AM35" s="685"/>
      <c r="AN35" s="685"/>
      <c r="AO35" s="686"/>
      <c r="AP35" s="234"/>
      <c r="AQ35" s="752" t="s">
        <v>323</v>
      </c>
      <c r="AR35" s="753"/>
      <c r="AS35" s="753"/>
      <c r="AT35" s="753"/>
      <c r="AU35" s="753"/>
      <c r="AV35" s="753"/>
      <c r="AW35" s="753"/>
      <c r="AX35" s="753"/>
      <c r="AY35" s="754"/>
      <c r="AZ35" s="668">
        <v>2281266</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48406</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237609</v>
      </c>
      <c r="CS35" s="715"/>
      <c r="CT35" s="715"/>
      <c r="CU35" s="715"/>
      <c r="CV35" s="715"/>
      <c r="CW35" s="715"/>
      <c r="CX35" s="715"/>
      <c r="CY35" s="716"/>
      <c r="CZ35" s="684">
        <v>1.3</v>
      </c>
      <c r="DA35" s="713"/>
      <c r="DB35" s="713"/>
      <c r="DC35" s="717"/>
      <c r="DD35" s="688">
        <v>194515</v>
      </c>
      <c r="DE35" s="715"/>
      <c r="DF35" s="715"/>
      <c r="DG35" s="715"/>
      <c r="DH35" s="715"/>
      <c r="DI35" s="715"/>
      <c r="DJ35" s="715"/>
      <c r="DK35" s="716"/>
      <c r="DL35" s="688">
        <v>194515</v>
      </c>
      <c r="DM35" s="715"/>
      <c r="DN35" s="715"/>
      <c r="DO35" s="715"/>
      <c r="DP35" s="715"/>
      <c r="DQ35" s="715"/>
      <c r="DR35" s="715"/>
      <c r="DS35" s="715"/>
      <c r="DT35" s="715"/>
      <c r="DU35" s="715"/>
      <c r="DV35" s="716"/>
      <c r="DW35" s="684">
        <v>2.2000000000000002</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232</v>
      </c>
      <c r="AA36" s="682"/>
      <c r="AB36" s="682"/>
      <c r="AC36" s="682"/>
      <c r="AD36" s="683" t="s">
        <v>127</v>
      </c>
      <c r="AE36" s="683"/>
      <c r="AF36" s="683"/>
      <c r="AG36" s="683"/>
      <c r="AH36" s="683"/>
      <c r="AI36" s="683"/>
      <c r="AJ36" s="683"/>
      <c r="AK36" s="683"/>
      <c r="AL36" s="684" t="s">
        <v>127</v>
      </c>
      <c r="AM36" s="685"/>
      <c r="AN36" s="685"/>
      <c r="AO36" s="686"/>
      <c r="AQ36" s="756" t="s">
        <v>327</v>
      </c>
      <c r="AR36" s="757"/>
      <c r="AS36" s="757"/>
      <c r="AT36" s="757"/>
      <c r="AU36" s="757"/>
      <c r="AV36" s="757"/>
      <c r="AW36" s="757"/>
      <c r="AX36" s="757"/>
      <c r="AY36" s="758"/>
      <c r="AZ36" s="679">
        <v>591257</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12465</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2088690</v>
      </c>
      <c r="CS36" s="680"/>
      <c r="CT36" s="680"/>
      <c r="CU36" s="680"/>
      <c r="CV36" s="680"/>
      <c r="CW36" s="680"/>
      <c r="CX36" s="680"/>
      <c r="CY36" s="681"/>
      <c r="CZ36" s="684">
        <v>11.7</v>
      </c>
      <c r="DA36" s="713"/>
      <c r="DB36" s="713"/>
      <c r="DC36" s="717"/>
      <c r="DD36" s="688">
        <v>1799043</v>
      </c>
      <c r="DE36" s="680"/>
      <c r="DF36" s="680"/>
      <c r="DG36" s="680"/>
      <c r="DH36" s="680"/>
      <c r="DI36" s="680"/>
      <c r="DJ36" s="680"/>
      <c r="DK36" s="681"/>
      <c r="DL36" s="688">
        <v>1491521</v>
      </c>
      <c r="DM36" s="680"/>
      <c r="DN36" s="680"/>
      <c r="DO36" s="680"/>
      <c r="DP36" s="680"/>
      <c r="DQ36" s="680"/>
      <c r="DR36" s="680"/>
      <c r="DS36" s="680"/>
      <c r="DT36" s="680"/>
      <c r="DU36" s="680"/>
      <c r="DV36" s="681"/>
      <c r="DW36" s="684">
        <v>16.7</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338900</v>
      </c>
      <c r="S37" s="680"/>
      <c r="T37" s="680"/>
      <c r="U37" s="680"/>
      <c r="V37" s="680"/>
      <c r="W37" s="680"/>
      <c r="X37" s="680"/>
      <c r="Y37" s="681"/>
      <c r="Z37" s="682">
        <v>1.8</v>
      </c>
      <c r="AA37" s="682"/>
      <c r="AB37" s="682"/>
      <c r="AC37" s="682"/>
      <c r="AD37" s="683" t="s">
        <v>232</v>
      </c>
      <c r="AE37" s="683"/>
      <c r="AF37" s="683"/>
      <c r="AG37" s="683"/>
      <c r="AH37" s="683"/>
      <c r="AI37" s="683"/>
      <c r="AJ37" s="683"/>
      <c r="AK37" s="683"/>
      <c r="AL37" s="684" t="s">
        <v>232</v>
      </c>
      <c r="AM37" s="685"/>
      <c r="AN37" s="685"/>
      <c r="AO37" s="686"/>
      <c r="AQ37" s="756" t="s">
        <v>331</v>
      </c>
      <c r="AR37" s="757"/>
      <c r="AS37" s="757"/>
      <c r="AT37" s="757"/>
      <c r="AU37" s="757"/>
      <c r="AV37" s="757"/>
      <c r="AW37" s="757"/>
      <c r="AX37" s="757"/>
      <c r="AY37" s="758"/>
      <c r="AZ37" s="679">
        <v>435164</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2850</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857015</v>
      </c>
      <c r="CS37" s="715"/>
      <c r="CT37" s="715"/>
      <c r="CU37" s="715"/>
      <c r="CV37" s="715"/>
      <c r="CW37" s="715"/>
      <c r="CX37" s="715"/>
      <c r="CY37" s="716"/>
      <c r="CZ37" s="684">
        <v>4.8</v>
      </c>
      <c r="DA37" s="713"/>
      <c r="DB37" s="713"/>
      <c r="DC37" s="717"/>
      <c r="DD37" s="688">
        <v>845215</v>
      </c>
      <c r="DE37" s="715"/>
      <c r="DF37" s="715"/>
      <c r="DG37" s="715"/>
      <c r="DH37" s="715"/>
      <c r="DI37" s="715"/>
      <c r="DJ37" s="715"/>
      <c r="DK37" s="716"/>
      <c r="DL37" s="688">
        <v>768527</v>
      </c>
      <c r="DM37" s="715"/>
      <c r="DN37" s="715"/>
      <c r="DO37" s="715"/>
      <c r="DP37" s="715"/>
      <c r="DQ37" s="715"/>
      <c r="DR37" s="715"/>
      <c r="DS37" s="715"/>
      <c r="DT37" s="715"/>
      <c r="DU37" s="715"/>
      <c r="DV37" s="716"/>
      <c r="DW37" s="684">
        <v>8.6</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18386526</v>
      </c>
      <c r="S38" s="760"/>
      <c r="T38" s="760"/>
      <c r="U38" s="760"/>
      <c r="V38" s="760"/>
      <c r="W38" s="760"/>
      <c r="X38" s="760"/>
      <c r="Y38" s="761"/>
      <c r="Z38" s="762">
        <v>100</v>
      </c>
      <c r="AA38" s="762"/>
      <c r="AB38" s="762"/>
      <c r="AC38" s="762"/>
      <c r="AD38" s="763">
        <v>8579006</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195442</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4315</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1650660</v>
      </c>
      <c r="CS38" s="680"/>
      <c r="CT38" s="680"/>
      <c r="CU38" s="680"/>
      <c r="CV38" s="680"/>
      <c r="CW38" s="680"/>
      <c r="CX38" s="680"/>
      <c r="CY38" s="681"/>
      <c r="CZ38" s="684">
        <v>9.1999999999999993</v>
      </c>
      <c r="DA38" s="713"/>
      <c r="DB38" s="713"/>
      <c r="DC38" s="717"/>
      <c r="DD38" s="688">
        <v>1466840</v>
      </c>
      <c r="DE38" s="680"/>
      <c r="DF38" s="680"/>
      <c r="DG38" s="680"/>
      <c r="DH38" s="680"/>
      <c r="DI38" s="680"/>
      <c r="DJ38" s="680"/>
      <c r="DK38" s="681"/>
      <c r="DL38" s="688">
        <v>1366176</v>
      </c>
      <c r="DM38" s="680"/>
      <c r="DN38" s="680"/>
      <c r="DO38" s="680"/>
      <c r="DP38" s="680"/>
      <c r="DQ38" s="680"/>
      <c r="DR38" s="680"/>
      <c r="DS38" s="680"/>
      <c r="DT38" s="680"/>
      <c r="DU38" s="680"/>
      <c r="DV38" s="681"/>
      <c r="DW38" s="684">
        <v>15.3</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v>5279</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106</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74713</v>
      </c>
      <c r="CS39" s="715"/>
      <c r="CT39" s="715"/>
      <c r="CU39" s="715"/>
      <c r="CV39" s="715"/>
      <c r="CW39" s="715"/>
      <c r="CX39" s="715"/>
      <c r="CY39" s="716"/>
      <c r="CZ39" s="684">
        <v>0.4</v>
      </c>
      <c r="DA39" s="713"/>
      <c r="DB39" s="713"/>
      <c r="DC39" s="717"/>
      <c r="DD39" s="688">
        <v>55035</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214080</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232</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161915</v>
      </c>
      <c r="CS40" s="680"/>
      <c r="CT40" s="680"/>
      <c r="CU40" s="680"/>
      <c r="CV40" s="680"/>
      <c r="CW40" s="680"/>
      <c r="CX40" s="680"/>
      <c r="CY40" s="681"/>
      <c r="CZ40" s="684">
        <v>0.9</v>
      </c>
      <c r="DA40" s="713"/>
      <c r="DB40" s="713"/>
      <c r="DC40" s="717"/>
      <c r="DD40" s="688">
        <v>73215</v>
      </c>
      <c r="DE40" s="680"/>
      <c r="DF40" s="680"/>
      <c r="DG40" s="680"/>
      <c r="DH40" s="680"/>
      <c r="DI40" s="680"/>
      <c r="DJ40" s="680"/>
      <c r="DK40" s="681"/>
      <c r="DL40" s="688">
        <v>73215</v>
      </c>
      <c r="DM40" s="680"/>
      <c r="DN40" s="680"/>
      <c r="DO40" s="680"/>
      <c r="DP40" s="680"/>
      <c r="DQ40" s="680"/>
      <c r="DR40" s="680"/>
      <c r="DS40" s="680"/>
      <c r="DT40" s="680"/>
      <c r="DU40" s="680"/>
      <c r="DV40" s="681"/>
      <c r="DW40" s="684">
        <v>0.8</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840044</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388</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4962363</v>
      </c>
      <c r="CS42" s="680"/>
      <c r="CT42" s="680"/>
      <c r="CU42" s="680"/>
      <c r="CV42" s="680"/>
      <c r="CW42" s="680"/>
      <c r="CX42" s="680"/>
      <c r="CY42" s="681"/>
      <c r="CZ42" s="684">
        <v>27.7</v>
      </c>
      <c r="DA42" s="685"/>
      <c r="DB42" s="685"/>
      <c r="DC42" s="780"/>
      <c r="DD42" s="688">
        <v>246032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95805</v>
      </c>
      <c r="CS43" s="715"/>
      <c r="CT43" s="715"/>
      <c r="CU43" s="715"/>
      <c r="CV43" s="715"/>
      <c r="CW43" s="715"/>
      <c r="CX43" s="715"/>
      <c r="CY43" s="716"/>
      <c r="CZ43" s="684">
        <v>0.5</v>
      </c>
      <c r="DA43" s="713"/>
      <c r="DB43" s="713"/>
      <c r="DC43" s="717"/>
      <c r="DD43" s="688">
        <v>4750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4573370</v>
      </c>
      <c r="CS44" s="680"/>
      <c r="CT44" s="680"/>
      <c r="CU44" s="680"/>
      <c r="CV44" s="680"/>
      <c r="CW44" s="680"/>
      <c r="CX44" s="680"/>
      <c r="CY44" s="681"/>
      <c r="CZ44" s="684">
        <v>25.5</v>
      </c>
      <c r="DA44" s="685"/>
      <c r="DB44" s="685"/>
      <c r="DC44" s="780"/>
      <c r="DD44" s="688">
        <v>205528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1282606</v>
      </c>
      <c r="CS45" s="715"/>
      <c r="CT45" s="715"/>
      <c r="CU45" s="715"/>
      <c r="CV45" s="715"/>
      <c r="CW45" s="715"/>
      <c r="CX45" s="715"/>
      <c r="CY45" s="716"/>
      <c r="CZ45" s="684">
        <v>7.2</v>
      </c>
      <c r="DA45" s="713"/>
      <c r="DB45" s="713"/>
      <c r="DC45" s="717"/>
      <c r="DD45" s="688">
        <v>17659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3099852</v>
      </c>
      <c r="CS46" s="680"/>
      <c r="CT46" s="680"/>
      <c r="CU46" s="680"/>
      <c r="CV46" s="680"/>
      <c r="CW46" s="680"/>
      <c r="CX46" s="680"/>
      <c r="CY46" s="681"/>
      <c r="CZ46" s="684">
        <v>17.3</v>
      </c>
      <c r="DA46" s="685"/>
      <c r="DB46" s="685"/>
      <c r="DC46" s="780"/>
      <c r="DD46" s="688">
        <v>181768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388993</v>
      </c>
      <c r="CS47" s="715"/>
      <c r="CT47" s="715"/>
      <c r="CU47" s="715"/>
      <c r="CV47" s="715"/>
      <c r="CW47" s="715"/>
      <c r="CX47" s="715"/>
      <c r="CY47" s="716"/>
      <c r="CZ47" s="684">
        <v>2.2000000000000002</v>
      </c>
      <c r="DA47" s="713"/>
      <c r="DB47" s="713"/>
      <c r="DC47" s="717"/>
      <c r="DD47" s="688">
        <v>40504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232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17924703</v>
      </c>
      <c r="CS49" s="749"/>
      <c r="CT49" s="749"/>
      <c r="CU49" s="749"/>
      <c r="CV49" s="749"/>
      <c r="CW49" s="749"/>
      <c r="CX49" s="749"/>
      <c r="CY49" s="781"/>
      <c r="CZ49" s="764">
        <v>100</v>
      </c>
      <c r="DA49" s="782"/>
      <c r="DB49" s="782"/>
      <c r="DC49" s="783"/>
      <c r="DD49" s="784">
        <v>11067741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KmsPRlZQwe2cVvWb43wgmZNgKvU3IVtB9jVN3gT9yG0D892cyqzcapnv1eJDjNHaIb2+aNmfyU+Zc3yq2AhIyQ==" saltValue="nYxtmMcOTI5tlaSb75FSL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18390</v>
      </c>
      <c r="R7" s="815"/>
      <c r="S7" s="815"/>
      <c r="T7" s="815"/>
      <c r="U7" s="815"/>
      <c r="V7" s="815">
        <v>17928</v>
      </c>
      <c r="W7" s="815"/>
      <c r="X7" s="815"/>
      <c r="Y7" s="815"/>
      <c r="Z7" s="815"/>
      <c r="AA7" s="815">
        <v>462</v>
      </c>
      <c r="AB7" s="815"/>
      <c r="AC7" s="815"/>
      <c r="AD7" s="815"/>
      <c r="AE7" s="816"/>
      <c r="AF7" s="817">
        <v>387</v>
      </c>
      <c r="AG7" s="818"/>
      <c r="AH7" s="818"/>
      <c r="AI7" s="818"/>
      <c r="AJ7" s="819"/>
      <c r="AK7" s="854">
        <v>1761</v>
      </c>
      <c r="AL7" s="855"/>
      <c r="AM7" s="855"/>
      <c r="AN7" s="855"/>
      <c r="AO7" s="855"/>
      <c r="AP7" s="855">
        <v>21589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571</v>
      </c>
      <c r="BT7" s="859"/>
      <c r="BU7" s="859"/>
      <c r="BV7" s="859"/>
      <c r="BW7" s="859"/>
      <c r="BX7" s="859"/>
      <c r="BY7" s="859"/>
      <c r="BZ7" s="859"/>
      <c r="CA7" s="859"/>
      <c r="CB7" s="859"/>
      <c r="CC7" s="859"/>
      <c r="CD7" s="859"/>
      <c r="CE7" s="859"/>
      <c r="CF7" s="859"/>
      <c r="CG7" s="860"/>
      <c r="CH7" s="851">
        <v>11</v>
      </c>
      <c r="CI7" s="852"/>
      <c r="CJ7" s="852"/>
      <c r="CK7" s="852"/>
      <c r="CL7" s="853"/>
      <c r="CM7" s="851">
        <v>116</v>
      </c>
      <c r="CN7" s="852"/>
      <c r="CO7" s="852"/>
      <c r="CP7" s="852"/>
      <c r="CQ7" s="853"/>
      <c r="CR7" s="851">
        <v>4</v>
      </c>
      <c r="CS7" s="852"/>
      <c r="CT7" s="852"/>
      <c r="CU7" s="852"/>
      <c r="CV7" s="853"/>
      <c r="CW7" s="851" t="s">
        <v>574</v>
      </c>
      <c r="CX7" s="852"/>
      <c r="CY7" s="852"/>
      <c r="CZ7" s="852"/>
      <c r="DA7" s="853"/>
      <c r="DB7" s="851" t="s">
        <v>574</v>
      </c>
      <c r="DC7" s="852"/>
      <c r="DD7" s="852"/>
      <c r="DE7" s="852"/>
      <c r="DF7" s="853"/>
      <c r="DG7" s="851" t="s">
        <v>574</v>
      </c>
      <c r="DH7" s="852"/>
      <c r="DI7" s="852"/>
      <c r="DJ7" s="852"/>
      <c r="DK7" s="853"/>
      <c r="DL7" s="851" t="s">
        <v>574</v>
      </c>
      <c r="DM7" s="852"/>
      <c r="DN7" s="852"/>
      <c r="DO7" s="852"/>
      <c r="DP7" s="853"/>
      <c r="DQ7" s="851" t="s">
        <v>574</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572</v>
      </c>
      <c r="BT8" s="849"/>
      <c r="BU8" s="849"/>
      <c r="BV8" s="849"/>
      <c r="BW8" s="849"/>
      <c r="BX8" s="849"/>
      <c r="BY8" s="849"/>
      <c r="BZ8" s="849"/>
      <c r="CA8" s="849"/>
      <c r="CB8" s="849"/>
      <c r="CC8" s="849"/>
      <c r="CD8" s="849"/>
      <c r="CE8" s="849"/>
      <c r="CF8" s="849"/>
      <c r="CG8" s="850"/>
      <c r="CH8" s="861">
        <v>-10</v>
      </c>
      <c r="CI8" s="862"/>
      <c r="CJ8" s="862"/>
      <c r="CK8" s="862"/>
      <c r="CL8" s="863"/>
      <c r="CM8" s="861">
        <v>-1</v>
      </c>
      <c r="CN8" s="862"/>
      <c r="CO8" s="862"/>
      <c r="CP8" s="862"/>
      <c r="CQ8" s="863"/>
      <c r="CR8" s="861">
        <v>19</v>
      </c>
      <c r="CS8" s="862"/>
      <c r="CT8" s="862"/>
      <c r="CU8" s="862"/>
      <c r="CV8" s="863"/>
      <c r="CW8" s="861" t="s">
        <v>574</v>
      </c>
      <c r="CX8" s="862"/>
      <c r="CY8" s="862"/>
      <c r="CZ8" s="862"/>
      <c r="DA8" s="863"/>
      <c r="DB8" s="861" t="s">
        <v>574</v>
      </c>
      <c r="DC8" s="862"/>
      <c r="DD8" s="862"/>
      <c r="DE8" s="862"/>
      <c r="DF8" s="863"/>
      <c r="DG8" s="861" t="s">
        <v>574</v>
      </c>
      <c r="DH8" s="862"/>
      <c r="DI8" s="862"/>
      <c r="DJ8" s="862"/>
      <c r="DK8" s="863"/>
      <c r="DL8" s="861" t="s">
        <v>574</v>
      </c>
      <c r="DM8" s="862"/>
      <c r="DN8" s="862"/>
      <c r="DO8" s="862"/>
      <c r="DP8" s="863"/>
      <c r="DQ8" s="861" t="s">
        <v>574</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573</v>
      </c>
      <c r="BT9" s="849"/>
      <c r="BU9" s="849"/>
      <c r="BV9" s="849"/>
      <c r="BW9" s="849"/>
      <c r="BX9" s="849"/>
      <c r="BY9" s="849"/>
      <c r="BZ9" s="849"/>
      <c r="CA9" s="849"/>
      <c r="CB9" s="849"/>
      <c r="CC9" s="849"/>
      <c r="CD9" s="849"/>
      <c r="CE9" s="849"/>
      <c r="CF9" s="849"/>
      <c r="CG9" s="850"/>
      <c r="CH9" s="861">
        <v>-1</v>
      </c>
      <c r="CI9" s="862"/>
      <c r="CJ9" s="862"/>
      <c r="CK9" s="862"/>
      <c r="CL9" s="863"/>
      <c r="CM9" s="861">
        <v>87</v>
      </c>
      <c r="CN9" s="862"/>
      <c r="CO9" s="862"/>
      <c r="CP9" s="862"/>
      <c r="CQ9" s="863"/>
      <c r="CR9" s="861">
        <v>74</v>
      </c>
      <c r="CS9" s="862"/>
      <c r="CT9" s="862"/>
      <c r="CU9" s="862"/>
      <c r="CV9" s="863"/>
      <c r="CW9" s="861" t="s">
        <v>574</v>
      </c>
      <c r="CX9" s="862"/>
      <c r="CY9" s="862"/>
      <c r="CZ9" s="862"/>
      <c r="DA9" s="863"/>
      <c r="DB9" s="861" t="s">
        <v>574</v>
      </c>
      <c r="DC9" s="862"/>
      <c r="DD9" s="862"/>
      <c r="DE9" s="862"/>
      <c r="DF9" s="863"/>
      <c r="DG9" s="861" t="s">
        <v>574</v>
      </c>
      <c r="DH9" s="862"/>
      <c r="DI9" s="862"/>
      <c r="DJ9" s="862"/>
      <c r="DK9" s="863"/>
      <c r="DL9" s="861" t="s">
        <v>574</v>
      </c>
      <c r="DM9" s="862"/>
      <c r="DN9" s="862"/>
      <c r="DO9" s="862"/>
      <c r="DP9" s="863"/>
      <c r="DQ9" s="861" t="s">
        <v>574</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387</v>
      </c>
      <c r="AG23" s="874"/>
      <c r="AH23" s="874"/>
      <c r="AI23" s="874"/>
      <c r="AJ23" s="877"/>
      <c r="AK23" s="878"/>
      <c r="AL23" s="879"/>
      <c r="AM23" s="879"/>
      <c r="AN23" s="879"/>
      <c r="AO23" s="879"/>
      <c r="AP23" s="874"/>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2459</v>
      </c>
      <c r="R28" s="903"/>
      <c r="S28" s="903"/>
      <c r="T28" s="903"/>
      <c r="U28" s="903"/>
      <c r="V28" s="903">
        <v>2411</v>
      </c>
      <c r="W28" s="903"/>
      <c r="X28" s="903"/>
      <c r="Y28" s="903"/>
      <c r="Z28" s="903"/>
      <c r="AA28" s="903">
        <v>48</v>
      </c>
      <c r="AB28" s="903"/>
      <c r="AC28" s="903"/>
      <c r="AD28" s="903"/>
      <c r="AE28" s="904"/>
      <c r="AF28" s="905">
        <v>48</v>
      </c>
      <c r="AG28" s="903"/>
      <c r="AH28" s="903"/>
      <c r="AI28" s="903"/>
      <c r="AJ28" s="906"/>
      <c r="AK28" s="907">
        <v>214</v>
      </c>
      <c r="AL28" s="898"/>
      <c r="AM28" s="898"/>
      <c r="AN28" s="898"/>
      <c r="AO28" s="898"/>
      <c r="AP28" s="898" t="s">
        <v>574</v>
      </c>
      <c r="AQ28" s="898"/>
      <c r="AR28" s="898"/>
      <c r="AS28" s="898"/>
      <c r="AT28" s="898"/>
      <c r="AU28" s="898" t="s">
        <v>574</v>
      </c>
      <c r="AV28" s="898"/>
      <c r="AW28" s="898"/>
      <c r="AX28" s="898"/>
      <c r="AY28" s="898"/>
      <c r="AZ28" s="899" t="s">
        <v>574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2781</v>
      </c>
      <c r="R29" s="839"/>
      <c r="S29" s="839"/>
      <c r="T29" s="839"/>
      <c r="U29" s="839"/>
      <c r="V29" s="839">
        <v>2708</v>
      </c>
      <c r="W29" s="839"/>
      <c r="X29" s="839"/>
      <c r="Y29" s="839"/>
      <c r="Z29" s="839"/>
      <c r="AA29" s="839">
        <v>73</v>
      </c>
      <c r="AB29" s="839"/>
      <c r="AC29" s="839"/>
      <c r="AD29" s="839"/>
      <c r="AE29" s="840"/>
      <c r="AF29" s="841">
        <v>73</v>
      </c>
      <c r="AG29" s="842"/>
      <c r="AH29" s="842"/>
      <c r="AI29" s="842"/>
      <c r="AJ29" s="843"/>
      <c r="AK29" s="910">
        <v>407</v>
      </c>
      <c r="AL29" s="911"/>
      <c r="AM29" s="911"/>
      <c r="AN29" s="911"/>
      <c r="AO29" s="911"/>
      <c r="AP29" s="911" t="s">
        <v>574</v>
      </c>
      <c r="AQ29" s="911"/>
      <c r="AR29" s="911"/>
      <c r="AS29" s="911"/>
      <c r="AT29" s="911"/>
      <c r="AU29" s="911" t="s">
        <v>574</v>
      </c>
      <c r="AV29" s="911"/>
      <c r="AW29" s="911"/>
      <c r="AX29" s="911"/>
      <c r="AY29" s="911"/>
      <c r="AZ29" s="912" t="s">
        <v>574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313</v>
      </c>
      <c r="R30" s="839"/>
      <c r="S30" s="839"/>
      <c r="T30" s="839"/>
      <c r="U30" s="839"/>
      <c r="V30" s="839">
        <v>3113</v>
      </c>
      <c r="W30" s="839"/>
      <c r="X30" s="839"/>
      <c r="Y30" s="839"/>
      <c r="Z30" s="839"/>
      <c r="AA30" s="839" t="s">
        <v>574</v>
      </c>
      <c r="AB30" s="839"/>
      <c r="AC30" s="839"/>
      <c r="AD30" s="839"/>
      <c r="AE30" s="840"/>
      <c r="AF30" s="841" t="s">
        <v>127</v>
      </c>
      <c r="AG30" s="842"/>
      <c r="AH30" s="842"/>
      <c r="AI30" s="842"/>
      <c r="AJ30" s="843"/>
      <c r="AK30" s="910">
        <v>118</v>
      </c>
      <c r="AL30" s="911"/>
      <c r="AM30" s="911"/>
      <c r="AN30" s="911"/>
      <c r="AO30" s="911"/>
      <c r="AP30" s="911" t="s">
        <v>574</v>
      </c>
      <c r="AQ30" s="911"/>
      <c r="AR30" s="911"/>
      <c r="AS30" s="911"/>
      <c r="AT30" s="911"/>
      <c r="AU30" s="911" t="s">
        <v>574</v>
      </c>
      <c r="AV30" s="911"/>
      <c r="AW30" s="911"/>
      <c r="AX30" s="911"/>
      <c r="AY30" s="911"/>
      <c r="AZ30" s="912" t="s">
        <v>574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688</v>
      </c>
      <c r="R31" s="839"/>
      <c r="S31" s="839"/>
      <c r="T31" s="839"/>
      <c r="U31" s="839"/>
      <c r="V31" s="839">
        <v>662</v>
      </c>
      <c r="W31" s="839"/>
      <c r="X31" s="839"/>
      <c r="Y31" s="839"/>
      <c r="Z31" s="839"/>
      <c r="AA31" s="839">
        <v>26</v>
      </c>
      <c r="AB31" s="839"/>
      <c r="AC31" s="839"/>
      <c r="AD31" s="839"/>
      <c r="AE31" s="840"/>
      <c r="AF31" s="841">
        <v>899</v>
      </c>
      <c r="AG31" s="842"/>
      <c r="AH31" s="842"/>
      <c r="AI31" s="842"/>
      <c r="AJ31" s="843"/>
      <c r="AK31" s="910">
        <v>195</v>
      </c>
      <c r="AL31" s="911"/>
      <c r="AM31" s="911"/>
      <c r="AN31" s="911"/>
      <c r="AO31" s="911"/>
      <c r="AP31" s="911">
        <v>3916</v>
      </c>
      <c r="AQ31" s="911"/>
      <c r="AR31" s="911"/>
      <c r="AS31" s="911"/>
      <c r="AT31" s="911"/>
      <c r="AU31" s="911">
        <v>1997</v>
      </c>
      <c r="AV31" s="911"/>
      <c r="AW31" s="911"/>
      <c r="AX31" s="911"/>
      <c r="AY31" s="911"/>
      <c r="AZ31" s="912" t="s">
        <v>574</v>
      </c>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2400</v>
      </c>
      <c r="R32" s="839"/>
      <c r="S32" s="839"/>
      <c r="T32" s="839"/>
      <c r="U32" s="839"/>
      <c r="V32" s="839">
        <v>2352</v>
      </c>
      <c r="W32" s="839"/>
      <c r="X32" s="839"/>
      <c r="Y32" s="839"/>
      <c r="Z32" s="839"/>
      <c r="AA32" s="839">
        <v>48</v>
      </c>
      <c r="AB32" s="839"/>
      <c r="AC32" s="839"/>
      <c r="AD32" s="839"/>
      <c r="AE32" s="840"/>
      <c r="AF32" s="841">
        <v>441</v>
      </c>
      <c r="AG32" s="842"/>
      <c r="AH32" s="842"/>
      <c r="AI32" s="842"/>
      <c r="AJ32" s="843"/>
      <c r="AK32" s="910">
        <v>444</v>
      </c>
      <c r="AL32" s="911"/>
      <c r="AM32" s="911"/>
      <c r="AN32" s="911"/>
      <c r="AO32" s="911"/>
      <c r="AP32" s="911">
        <v>690</v>
      </c>
      <c r="AQ32" s="911"/>
      <c r="AR32" s="911"/>
      <c r="AS32" s="911"/>
      <c r="AT32" s="911"/>
      <c r="AU32" s="911">
        <v>473</v>
      </c>
      <c r="AV32" s="911"/>
      <c r="AW32" s="911"/>
      <c r="AX32" s="911"/>
      <c r="AY32" s="911"/>
      <c r="AZ32" s="912" t="s">
        <v>574</v>
      </c>
      <c r="BA32" s="912"/>
      <c r="BB32" s="912"/>
      <c r="BC32" s="912"/>
      <c r="BD32" s="912"/>
      <c r="BE32" s="908" t="s">
        <v>399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401</v>
      </c>
      <c r="C33" s="836"/>
      <c r="D33" s="836"/>
      <c r="E33" s="836"/>
      <c r="F33" s="836"/>
      <c r="G33" s="836"/>
      <c r="H33" s="836"/>
      <c r="I33" s="836"/>
      <c r="J33" s="836"/>
      <c r="K33" s="836"/>
      <c r="L33" s="836"/>
      <c r="M33" s="836"/>
      <c r="N33" s="836"/>
      <c r="O33" s="836"/>
      <c r="P33" s="837"/>
      <c r="Q33" s="838">
        <v>660</v>
      </c>
      <c r="R33" s="839"/>
      <c r="S33" s="839"/>
      <c r="T33" s="839"/>
      <c r="U33" s="839"/>
      <c r="V33" s="839">
        <v>660</v>
      </c>
      <c r="W33" s="839"/>
      <c r="X33" s="839"/>
      <c r="Y33" s="839"/>
      <c r="Z33" s="839"/>
      <c r="AA33" s="839" t="s">
        <v>575</v>
      </c>
      <c r="AB33" s="839"/>
      <c r="AC33" s="839"/>
      <c r="AD33" s="839"/>
      <c r="AE33" s="840"/>
      <c r="AF33" s="841" t="s">
        <v>127</v>
      </c>
      <c r="AG33" s="842"/>
      <c r="AH33" s="842"/>
      <c r="AI33" s="842"/>
      <c r="AJ33" s="843"/>
      <c r="AK33" s="910">
        <v>319</v>
      </c>
      <c r="AL33" s="911"/>
      <c r="AM33" s="911"/>
      <c r="AN33" s="911"/>
      <c r="AO33" s="911"/>
      <c r="AP33" s="911">
        <v>5103</v>
      </c>
      <c r="AQ33" s="911"/>
      <c r="AR33" s="911"/>
      <c r="AS33" s="911"/>
      <c r="AT33" s="911"/>
      <c r="AU33" s="911">
        <v>5057</v>
      </c>
      <c r="AV33" s="911"/>
      <c r="AW33" s="911"/>
      <c r="AX33" s="911"/>
      <c r="AY33" s="911"/>
      <c r="AZ33" s="912" t="s">
        <v>574</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403</v>
      </c>
      <c r="C34" s="836"/>
      <c r="D34" s="836"/>
      <c r="E34" s="836"/>
      <c r="F34" s="836"/>
      <c r="G34" s="836"/>
      <c r="H34" s="836"/>
      <c r="I34" s="836"/>
      <c r="J34" s="836"/>
      <c r="K34" s="836"/>
      <c r="L34" s="836"/>
      <c r="M34" s="836"/>
      <c r="N34" s="836"/>
      <c r="O34" s="836"/>
      <c r="P34" s="837"/>
      <c r="Q34" s="838">
        <v>392</v>
      </c>
      <c r="R34" s="839"/>
      <c r="S34" s="839"/>
      <c r="T34" s="839"/>
      <c r="U34" s="839"/>
      <c r="V34" s="839">
        <v>392</v>
      </c>
      <c r="W34" s="839"/>
      <c r="X34" s="839"/>
      <c r="Y34" s="839"/>
      <c r="Z34" s="839"/>
      <c r="AA34" s="839" t="s">
        <v>574</v>
      </c>
      <c r="AB34" s="839"/>
      <c r="AC34" s="839"/>
      <c r="AD34" s="839"/>
      <c r="AE34" s="840"/>
      <c r="AF34" s="841" t="s">
        <v>127</v>
      </c>
      <c r="AG34" s="842"/>
      <c r="AH34" s="842"/>
      <c r="AI34" s="842"/>
      <c r="AJ34" s="843"/>
      <c r="AK34" s="910">
        <v>226</v>
      </c>
      <c r="AL34" s="911"/>
      <c r="AM34" s="911"/>
      <c r="AN34" s="911"/>
      <c r="AO34" s="911"/>
      <c r="AP34" s="911">
        <v>2522</v>
      </c>
      <c r="AQ34" s="911"/>
      <c r="AR34" s="911"/>
      <c r="AS34" s="911"/>
      <c r="AT34" s="911"/>
      <c r="AU34" s="911">
        <v>2502</v>
      </c>
      <c r="AV34" s="911"/>
      <c r="AW34" s="911"/>
      <c r="AX34" s="911"/>
      <c r="AY34" s="911"/>
      <c r="AZ34" s="912" t="s">
        <v>574</v>
      </c>
      <c r="BA34" s="912"/>
      <c r="BB34" s="912"/>
      <c r="BC34" s="912"/>
      <c r="BD34" s="912"/>
      <c r="BE34" s="908" t="s">
        <v>402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404</v>
      </c>
      <c r="C35" s="836"/>
      <c r="D35" s="836"/>
      <c r="E35" s="836"/>
      <c r="F35" s="836"/>
      <c r="G35" s="836"/>
      <c r="H35" s="836"/>
      <c r="I35" s="836"/>
      <c r="J35" s="836"/>
      <c r="K35" s="836"/>
      <c r="L35" s="836"/>
      <c r="M35" s="836"/>
      <c r="N35" s="836"/>
      <c r="O35" s="836"/>
      <c r="P35" s="837"/>
      <c r="Q35" s="838">
        <v>48</v>
      </c>
      <c r="R35" s="839"/>
      <c r="S35" s="839"/>
      <c r="T35" s="839"/>
      <c r="U35" s="839"/>
      <c r="V35" s="839">
        <v>48</v>
      </c>
      <c r="W35" s="839"/>
      <c r="X35" s="839"/>
      <c r="Y35" s="839"/>
      <c r="Z35" s="839"/>
      <c r="AA35" s="839" t="s">
        <v>574</v>
      </c>
      <c r="AB35" s="839"/>
      <c r="AC35" s="839"/>
      <c r="AD35" s="839"/>
      <c r="AE35" s="840"/>
      <c r="AF35" s="841" t="s">
        <v>127</v>
      </c>
      <c r="AG35" s="842"/>
      <c r="AH35" s="842"/>
      <c r="AI35" s="842"/>
      <c r="AJ35" s="843"/>
      <c r="AK35" s="910">
        <v>31</v>
      </c>
      <c r="AL35" s="911"/>
      <c r="AM35" s="911"/>
      <c r="AN35" s="911"/>
      <c r="AO35" s="911"/>
      <c r="AP35" s="911">
        <v>334</v>
      </c>
      <c r="AQ35" s="911"/>
      <c r="AR35" s="911"/>
      <c r="AS35" s="911"/>
      <c r="AT35" s="911"/>
      <c r="AU35" s="911">
        <v>334</v>
      </c>
      <c r="AV35" s="911"/>
      <c r="AW35" s="911"/>
      <c r="AX35" s="911"/>
      <c r="AY35" s="911"/>
      <c r="AZ35" s="912" t="s">
        <v>574</v>
      </c>
      <c r="BA35" s="912"/>
      <c r="BB35" s="912"/>
      <c r="BC35" s="912"/>
      <c r="BD35" s="912"/>
      <c r="BE35" s="908" t="s">
        <v>402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405</v>
      </c>
      <c r="C36" s="836"/>
      <c r="D36" s="836"/>
      <c r="E36" s="836"/>
      <c r="F36" s="836"/>
      <c r="G36" s="836"/>
      <c r="H36" s="836"/>
      <c r="I36" s="836"/>
      <c r="J36" s="836"/>
      <c r="K36" s="836"/>
      <c r="L36" s="836"/>
      <c r="M36" s="836"/>
      <c r="N36" s="836"/>
      <c r="O36" s="836"/>
      <c r="P36" s="837"/>
      <c r="Q36" s="838">
        <v>63</v>
      </c>
      <c r="R36" s="839"/>
      <c r="S36" s="839"/>
      <c r="T36" s="839"/>
      <c r="U36" s="839"/>
      <c r="V36" s="839">
        <v>63</v>
      </c>
      <c r="W36" s="839"/>
      <c r="X36" s="839"/>
      <c r="Y36" s="839"/>
      <c r="Z36" s="839"/>
      <c r="AA36" s="839" t="s">
        <v>574</v>
      </c>
      <c r="AB36" s="839"/>
      <c r="AC36" s="839"/>
      <c r="AD36" s="839"/>
      <c r="AE36" s="840"/>
      <c r="AF36" s="841" t="s">
        <v>127</v>
      </c>
      <c r="AG36" s="842"/>
      <c r="AH36" s="842"/>
      <c r="AI36" s="842"/>
      <c r="AJ36" s="843"/>
      <c r="AK36" s="910">
        <v>14</v>
      </c>
      <c r="AL36" s="911"/>
      <c r="AM36" s="911"/>
      <c r="AN36" s="911"/>
      <c r="AO36" s="911"/>
      <c r="AP36" s="911">
        <v>281</v>
      </c>
      <c r="AQ36" s="911"/>
      <c r="AR36" s="911"/>
      <c r="AS36" s="911"/>
      <c r="AT36" s="911"/>
      <c r="AU36" s="911">
        <v>248</v>
      </c>
      <c r="AV36" s="911"/>
      <c r="AW36" s="911"/>
      <c r="AX36" s="911"/>
      <c r="AY36" s="911"/>
      <c r="AZ36" s="912" t="s">
        <v>574</v>
      </c>
      <c r="BA36" s="912"/>
      <c r="BB36" s="912"/>
      <c r="BC36" s="912"/>
      <c r="BD36" s="912"/>
      <c r="BE36" s="908" t="s">
        <v>406</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1461</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387</v>
      </c>
      <c r="R66" s="798"/>
      <c r="S66" s="798"/>
      <c r="T66" s="798"/>
      <c r="U66" s="799"/>
      <c r="V66" s="797" t="s">
        <v>388</v>
      </c>
      <c r="W66" s="798"/>
      <c r="X66" s="798"/>
      <c r="Y66" s="798"/>
      <c r="Z66" s="799"/>
      <c r="AA66" s="797" t="s">
        <v>389</v>
      </c>
      <c r="AB66" s="798"/>
      <c r="AC66" s="798"/>
      <c r="AD66" s="798"/>
      <c r="AE66" s="799"/>
      <c r="AF66" s="932" t="s">
        <v>390</v>
      </c>
      <c r="AG66" s="893"/>
      <c r="AH66" s="893"/>
      <c r="AI66" s="893"/>
      <c r="AJ66" s="933"/>
      <c r="AK66" s="797" t="s">
        <v>391</v>
      </c>
      <c r="AL66" s="821"/>
      <c r="AM66" s="821"/>
      <c r="AN66" s="821"/>
      <c r="AO66" s="822"/>
      <c r="AP66" s="797" t="s">
        <v>392</v>
      </c>
      <c r="AQ66" s="798"/>
      <c r="AR66" s="798"/>
      <c r="AS66" s="798"/>
      <c r="AT66" s="799"/>
      <c r="AU66" s="797" t="s">
        <v>411</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562</v>
      </c>
      <c r="C68" s="950"/>
      <c r="D68" s="950"/>
      <c r="E68" s="950"/>
      <c r="F68" s="950"/>
      <c r="G68" s="950"/>
      <c r="H68" s="950"/>
      <c r="I68" s="950"/>
      <c r="J68" s="950"/>
      <c r="K68" s="950"/>
      <c r="L68" s="950"/>
      <c r="M68" s="950"/>
      <c r="N68" s="950"/>
      <c r="O68" s="950"/>
      <c r="P68" s="951"/>
      <c r="Q68" s="952">
        <v>171</v>
      </c>
      <c r="R68" s="946"/>
      <c r="S68" s="946"/>
      <c r="T68" s="946"/>
      <c r="U68" s="946"/>
      <c r="V68" s="946">
        <v>167</v>
      </c>
      <c r="W68" s="946"/>
      <c r="X68" s="946"/>
      <c r="Y68" s="946"/>
      <c r="Z68" s="946"/>
      <c r="AA68" s="946">
        <v>4</v>
      </c>
      <c r="AB68" s="946"/>
      <c r="AC68" s="946"/>
      <c r="AD68" s="946"/>
      <c r="AE68" s="946"/>
      <c r="AF68" s="946">
        <v>4</v>
      </c>
      <c r="AG68" s="946"/>
      <c r="AH68" s="946"/>
      <c r="AI68" s="946"/>
      <c r="AJ68" s="946"/>
      <c r="AK68" s="946">
        <v>89</v>
      </c>
      <c r="AL68" s="946"/>
      <c r="AM68" s="946"/>
      <c r="AN68" s="946"/>
      <c r="AO68" s="946"/>
      <c r="AP68" s="946" t="s">
        <v>582</v>
      </c>
      <c r="AQ68" s="946"/>
      <c r="AR68" s="946"/>
      <c r="AS68" s="946"/>
      <c r="AT68" s="946"/>
      <c r="AU68" s="946" t="s">
        <v>585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563</v>
      </c>
      <c r="C69" s="954"/>
      <c r="D69" s="954"/>
      <c r="E69" s="954"/>
      <c r="F69" s="954"/>
      <c r="G69" s="954"/>
      <c r="H69" s="954"/>
      <c r="I69" s="954"/>
      <c r="J69" s="954"/>
      <c r="K69" s="954"/>
      <c r="L69" s="954"/>
      <c r="M69" s="954"/>
      <c r="N69" s="954"/>
      <c r="O69" s="954"/>
      <c r="P69" s="955"/>
      <c r="Q69" s="956">
        <v>3906</v>
      </c>
      <c r="R69" s="911"/>
      <c r="S69" s="911"/>
      <c r="T69" s="911"/>
      <c r="U69" s="911"/>
      <c r="V69" s="911">
        <v>3303</v>
      </c>
      <c r="W69" s="911"/>
      <c r="X69" s="911"/>
      <c r="Y69" s="911"/>
      <c r="Z69" s="911"/>
      <c r="AA69" s="911">
        <v>603</v>
      </c>
      <c r="AB69" s="911"/>
      <c r="AC69" s="911"/>
      <c r="AD69" s="911"/>
      <c r="AE69" s="911"/>
      <c r="AF69" s="911">
        <v>603</v>
      </c>
      <c r="AG69" s="911"/>
      <c r="AH69" s="911"/>
      <c r="AI69" s="911"/>
      <c r="AJ69" s="911"/>
      <c r="AK69" s="911">
        <v>3866</v>
      </c>
      <c r="AL69" s="911"/>
      <c r="AM69" s="911"/>
      <c r="AN69" s="911"/>
      <c r="AO69" s="911"/>
      <c r="AP69" s="911" t="s">
        <v>583</v>
      </c>
      <c r="AQ69" s="911"/>
      <c r="AR69" s="911"/>
      <c r="AS69" s="911"/>
      <c r="AT69" s="911"/>
      <c r="AU69" s="911" t="s">
        <v>581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564</v>
      </c>
      <c r="C70" s="954"/>
      <c r="D70" s="954"/>
      <c r="E70" s="954"/>
      <c r="F70" s="954"/>
      <c r="G70" s="954"/>
      <c r="H70" s="954"/>
      <c r="I70" s="954"/>
      <c r="J70" s="954"/>
      <c r="K70" s="954"/>
      <c r="L70" s="954"/>
      <c r="M70" s="954"/>
      <c r="N70" s="954"/>
      <c r="O70" s="954"/>
      <c r="P70" s="955"/>
      <c r="Q70" s="956">
        <v>6</v>
      </c>
      <c r="R70" s="911"/>
      <c r="S70" s="911"/>
      <c r="T70" s="911"/>
      <c r="U70" s="911"/>
      <c r="V70" s="911">
        <v>1</v>
      </c>
      <c r="W70" s="911"/>
      <c r="X70" s="911"/>
      <c r="Y70" s="911"/>
      <c r="Z70" s="911"/>
      <c r="AA70" s="911">
        <v>5</v>
      </c>
      <c r="AB70" s="911"/>
      <c r="AC70" s="911"/>
      <c r="AD70" s="911"/>
      <c r="AE70" s="911"/>
      <c r="AF70" s="911">
        <v>5</v>
      </c>
      <c r="AG70" s="911"/>
      <c r="AH70" s="911"/>
      <c r="AI70" s="911"/>
      <c r="AJ70" s="911"/>
      <c r="AK70" s="911" t="s">
        <v>581</v>
      </c>
      <c r="AL70" s="911"/>
      <c r="AM70" s="911"/>
      <c r="AN70" s="911"/>
      <c r="AO70" s="911"/>
      <c r="AP70" s="911" t="s">
        <v>581</v>
      </c>
      <c r="AQ70" s="911"/>
      <c r="AR70" s="911"/>
      <c r="AS70" s="911"/>
      <c r="AT70" s="911"/>
      <c r="AU70" s="911" t="s">
        <v>586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565</v>
      </c>
      <c r="C71" s="954"/>
      <c r="D71" s="954"/>
      <c r="E71" s="954"/>
      <c r="F71" s="954"/>
      <c r="G71" s="954"/>
      <c r="H71" s="954"/>
      <c r="I71" s="954"/>
      <c r="J71" s="954"/>
      <c r="K71" s="954"/>
      <c r="L71" s="954"/>
      <c r="M71" s="954"/>
      <c r="N71" s="954"/>
      <c r="O71" s="954"/>
      <c r="P71" s="955"/>
      <c r="Q71" s="956">
        <v>1</v>
      </c>
      <c r="R71" s="911"/>
      <c r="S71" s="911"/>
      <c r="T71" s="911"/>
      <c r="U71" s="911"/>
      <c r="V71" s="911">
        <v>1</v>
      </c>
      <c r="W71" s="911"/>
      <c r="X71" s="911"/>
      <c r="Y71" s="911"/>
      <c r="Z71" s="911"/>
      <c r="AA71" s="911">
        <v>0</v>
      </c>
      <c r="AB71" s="911"/>
      <c r="AC71" s="911"/>
      <c r="AD71" s="911"/>
      <c r="AE71" s="911"/>
      <c r="AF71" s="911">
        <v>0</v>
      </c>
      <c r="AG71" s="911"/>
      <c r="AH71" s="911"/>
      <c r="AI71" s="911"/>
      <c r="AJ71" s="911"/>
      <c r="AK71" s="911">
        <v>1</v>
      </c>
      <c r="AL71" s="911"/>
      <c r="AM71" s="911"/>
      <c r="AN71" s="911"/>
      <c r="AO71" s="911"/>
      <c r="AP71" s="911" t="s">
        <v>581</v>
      </c>
      <c r="AQ71" s="911"/>
      <c r="AR71" s="911"/>
      <c r="AS71" s="911"/>
      <c r="AT71" s="911"/>
      <c r="AU71" s="911" t="s">
        <v>581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566</v>
      </c>
      <c r="C72" s="954"/>
      <c r="D72" s="954"/>
      <c r="E72" s="954"/>
      <c r="F72" s="954"/>
      <c r="G72" s="954"/>
      <c r="H72" s="954"/>
      <c r="I72" s="954"/>
      <c r="J72" s="954"/>
      <c r="K72" s="954"/>
      <c r="L72" s="954"/>
      <c r="M72" s="954"/>
      <c r="N72" s="954"/>
      <c r="O72" s="954"/>
      <c r="P72" s="955"/>
      <c r="Q72" s="956">
        <v>2294</v>
      </c>
      <c r="R72" s="911"/>
      <c r="S72" s="911"/>
      <c r="T72" s="911"/>
      <c r="U72" s="911"/>
      <c r="V72" s="911">
        <v>2249</v>
      </c>
      <c r="W72" s="911"/>
      <c r="X72" s="911"/>
      <c r="Y72" s="911"/>
      <c r="Z72" s="911"/>
      <c r="AA72" s="911">
        <v>44</v>
      </c>
      <c r="AB72" s="911"/>
      <c r="AC72" s="911"/>
      <c r="AD72" s="911"/>
      <c r="AE72" s="911"/>
      <c r="AF72" s="911">
        <v>0</v>
      </c>
      <c r="AG72" s="911"/>
      <c r="AH72" s="911"/>
      <c r="AI72" s="911"/>
      <c r="AJ72" s="911"/>
      <c r="AK72" s="911">
        <v>2128</v>
      </c>
      <c r="AL72" s="911"/>
      <c r="AM72" s="911"/>
      <c r="AN72" s="911"/>
      <c r="AO72" s="911"/>
      <c r="AP72" s="911">
        <v>1223</v>
      </c>
      <c r="AQ72" s="911"/>
      <c r="AR72" s="911"/>
      <c r="AS72" s="911"/>
      <c r="AT72" s="911"/>
      <c r="AU72" s="911">
        <v>318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567</v>
      </c>
      <c r="C73" s="954"/>
      <c r="D73" s="954"/>
      <c r="E73" s="954"/>
      <c r="F73" s="954"/>
      <c r="G73" s="954"/>
      <c r="H73" s="954"/>
      <c r="I73" s="954"/>
      <c r="J73" s="954"/>
      <c r="K73" s="954"/>
      <c r="L73" s="954"/>
      <c r="M73" s="954"/>
      <c r="N73" s="954"/>
      <c r="O73" s="954"/>
      <c r="P73" s="955"/>
      <c r="Q73" s="956">
        <v>122</v>
      </c>
      <c r="R73" s="911"/>
      <c r="S73" s="911"/>
      <c r="T73" s="911"/>
      <c r="U73" s="911"/>
      <c r="V73" s="911">
        <v>122</v>
      </c>
      <c r="W73" s="911"/>
      <c r="X73" s="911"/>
      <c r="Y73" s="911"/>
      <c r="Z73" s="911"/>
      <c r="AA73" s="911" t="s">
        <v>581</v>
      </c>
      <c r="AB73" s="911"/>
      <c r="AC73" s="911"/>
      <c r="AD73" s="911"/>
      <c r="AE73" s="911"/>
      <c r="AF73" s="911" t="s">
        <v>581</v>
      </c>
      <c r="AG73" s="911"/>
      <c r="AH73" s="911"/>
      <c r="AI73" s="911"/>
      <c r="AJ73" s="911"/>
      <c r="AK73" s="911">
        <v>25</v>
      </c>
      <c r="AL73" s="911"/>
      <c r="AM73" s="911"/>
      <c r="AN73" s="911"/>
      <c r="AO73" s="911"/>
      <c r="AP73" s="911" t="s">
        <v>584</v>
      </c>
      <c r="AQ73" s="911"/>
      <c r="AR73" s="911"/>
      <c r="AS73" s="911"/>
      <c r="AT73" s="911"/>
      <c r="AU73" s="911" t="s">
        <v>581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568</v>
      </c>
      <c r="C74" s="954"/>
      <c r="D74" s="954"/>
      <c r="E74" s="954"/>
      <c r="F74" s="954"/>
      <c r="G74" s="954"/>
      <c r="H74" s="954"/>
      <c r="I74" s="954"/>
      <c r="J74" s="954"/>
      <c r="K74" s="954"/>
      <c r="L74" s="954"/>
      <c r="M74" s="954"/>
      <c r="N74" s="954"/>
      <c r="O74" s="954"/>
      <c r="P74" s="955"/>
      <c r="Q74" s="956">
        <v>606</v>
      </c>
      <c r="R74" s="911"/>
      <c r="S74" s="911"/>
      <c r="T74" s="911"/>
      <c r="U74" s="911"/>
      <c r="V74" s="911">
        <v>578</v>
      </c>
      <c r="W74" s="911"/>
      <c r="X74" s="911"/>
      <c r="Y74" s="911"/>
      <c r="Z74" s="911"/>
      <c r="AA74" s="911">
        <v>28</v>
      </c>
      <c r="AB74" s="911"/>
      <c r="AC74" s="911"/>
      <c r="AD74" s="911"/>
      <c r="AE74" s="911"/>
      <c r="AF74" s="911">
        <v>28</v>
      </c>
      <c r="AG74" s="911"/>
      <c r="AH74" s="911"/>
      <c r="AI74" s="911"/>
      <c r="AJ74" s="911"/>
      <c r="AK74" s="911">
        <v>539</v>
      </c>
      <c r="AL74" s="911"/>
      <c r="AM74" s="911"/>
      <c r="AN74" s="911"/>
      <c r="AO74" s="911"/>
      <c r="AP74" s="911">
        <v>11</v>
      </c>
      <c r="AQ74" s="911"/>
      <c r="AR74" s="911"/>
      <c r="AS74" s="911"/>
      <c r="AT74" s="911"/>
      <c r="AU74" s="911">
        <v>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569</v>
      </c>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570</v>
      </c>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640</v>
      </c>
      <c r="AG88" s="922"/>
      <c r="AH88" s="922"/>
      <c r="AI88" s="922"/>
      <c r="AJ88" s="922"/>
      <c r="AK88" s="919"/>
      <c r="AL88" s="919"/>
      <c r="AM88" s="919"/>
      <c r="AN88" s="919"/>
      <c r="AO88" s="919"/>
      <c r="AP88" s="922">
        <v>1234</v>
      </c>
      <c r="AQ88" s="922"/>
      <c r="AR88" s="922"/>
      <c r="AS88" s="922"/>
      <c r="AT88" s="922"/>
      <c r="AU88" s="922">
        <v>324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97</v>
      </c>
      <c r="CS102" s="930"/>
      <c r="CT102" s="930"/>
      <c r="CU102" s="930"/>
      <c r="CV102" s="973"/>
      <c r="CW102" s="972" t="s">
        <v>581</v>
      </c>
      <c r="CX102" s="930"/>
      <c r="CY102" s="930"/>
      <c r="CZ102" s="930"/>
      <c r="DA102" s="973"/>
      <c r="DB102" s="972" t="s">
        <v>581</v>
      </c>
      <c r="DC102" s="930"/>
      <c r="DD102" s="930"/>
      <c r="DE102" s="930"/>
      <c r="DF102" s="973"/>
      <c r="DG102" s="972" t="s">
        <v>581</v>
      </c>
      <c r="DH102" s="930"/>
      <c r="DI102" s="930"/>
      <c r="DJ102" s="930"/>
      <c r="DK102" s="973"/>
      <c r="DL102" s="972" t="s">
        <v>581</v>
      </c>
      <c r="DM102" s="930"/>
      <c r="DN102" s="930"/>
      <c r="DO102" s="930"/>
      <c r="DP102" s="973"/>
      <c r="DQ102" s="972" t="s">
        <v>581</v>
      </c>
      <c r="DR102" s="930"/>
      <c r="DS102" s="930"/>
      <c r="DT102" s="930"/>
      <c r="DU102" s="973"/>
      <c r="DV102" s="996" t="s">
        <v>587</v>
      </c>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303</v>
      </c>
      <c r="AG109" s="975"/>
      <c r="AH109" s="975"/>
      <c r="AI109" s="975"/>
      <c r="AJ109" s="976"/>
      <c r="AK109" s="974" t="s">
        <v>302</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303</v>
      </c>
      <c r="BW109" s="975"/>
      <c r="BX109" s="975"/>
      <c r="BY109" s="975"/>
      <c r="BZ109" s="976"/>
      <c r="CA109" s="974" t="s">
        <v>302</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303</v>
      </c>
      <c r="DM109" s="975"/>
      <c r="DN109" s="975"/>
      <c r="DO109" s="975"/>
      <c r="DP109" s="976"/>
      <c r="DQ109" s="974" t="s">
        <v>302</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2335897</v>
      </c>
      <c r="AB110" s="982"/>
      <c r="AC110" s="982"/>
      <c r="AD110" s="982"/>
      <c r="AE110" s="983"/>
      <c r="AF110" s="984">
        <v>2157902</v>
      </c>
      <c r="AG110" s="982"/>
      <c r="AH110" s="982"/>
      <c r="AI110" s="982"/>
      <c r="AJ110" s="983"/>
      <c r="AK110" s="984">
        <v>2168547</v>
      </c>
      <c r="AL110" s="982"/>
      <c r="AM110" s="982"/>
      <c r="AN110" s="982"/>
      <c r="AO110" s="983"/>
      <c r="AP110" s="985">
        <v>34.1</v>
      </c>
      <c r="AQ110" s="986"/>
      <c r="AR110" s="986"/>
      <c r="AS110" s="986"/>
      <c r="AT110" s="987"/>
      <c r="AU110" s="988" t="s">
        <v>71</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20172653</v>
      </c>
      <c r="BR110" s="1017"/>
      <c r="BS110" s="1017"/>
      <c r="BT110" s="1017"/>
      <c r="BU110" s="1017"/>
      <c r="BV110" s="1017">
        <v>21125216</v>
      </c>
      <c r="BW110" s="1017"/>
      <c r="BX110" s="1017"/>
      <c r="BY110" s="1017"/>
      <c r="BZ110" s="1017"/>
      <c r="CA110" s="1017">
        <v>21589189</v>
      </c>
      <c r="CB110" s="1017"/>
      <c r="CC110" s="1017"/>
      <c r="CD110" s="1017"/>
      <c r="CE110" s="1017"/>
      <c r="CF110" s="1031">
        <v>340</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428</v>
      </c>
      <c r="DH110" s="1017"/>
      <c r="DI110" s="1017"/>
      <c r="DJ110" s="1017"/>
      <c r="DK110" s="1017"/>
      <c r="DL110" s="1017" t="s">
        <v>428</v>
      </c>
      <c r="DM110" s="1017"/>
      <c r="DN110" s="1017"/>
      <c r="DO110" s="1017"/>
      <c r="DP110" s="1017"/>
      <c r="DQ110" s="1017" t="s">
        <v>127</v>
      </c>
      <c r="DR110" s="1017"/>
      <c r="DS110" s="1017"/>
      <c r="DT110" s="1017"/>
      <c r="DU110" s="1017"/>
      <c r="DV110" s="1018" t="s">
        <v>127</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428</v>
      </c>
      <c r="AG111" s="1024"/>
      <c r="AH111" s="1024"/>
      <c r="AI111" s="1024"/>
      <c r="AJ111" s="1025"/>
      <c r="AK111" s="1026" t="s">
        <v>428</v>
      </c>
      <c r="AL111" s="1024"/>
      <c r="AM111" s="1024"/>
      <c r="AN111" s="1024"/>
      <c r="AO111" s="1025"/>
      <c r="AP111" s="1027" t="s">
        <v>127</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t="s">
        <v>428</v>
      </c>
      <c r="BR111" s="1010"/>
      <c r="BS111" s="1010"/>
      <c r="BT111" s="1010"/>
      <c r="BU111" s="1010"/>
      <c r="BV111" s="1010" t="s">
        <v>428</v>
      </c>
      <c r="BW111" s="1010"/>
      <c r="BX111" s="1010"/>
      <c r="BY111" s="1010"/>
      <c r="BZ111" s="1010"/>
      <c r="CA111" s="1010" t="s">
        <v>127</v>
      </c>
      <c r="CB111" s="1010"/>
      <c r="CC111" s="1010"/>
      <c r="CD111" s="1010"/>
      <c r="CE111" s="1010"/>
      <c r="CF111" s="1004" t="s">
        <v>127</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428</v>
      </c>
      <c r="DM111" s="1010"/>
      <c r="DN111" s="1010"/>
      <c r="DO111" s="1010"/>
      <c r="DP111" s="1010"/>
      <c r="DQ111" s="1010" t="s">
        <v>428</v>
      </c>
      <c r="DR111" s="1010"/>
      <c r="DS111" s="1010"/>
      <c r="DT111" s="1010"/>
      <c r="DU111" s="1010"/>
      <c r="DV111" s="1011" t="s">
        <v>127</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667</v>
      </c>
      <c r="AB112" s="1049"/>
      <c r="AC112" s="1049"/>
      <c r="AD112" s="1049"/>
      <c r="AE112" s="1050"/>
      <c r="AF112" s="1051">
        <v>3667</v>
      </c>
      <c r="AG112" s="1049"/>
      <c r="AH112" s="1049"/>
      <c r="AI112" s="1049"/>
      <c r="AJ112" s="1050"/>
      <c r="AK112" s="1051">
        <v>3667</v>
      </c>
      <c r="AL112" s="1049"/>
      <c r="AM112" s="1049"/>
      <c r="AN112" s="1049"/>
      <c r="AO112" s="1050"/>
      <c r="AP112" s="1052">
        <v>0.1</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11045888</v>
      </c>
      <c r="BR112" s="1010"/>
      <c r="BS112" s="1010"/>
      <c r="BT112" s="1010"/>
      <c r="BU112" s="1010"/>
      <c r="BV112" s="1010">
        <v>10804448</v>
      </c>
      <c r="BW112" s="1010"/>
      <c r="BX112" s="1010"/>
      <c r="BY112" s="1010"/>
      <c r="BZ112" s="1010"/>
      <c r="CA112" s="1010">
        <v>10610835</v>
      </c>
      <c r="CB112" s="1010"/>
      <c r="CC112" s="1010"/>
      <c r="CD112" s="1010"/>
      <c r="CE112" s="1010"/>
      <c r="CF112" s="1004">
        <v>167.1</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428</v>
      </c>
      <c r="DH112" s="1010"/>
      <c r="DI112" s="1010"/>
      <c r="DJ112" s="1010"/>
      <c r="DK112" s="1010"/>
      <c r="DL112" s="1010" t="s">
        <v>428</v>
      </c>
      <c r="DM112" s="1010"/>
      <c r="DN112" s="1010"/>
      <c r="DO112" s="1010"/>
      <c r="DP112" s="1010"/>
      <c r="DQ112" s="1010" t="s">
        <v>428</v>
      </c>
      <c r="DR112" s="1010"/>
      <c r="DS112" s="1010"/>
      <c r="DT112" s="1010"/>
      <c r="DU112" s="1010"/>
      <c r="DV112" s="1011" t="s">
        <v>428</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854986</v>
      </c>
      <c r="AB113" s="1024"/>
      <c r="AC113" s="1024"/>
      <c r="AD113" s="1024"/>
      <c r="AE113" s="1025"/>
      <c r="AF113" s="1026">
        <v>880916</v>
      </c>
      <c r="AG113" s="1024"/>
      <c r="AH113" s="1024"/>
      <c r="AI113" s="1024"/>
      <c r="AJ113" s="1025"/>
      <c r="AK113" s="1026">
        <v>900000</v>
      </c>
      <c r="AL113" s="1024"/>
      <c r="AM113" s="1024"/>
      <c r="AN113" s="1024"/>
      <c r="AO113" s="1025"/>
      <c r="AP113" s="1027">
        <v>14.2</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v>597347</v>
      </c>
      <c r="BR113" s="1010"/>
      <c r="BS113" s="1010"/>
      <c r="BT113" s="1010"/>
      <c r="BU113" s="1010"/>
      <c r="BV113" s="1010">
        <v>405225</v>
      </c>
      <c r="BW113" s="1010"/>
      <c r="BX113" s="1010"/>
      <c r="BY113" s="1010"/>
      <c r="BZ113" s="1010"/>
      <c r="CA113" s="1010">
        <v>324202</v>
      </c>
      <c r="CB113" s="1010"/>
      <c r="CC113" s="1010"/>
      <c r="CD113" s="1010"/>
      <c r="CE113" s="1010"/>
      <c r="CF113" s="1004">
        <v>5.0999999999999996</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428</v>
      </c>
      <c r="DH113" s="1049"/>
      <c r="DI113" s="1049"/>
      <c r="DJ113" s="1049"/>
      <c r="DK113" s="1050"/>
      <c r="DL113" s="1051" t="s">
        <v>428</v>
      </c>
      <c r="DM113" s="1049"/>
      <c r="DN113" s="1049"/>
      <c r="DO113" s="1049"/>
      <c r="DP113" s="1050"/>
      <c r="DQ113" s="1051" t="s">
        <v>127</v>
      </c>
      <c r="DR113" s="1049"/>
      <c r="DS113" s="1049"/>
      <c r="DT113" s="1049"/>
      <c r="DU113" s="1050"/>
      <c r="DV113" s="1052" t="s">
        <v>428</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246988</v>
      </c>
      <c r="AB114" s="1049"/>
      <c r="AC114" s="1049"/>
      <c r="AD114" s="1049"/>
      <c r="AE114" s="1050"/>
      <c r="AF114" s="1051">
        <v>199001</v>
      </c>
      <c r="AG114" s="1049"/>
      <c r="AH114" s="1049"/>
      <c r="AI114" s="1049"/>
      <c r="AJ114" s="1050"/>
      <c r="AK114" s="1051">
        <v>57446</v>
      </c>
      <c r="AL114" s="1049"/>
      <c r="AM114" s="1049"/>
      <c r="AN114" s="1049"/>
      <c r="AO114" s="1050"/>
      <c r="AP114" s="1052">
        <v>0.9</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2489353</v>
      </c>
      <c r="BR114" s="1010"/>
      <c r="BS114" s="1010"/>
      <c r="BT114" s="1010"/>
      <c r="BU114" s="1010"/>
      <c r="BV114" s="1010">
        <v>2410159</v>
      </c>
      <c r="BW114" s="1010"/>
      <c r="BX114" s="1010"/>
      <c r="BY114" s="1010"/>
      <c r="BZ114" s="1010"/>
      <c r="CA114" s="1010">
        <v>2400989</v>
      </c>
      <c r="CB114" s="1010"/>
      <c r="CC114" s="1010"/>
      <c r="CD114" s="1010"/>
      <c r="CE114" s="1010"/>
      <c r="CF114" s="1004">
        <v>37.799999999999997</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442</v>
      </c>
      <c r="DH114" s="1049"/>
      <c r="DI114" s="1049"/>
      <c r="DJ114" s="1049"/>
      <c r="DK114" s="1050"/>
      <c r="DL114" s="1051" t="s">
        <v>127</v>
      </c>
      <c r="DM114" s="1049"/>
      <c r="DN114" s="1049"/>
      <c r="DO114" s="1049"/>
      <c r="DP114" s="1050"/>
      <c r="DQ114" s="1051" t="s">
        <v>428</v>
      </c>
      <c r="DR114" s="1049"/>
      <c r="DS114" s="1049"/>
      <c r="DT114" s="1049"/>
      <c r="DU114" s="1050"/>
      <c r="DV114" s="1052" t="s">
        <v>127</v>
      </c>
      <c r="DW114" s="1053"/>
      <c r="DX114" s="1053"/>
      <c r="DY114" s="1053"/>
      <c r="DZ114" s="1054"/>
    </row>
    <row r="115" spans="1:130" s="246" customFormat="1" ht="26.25" customHeight="1" x14ac:dyDescent="0.15">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428</v>
      </c>
      <c r="AB115" s="1024"/>
      <c r="AC115" s="1024"/>
      <c r="AD115" s="1024"/>
      <c r="AE115" s="1025"/>
      <c r="AF115" s="1026" t="s">
        <v>428</v>
      </c>
      <c r="AG115" s="1024"/>
      <c r="AH115" s="1024"/>
      <c r="AI115" s="1024"/>
      <c r="AJ115" s="1025"/>
      <c r="AK115" s="1026" t="s">
        <v>428</v>
      </c>
      <c r="AL115" s="1024"/>
      <c r="AM115" s="1024"/>
      <c r="AN115" s="1024"/>
      <c r="AO115" s="1025"/>
      <c r="AP115" s="1027" t="s">
        <v>428</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428</v>
      </c>
      <c r="BR115" s="1010"/>
      <c r="BS115" s="1010"/>
      <c r="BT115" s="1010"/>
      <c r="BU115" s="1010"/>
      <c r="BV115" s="1010" t="s">
        <v>428</v>
      </c>
      <c r="BW115" s="1010"/>
      <c r="BX115" s="1010"/>
      <c r="BY115" s="1010"/>
      <c r="BZ115" s="1010"/>
      <c r="CA115" s="1010" t="s">
        <v>428</v>
      </c>
      <c r="CB115" s="1010"/>
      <c r="CC115" s="1010"/>
      <c r="CD115" s="1010"/>
      <c r="CE115" s="1010"/>
      <c r="CF115" s="1004" t="s">
        <v>428</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428</v>
      </c>
      <c r="DH115" s="1049"/>
      <c r="DI115" s="1049"/>
      <c r="DJ115" s="1049"/>
      <c r="DK115" s="1050"/>
      <c r="DL115" s="1051" t="s">
        <v>428</v>
      </c>
      <c r="DM115" s="1049"/>
      <c r="DN115" s="1049"/>
      <c r="DO115" s="1049"/>
      <c r="DP115" s="1050"/>
      <c r="DQ115" s="1051" t="s">
        <v>428</v>
      </c>
      <c r="DR115" s="1049"/>
      <c r="DS115" s="1049"/>
      <c r="DT115" s="1049"/>
      <c r="DU115" s="1050"/>
      <c r="DV115" s="1052" t="s">
        <v>442</v>
      </c>
      <c r="DW115" s="1053"/>
      <c r="DX115" s="1053"/>
      <c r="DY115" s="1053"/>
      <c r="DZ115" s="1054"/>
    </row>
    <row r="116" spans="1:130" s="246" customFormat="1" ht="26.25" customHeight="1" x14ac:dyDescent="0.15">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29</v>
      </c>
      <c r="AB116" s="1049"/>
      <c r="AC116" s="1049"/>
      <c r="AD116" s="1049"/>
      <c r="AE116" s="1050"/>
      <c r="AF116" s="1051">
        <v>5</v>
      </c>
      <c r="AG116" s="1049"/>
      <c r="AH116" s="1049"/>
      <c r="AI116" s="1049"/>
      <c r="AJ116" s="1050"/>
      <c r="AK116" s="1051">
        <v>187</v>
      </c>
      <c r="AL116" s="1049"/>
      <c r="AM116" s="1049"/>
      <c r="AN116" s="1049"/>
      <c r="AO116" s="1050"/>
      <c r="AP116" s="1052">
        <v>0</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428</v>
      </c>
      <c r="BW116" s="1010"/>
      <c r="BX116" s="1010"/>
      <c r="BY116" s="1010"/>
      <c r="BZ116" s="1010"/>
      <c r="CA116" s="1010" t="s">
        <v>127</v>
      </c>
      <c r="CB116" s="1010"/>
      <c r="CC116" s="1010"/>
      <c r="CD116" s="1010"/>
      <c r="CE116" s="1010"/>
      <c r="CF116" s="1004" t="s">
        <v>428</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442</v>
      </c>
      <c r="DH116" s="1049"/>
      <c r="DI116" s="1049"/>
      <c r="DJ116" s="1049"/>
      <c r="DK116" s="1050"/>
      <c r="DL116" s="1051" t="s">
        <v>442</v>
      </c>
      <c r="DM116" s="1049"/>
      <c r="DN116" s="1049"/>
      <c r="DO116" s="1049"/>
      <c r="DP116" s="1050"/>
      <c r="DQ116" s="1051" t="s">
        <v>428</v>
      </c>
      <c r="DR116" s="1049"/>
      <c r="DS116" s="1049"/>
      <c r="DT116" s="1049"/>
      <c r="DU116" s="1050"/>
      <c r="DV116" s="1052" t="s">
        <v>428</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3438567</v>
      </c>
      <c r="AB117" s="1067"/>
      <c r="AC117" s="1067"/>
      <c r="AD117" s="1067"/>
      <c r="AE117" s="1068"/>
      <c r="AF117" s="1069">
        <v>3241491</v>
      </c>
      <c r="AG117" s="1067"/>
      <c r="AH117" s="1067"/>
      <c r="AI117" s="1067"/>
      <c r="AJ117" s="1068"/>
      <c r="AK117" s="1069">
        <v>3129847</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442</v>
      </c>
      <c r="BW117" s="1010"/>
      <c r="BX117" s="1010"/>
      <c r="BY117" s="1010"/>
      <c r="BZ117" s="1010"/>
      <c r="CA117" s="1010" t="s">
        <v>428</v>
      </c>
      <c r="CB117" s="1010"/>
      <c r="CC117" s="1010"/>
      <c r="CD117" s="1010"/>
      <c r="CE117" s="1010"/>
      <c r="CF117" s="1004" t="s">
        <v>442</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442</v>
      </c>
      <c r="DM117" s="1049"/>
      <c r="DN117" s="1049"/>
      <c r="DO117" s="1049"/>
      <c r="DP117" s="1050"/>
      <c r="DQ117" s="1051" t="s">
        <v>442</v>
      </c>
      <c r="DR117" s="1049"/>
      <c r="DS117" s="1049"/>
      <c r="DT117" s="1049"/>
      <c r="DU117" s="1050"/>
      <c r="DV117" s="1052" t="s">
        <v>442</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303</v>
      </c>
      <c r="AG118" s="975"/>
      <c r="AH118" s="975"/>
      <c r="AI118" s="975"/>
      <c r="AJ118" s="976"/>
      <c r="AK118" s="974" t="s">
        <v>302</v>
      </c>
      <c r="AL118" s="975"/>
      <c r="AM118" s="975"/>
      <c r="AN118" s="975"/>
      <c r="AO118" s="976"/>
      <c r="AP118" s="1061" t="s">
        <v>422</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428</v>
      </c>
      <c r="BW118" s="1088"/>
      <c r="BX118" s="1088"/>
      <c r="BY118" s="1088"/>
      <c r="BZ118" s="1088"/>
      <c r="CA118" s="1088" t="s">
        <v>428</v>
      </c>
      <c r="CB118" s="1088"/>
      <c r="CC118" s="1088"/>
      <c r="CD118" s="1088"/>
      <c r="CE118" s="1088"/>
      <c r="CF118" s="1004" t="s">
        <v>428</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428</v>
      </c>
      <c r="DH118" s="1049"/>
      <c r="DI118" s="1049"/>
      <c r="DJ118" s="1049"/>
      <c r="DK118" s="1050"/>
      <c r="DL118" s="1051" t="s">
        <v>428</v>
      </c>
      <c r="DM118" s="1049"/>
      <c r="DN118" s="1049"/>
      <c r="DO118" s="1049"/>
      <c r="DP118" s="1050"/>
      <c r="DQ118" s="1051" t="s">
        <v>442</v>
      </c>
      <c r="DR118" s="1049"/>
      <c r="DS118" s="1049"/>
      <c r="DT118" s="1049"/>
      <c r="DU118" s="1050"/>
      <c r="DV118" s="1052" t="s">
        <v>127</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428</v>
      </c>
      <c r="AB119" s="982"/>
      <c r="AC119" s="982"/>
      <c r="AD119" s="982"/>
      <c r="AE119" s="983"/>
      <c r="AF119" s="984" t="s">
        <v>428</v>
      </c>
      <c r="AG119" s="982"/>
      <c r="AH119" s="982"/>
      <c r="AI119" s="982"/>
      <c r="AJ119" s="983"/>
      <c r="AK119" s="984" t="s">
        <v>428</v>
      </c>
      <c r="AL119" s="982"/>
      <c r="AM119" s="982"/>
      <c r="AN119" s="982"/>
      <c r="AO119" s="983"/>
      <c r="AP119" s="985" t="s">
        <v>428</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454</v>
      </c>
      <c r="BP119" s="1096"/>
      <c r="BQ119" s="1087">
        <v>34305241</v>
      </c>
      <c r="BR119" s="1088"/>
      <c r="BS119" s="1088"/>
      <c r="BT119" s="1088"/>
      <c r="BU119" s="1088"/>
      <c r="BV119" s="1088">
        <v>34745048</v>
      </c>
      <c r="BW119" s="1088"/>
      <c r="BX119" s="1088"/>
      <c r="BY119" s="1088"/>
      <c r="BZ119" s="1088"/>
      <c r="CA119" s="1088">
        <v>34925215</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127</v>
      </c>
      <c r="DH119" s="1074"/>
      <c r="DI119" s="1074"/>
      <c r="DJ119" s="1074"/>
      <c r="DK119" s="1075"/>
      <c r="DL119" s="1073" t="s">
        <v>127</v>
      </c>
      <c r="DM119" s="1074"/>
      <c r="DN119" s="1074"/>
      <c r="DO119" s="1074"/>
      <c r="DP119" s="1075"/>
      <c r="DQ119" s="1073" t="s">
        <v>127</v>
      </c>
      <c r="DR119" s="1074"/>
      <c r="DS119" s="1074"/>
      <c r="DT119" s="1074"/>
      <c r="DU119" s="1075"/>
      <c r="DV119" s="1076" t="s">
        <v>127</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428</v>
      </c>
      <c r="AB120" s="1049"/>
      <c r="AC120" s="1049"/>
      <c r="AD120" s="1049"/>
      <c r="AE120" s="1050"/>
      <c r="AF120" s="1051" t="s">
        <v>127</v>
      </c>
      <c r="AG120" s="1049"/>
      <c r="AH120" s="1049"/>
      <c r="AI120" s="1049"/>
      <c r="AJ120" s="1050"/>
      <c r="AK120" s="1051" t="s">
        <v>127</v>
      </c>
      <c r="AL120" s="1049"/>
      <c r="AM120" s="1049"/>
      <c r="AN120" s="1049"/>
      <c r="AO120" s="1050"/>
      <c r="AP120" s="1052" t="s">
        <v>127</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5552041</v>
      </c>
      <c r="BR120" s="1017"/>
      <c r="BS120" s="1017"/>
      <c r="BT120" s="1017"/>
      <c r="BU120" s="1017"/>
      <c r="BV120" s="1017">
        <v>5597959</v>
      </c>
      <c r="BW120" s="1017"/>
      <c r="BX120" s="1017"/>
      <c r="BY120" s="1017"/>
      <c r="BZ120" s="1017"/>
      <c r="CA120" s="1017">
        <v>4591573</v>
      </c>
      <c r="CB120" s="1017"/>
      <c r="CC120" s="1017"/>
      <c r="CD120" s="1017"/>
      <c r="CE120" s="1017"/>
      <c r="CF120" s="1031">
        <v>72.3</v>
      </c>
      <c r="CG120" s="1032"/>
      <c r="CH120" s="1032"/>
      <c r="CI120" s="1032"/>
      <c r="CJ120" s="1032"/>
      <c r="CK120" s="1097" t="s">
        <v>458</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5342062</v>
      </c>
      <c r="DH120" s="1017"/>
      <c r="DI120" s="1017"/>
      <c r="DJ120" s="1017"/>
      <c r="DK120" s="1017"/>
      <c r="DL120" s="1017">
        <v>5191074</v>
      </c>
      <c r="DM120" s="1017"/>
      <c r="DN120" s="1017"/>
      <c r="DO120" s="1017"/>
      <c r="DP120" s="1017"/>
      <c r="DQ120" s="1017">
        <v>5057040</v>
      </c>
      <c r="DR120" s="1017"/>
      <c r="DS120" s="1017"/>
      <c r="DT120" s="1017"/>
      <c r="DU120" s="1017"/>
      <c r="DV120" s="1018">
        <v>79.599999999999994</v>
      </c>
      <c r="DW120" s="1018"/>
      <c r="DX120" s="1018"/>
      <c r="DY120" s="1018"/>
      <c r="DZ120" s="1019"/>
    </row>
    <row r="121" spans="1:130" s="246" customFormat="1" ht="26.25" customHeight="1" x14ac:dyDescent="0.15">
      <c r="A121" s="1149"/>
      <c r="B121" s="1036"/>
      <c r="C121" s="1057" t="s">
        <v>459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428</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460</v>
      </c>
      <c r="BA121" s="1040"/>
      <c r="BB121" s="1040"/>
      <c r="BC121" s="1040"/>
      <c r="BD121" s="1040"/>
      <c r="BE121" s="1040"/>
      <c r="BF121" s="1040"/>
      <c r="BG121" s="1040"/>
      <c r="BH121" s="1040"/>
      <c r="BI121" s="1040"/>
      <c r="BJ121" s="1040"/>
      <c r="BK121" s="1040"/>
      <c r="BL121" s="1040"/>
      <c r="BM121" s="1040"/>
      <c r="BN121" s="1040"/>
      <c r="BO121" s="1040"/>
      <c r="BP121" s="1041"/>
      <c r="BQ121" s="1009">
        <v>1464276</v>
      </c>
      <c r="BR121" s="1010"/>
      <c r="BS121" s="1010"/>
      <c r="BT121" s="1010"/>
      <c r="BU121" s="1010"/>
      <c r="BV121" s="1010">
        <v>1403461</v>
      </c>
      <c r="BW121" s="1010"/>
      <c r="BX121" s="1010"/>
      <c r="BY121" s="1010"/>
      <c r="BZ121" s="1010"/>
      <c r="CA121" s="1010">
        <v>1231353</v>
      </c>
      <c r="CB121" s="1010"/>
      <c r="CC121" s="1010"/>
      <c r="CD121" s="1010"/>
      <c r="CE121" s="1010"/>
      <c r="CF121" s="1004">
        <v>19.399999999999999</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2511868</v>
      </c>
      <c r="DH121" s="1010"/>
      <c r="DI121" s="1010"/>
      <c r="DJ121" s="1010"/>
      <c r="DK121" s="1010"/>
      <c r="DL121" s="1010">
        <v>2501384</v>
      </c>
      <c r="DM121" s="1010"/>
      <c r="DN121" s="1010"/>
      <c r="DO121" s="1010"/>
      <c r="DP121" s="1010"/>
      <c r="DQ121" s="1010">
        <v>2501990</v>
      </c>
      <c r="DR121" s="1010"/>
      <c r="DS121" s="1010"/>
      <c r="DT121" s="1010"/>
      <c r="DU121" s="1010"/>
      <c r="DV121" s="1011">
        <v>39.4</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428</v>
      </c>
      <c r="AL122" s="1049"/>
      <c r="AM122" s="1049"/>
      <c r="AN122" s="1049"/>
      <c r="AO122" s="1050"/>
      <c r="AP122" s="1052" t="s">
        <v>127</v>
      </c>
      <c r="AQ122" s="1053"/>
      <c r="AR122" s="1053"/>
      <c r="AS122" s="1053"/>
      <c r="AT122" s="1054"/>
      <c r="AU122" s="1082"/>
      <c r="AV122" s="1083"/>
      <c r="AW122" s="1083"/>
      <c r="AX122" s="1083"/>
      <c r="AY122" s="1084"/>
      <c r="AZ122" s="1064" t="s">
        <v>461</v>
      </c>
      <c r="BA122" s="1055"/>
      <c r="BB122" s="1055"/>
      <c r="BC122" s="1055"/>
      <c r="BD122" s="1055"/>
      <c r="BE122" s="1055"/>
      <c r="BF122" s="1055"/>
      <c r="BG122" s="1055"/>
      <c r="BH122" s="1055"/>
      <c r="BI122" s="1055"/>
      <c r="BJ122" s="1055"/>
      <c r="BK122" s="1055"/>
      <c r="BL122" s="1055"/>
      <c r="BM122" s="1055"/>
      <c r="BN122" s="1055"/>
      <c r="BO122" s="1055"/>
      <c r="BP122" s="1056"/>
      <c r="BQ122" s="1087">
        <v>22596598</v>
      </c>
      <c r="BR122" s="1088"/>
      <c r="BS122" s="1088"/>
      <c r="BT122" s="1088"/>
      <c r="BU122" s="1088"/>
      <c r="BV122" s="1088">
        <v>23342100</v>
      </c>
      <c r="BW122" s="1088"/>
      <c r="BX122" s="1088"/>
      <c r="BY122" s="1088"/>
      <c r="BZ122" s="1088"/>
      <c r="CA122" s="1088">
        <v>24034156</v>
      </c>
      <c r="CB122" s="1088"/>
      <c r="CC122" s="1088"/>
      <c r="CD122" s="1088"/>
      <c r="CE122" s="1088"/>
      <c r="CF122" s="1108">
        <v>378.5</v>
      </c>
      <c r="CG122" s="1109"/>
      <c r="CH122" s="1109"/>
      <c r="CI122" s="1109"/>
      <c r="CJ122" s="1109"/>
      <c r="CK122" s="1100"/>
      <c r="CL122" s="1101"/>
      <c r="CM122" s="1101"/>
      <c r="CN122" s="1101"/>
      <c r="CO122" s="1102"/>
      <c r="CP122" s="1110" t="s">
        <v>398</v>
      </c>
      <c r="CQ122" s="1111"/>
      <c r="CR122" s="1111"/>
      <c r="CS122" s="1111"/>
      <c r="CT122" s="1111"/>
      <c r="CU122" s="1111"/>
      <c r="CV122" s="1111"/>
      <c r="CW122" s="1111"/>
      <c r="CX122" s="1111"/>
      <c r="CY122" s="1111"/>
      <c r="CZ122" s="1111"/>
      <c r="DA122" s="1111"/>
      <c r="DB122" s="1111"/>
      <c r="DC122" s="1111"/>
      <c r="DD122" s="1111"/>
      <c r="DE122" s="1111"/>
      <c r="DF122" s="1112"/>
      <c r="DG122" s="1009">
        <v>413608</v>
      </c>
      <c r="DH122" s="1010"/>
      <c r="DI122" s="1010"/>
      <c r="DJ122" s="1010"/>
      <c r="DK122" s="1010"/>
      <c r="DL122" s="1010">
        <v>1935016</v>
      </c>
      <c r="DM122" s="1010"/>
      <c r="DN122" s="1010"/>
      <c r="DO122" s="1010"/>
      <c r="DP122" s="1010"/>
      <c r="DQ122" s="1010">
        <v>1996983</v>
      </c>
      <c r="DR122" s="1010"/>
      <c r="DS122" s="1010"/>
      <c r="DT122" s="1010"/>
      <c r="DU122" s="1010"/>
      <c r="DV122" s="1011">
        <v>31.4</v>
      </c>
      <c r="DW122" s="1011"/>
      <c r="DX122" s="1011"/>
      <c r="DY122" s="1011"/>
      <c r="DZ122" s="1012"/>
    </row>
    <row r="123" spans="1:130" s="246" customFormat="1" ht="26.25" customHeight="1" x14ac:dyDescent="0.15">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127</v>
      </c>
      <c r="AG123" s="1049"/>
      <c r="AH123" s="1049"/>
      <c r="AI123" s="1049"/>
      <c r="AJ123" s="1050"/>
      <c r="AK123" s="1051" t="s">
        <v>127</v>
      </c>
      <c r="AL123" s="1049"/>
      <c r="AM123" s="1049"/>
      <c r="AN123" s="1049"/>
      <c r="AO123" s="1050"/>
      <c r="AP123" s="1052" t="s">
        <v>127</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462</v>
      </c>
      <c r="BP123" s="1096"/>
      <c r="BQ123" s="1155">
        <v>29612915</v>
      </c>
      <c r="BR123" s="1156"/>
      <c r="BS123" s="1156"/>
      <c r="BT123" s="1156"/>
      <c r="BU123" s="1156"/>
      <c r="BV123" s="1156">
        <v>30343520</v>
      </c>
      <c r="BW123" s="1156"/>
      <c r="BX123" s="1156"/>
      <c r="BY123" s="1156"/>
      <c r="BZ123" s="1156"/>
      <c r="CA123" s="1156">
        <v>29857082</v>
      </c>
      <c r="CB123" s="1156"/>
      <c r="CC123" s="1156"/>
      <c r="CD123" s="1156"/>
      <c r="CE123" s="1156"/>
      <c r="CF123" s="1089"/>
      <c r="CG123" s="1090"/>
      <c r="CH123" s="1090"/>
      <c r="CI123" s="1090"/>
      <c r="CJ123" s="1091"/>
      <c r="CK123" s="1100"/>
      <c r="CL123" s="1101"/>
      <c r="CM123" s="1101"/>
      <c r="CN123" s="1101"/>
      <c r="CO123" s="1102"/>
      <c r="CP123" s="1110" t="s">
        <v>400</v>
      </c>
      <c r="CQ123" s="1111"/>
      <c r="CR123" s="1111"/>
      <c r="CS123" s="1111"/>
      <c r="CT123" s="1111"/>
      <c r="CU123" s="1111"/>
      <c r="CV123" s="1111"/>
      <c r="CW123" s="1111"/>
      <c r="CX123" s="1111"/>
      <c r="CY123" s="1111"/>
      <c r="CZ123" s="1111"/>
      <c r="DA123" s="1111"/>
      <c r="DB123" s="1111"/>
      <c r="DC123" s="1111"/>
      <c r="DD123" s="1111"/>
      <c r="DE123" s="1111"/>
      <c r="DF123" s="1112"/>
      <c r="DG123" s="1048">
        <v>759964</v>
      </c>
      <c r="DH123" s="1049"/>
      <c r="DI123" s="1049"/>
      <c r="DJ123" s="1049"/>
      <c r="DK123" s="1050"/>
      <c r="DL123" s="1051">
        <v>621433</v>
      </c>
      <c r="DM123" s="1049"/>
      <c r="DN123" s="1049"/>
      <c r="DO123" s="1049"/>
      <c r="DP123" s="1050"/>
      <c r="DQ123" s="1051">
        <v>473080</v>
      </c>
      <c r="DR123" s="1049"/>
      <c r="DS123" s="1049"/>
      <c r="DT123" s="1049"/>
      <c r="DU123" s="1050"/>
      <c r="DV123" s="1052">
        <v>7.4</v>
      </c>
      <c r="DW123" s="1053"/>
      <c r="DX123" s="1053"/>
      <c r="DY123" s="1053"/>
      <c r="DZ123" s="1054"/>
    </row>
    <row r="124" spans="1:130" s="246" customFormat="1" ht="26.25" customHeight="1" thickBot="1" x14ac:dyDescent="0.2">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127</v>
      </c>
      <c r="AG124" s="1049"/>
      <c r="AH124" s="1049"/>
      <c r="AI124" s="1049"/>
      <c r="AJ124" s="1050"/>
      <c r="AK124" s="1051" t="s">
        <v>127</v>
      </c>
      <c r="AL124" s="1049"/>
      <c r="AM124" s="1049"/>
      <c r="AN124" s="1049"/>
      <c r="AO124" s="1050"/>
      <c r="AP124" s="1052" t="s">
        <v>127</v>
      </c>
      <c r="AQ124" s="1053"/>
      <c r="AR124" s="1053"/>
      <c r="AS124" s="1053"/>
      <c r="AT124" s="1054"/>
      <c r="AU124" s="1151" t="s">
        <v>463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69.900000000000006</v>
      </c>
      <c r="BR124" s="1118"/>
      <c r="BS124" s="1118"/>
      <c r="BT124" s="1118"/>
      <c r="BU124" s="1118"/>
      <c r="BV124" s="1118">
        <v>68.3</v>
      </c>
      <c r="BW124" s="1118"/>
      <c r="BX124" s="1118"/>
      <c r="BY124" s="1118"/>
      <c r="BZ124" s="1118"/>
      <c r="CA124" s="1118">
        <v>79.8</v>
      </c>
      <c r="CB124" s="1118"/>
      <c r="CC124" s="1118"/>
      <c r="CD124" s="1118"/>
      <c r="CE124" s="1118"/>
      <c r="CF124" s="1119"/>
      <c r="CG124" s="1120"/>
      <c r="CH124" s="1120"/>
      <c r="CI124" s="1120"/>
      <c r="CJ124" s="1121"/>
      <c r="CK124" s="1103"/>
      <c r="CL124" s="1103"/>
      <c r="CM124" s="1103"/>
      <c r="CN124" s="1103"/>
      <c r="CO124" s="1104"/>
      <c r="CP124" s="1110" t="s">
        <v>464</v>
      </c>
      <c r="CQ124" s="1111"/>
      <c r="CR124" s="1111"/>
      <c r="CS124" s="1111"/>
      <c r="CT124" s="1111"/>
      <c r="CU124" s="1111"/>
      <c r="CV124" s="1111"/>
      <c r="CW124" s="1111"/>
      <c r="CX124" s="1111"/>
      <c r="CY124" s="1111"/>
      <c r="CZ124" s="1111"/>
      <c r="DA124" s="1111"/>
      <c r="DB124" s="1111"/>
      <c r="DC124" s="1111"/>
      <c r="DD124" s="1111"/>
      <c r="DE124" s="1111"/>
      <c r="DF124" s="1112"/>
      <c r="DG124" s="1095">
        <v>2018386</v>
      </c>
      <c r="DH124" s="1074"/>
      <c r="DI124" s="1074"/>
      <c r="DJ124" s="1074"/>
      <c r="DK124" s="1075"/>
      <c r="DL124" s="1073">
        <v>555541</v>
      </c>
      <c r="DM124" s="1074"/>
      <c r="DN124" s="1074"/>
      <c r="DO124" s="1074"/>
      <c r="DP124" s="1075"/>
      <c r="DQ124" s="1073">
        <v>581742</v>
      </c>
      <c r="DR124" s="1074"/>
      <c r="DS124" s="1074"/>
      <c r="DT124" s="1074"/>
      <c r="DU124" s="1075"/>
      <c r="DV124" s="1076">
        <v>9.1999999999999993</v>
      </c>
      <c r="DW124" s="1077"/>
      <c r="DX124" s="1077"/>
      <c r="DY124" s="1077"/>
      <c r="DZ124" s="1078"/>
    </row>
    <row r="125" spans="1:130" s="246" customFormat="1" ht="26.25" customHeight="1" x14ac:dyDescent="0.15">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465</v>
      </c>
      <c r="CL125" s="1098"/>
      <c r="CM125" s="1098"/>
      <c r="CN125" s="1098"/>
      <c r="CO125" s="1099"/>
      <c r="CP125" s="1030" t="s">
        <v>466</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127</v>
      </c>
      <c r="AB126" s="1049"/>
      <c r="AC126" s="1049"/>
      <c r="AD126" s="1049"/>
      <c r="AE126" s="1050"/>
      <c r="AF126" s="1051" t="s">
        <v>127</v>
      </c>
      <c r="AG126" s="1049"/>
      <c r="AH126" s="1049"/>
      <c r="AI126" s="1049"/>
      <c r="AJ126" s="1050"/>
      <c r="AK126" s="1051" t="s">
        <v>127</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467</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127</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x14ac:dyDescent="0.15">
      <c r="A127" s="1150"/>
      <c r="B127" s="1038"/>
      <c r="C127" s="1092" t="s">
        <v>468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127</v>
      </c>
      <c r="AB127" s="1049"/>
      <c r="AC127" s="1049"/>
      <c r="AD127" s="1049"/>
      <c r="AE127" s="1050"/>
      <c r="AF127" s="1051" t="s">
        <v>127</v>
      </c>
      <c r="AG127" s="1049"/>
      <c r="AH127" s="1049"/>
      <c r="AI127" s="1049"/>
      <c r="AJ127" s="1050"/>
      <c r="AK127" s="1051" t="s">
        <v>127</v>
      </c>
      <c r="AL127" s="1049"/>
      <c r="AM127" s="1049"/>
      <c r="AN127" s="1049"/>
      <c r="AO127" s="1050"/>
      <c r="AP127" s="1052" t="s">
        <v>127</v>
      </c>
      <c r="AQ127" s="1053"/>
      <c r="AR127" s="1053"/>
      <c r="AS127" s="1053"/>
      <c r="AT127" s="1054"/>
      <c r="AU127" s="282"/>
      <c r="AV127" s="282"/>
      <c r="AW127" s="282"/>
      <c r="AX127" s="1122" t="s">
        <v>469</v>
      </c>
      <c r="AY127" s="1123"/>
      <c r="AZ127" s="1123"/>
      <c r="BA127" s="1123"/>
      <c r="BB127" s="1123"/>
      <c r="BC127" s="1123"/>
      <c r="BD127" s="1123"/>
      <c r="BE127" s="1124"/>
      <c r="BF127" s="1125" t="s">
        <v>470</v>
      </c>
      <c r="BG127" s="1123"/>
      <c r="BH127" s="1123"/>
      <c r="BI127" s="1123"/>
      <c r="BJ127" s="1123"/>
      <c r="BK127" s="1123"/>
      <c r="BL127" s="1124"/>
      <c r="BM127" s="1125" t="s">
        <v>471</v>
      </c>
      <c r="BN127" s="1123"/>
      <c r="BO127" s="1123"/>
      <c r="BP127" s="1123"/>
      <c r="BQ127" s="1123"/>
      <c r="BR127" s="1123"/>
      <c r="BS127" s="1124"/>
      <c r="BT127" s="1125" t="s">
        <v>472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473</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127</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x14ac:dyDescent="0.2">
      <c r="A128" s="1133" t="s">
        <v>474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475</v>
      </c>
      <c r="X128" s="1135"/>
      <c r="Y128" s="1135"/>
      <c r="Z128" s="1136"/>
      <c r="AA128" s="1137">
        <v>127102</v>
      </c>
      <c r="AB128" s="1138"/>
      <c r="AC128" s="1138"/>
      <c r="AD128" s="1138"/>
      <c r="AE128" s="1139"/>
      <c r="AF128" s="1140">
        <v>108841</v>
      </c>
      <c r="AG128" s="1138"/>
      <c r="AH128" s="1138"/>
      <c r="AI128" s="1138"/>
      <c r="AJ128" s="1139"/>
      <c r="AK128" s="1140">
        <v>104346</v>
      </c>
      <c r="AL128" s="1138"/>
      <c r="AM128" s="1138"/>
      <c r="AN128" s="1138"/>
      <c r="AO128" s="1139"/>
      <c r="AP128" s="1141"/>
      <c r="AQ128" s="1142"/>
      <c r="AR128" s="1142"/>
      <c r="AS128" s="1142"/>
      <c r="AT128" s="1143"/>
      <c r="AU128" s="282"/>
      <c r="AV128" s="282"/>
      <c r="AW128" s="282"/>
      <c r="AX128" s="978" t="s">
        <v>476</v>
      </c>
      <c r="AY128" s="979"/>
      <c r="AZ128" s="979"/>
      <c r="BA128" s="979"/>
      <c r="BB128" s="979"/>
      <c r="BC128" s="979"/>
      <c r="BD128" s="979"/>
      <c r="BE128" s="980"/>
      <c r="BF128" s="1144" t="s">
        <v>127</v>
      </c>
      <c r="BG128" s="1145"/>
      <c r="BH128" s="1145"/>
      <c r="BI128" s="1145"/>
      <c r="BJ128" s="1145"/>
      <c r="BK128" s="1145"/>
      <c r="BL128" s="1146"/>
      <c r="BM128" s="1144">
        <v>13.57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477</v>
      </c>
      <c r="CQ128" s="1127"/>
      <c r="CR128" s="1127"/>
      <c r="CS128" s="1127"/>
      <c r="CT128" s="1127"/>
      <c r="CU128" s="1127"/>
      <c r="CV128" s="1127"/>
      <c r="CW128" s="1127"/>
      <c r="CX128" s="1127"/>
      <c r="CY128" s="1127"/>
      <c r="CZ128" s="1127"/>
      <c r="DA128" s="1127"/>
      <c r="DB128" s="1127"/>
      <c r="DC128" s="1127"/>
      <c r="DD128" s="1127"/>
      <c r="DE128" s="1127"/>
      <c r="DF128" s="1128"/>
      <c r="DG128" s="1129" t="s">
        <v>127</v>
      </c>
      <c r="DH128" s="1130"/>
      <c r="DI128" s="1130"/>
      <c r="DJ128" s="1130"/>
      <c r="DK128" s="1130"/>
      <c r="DL128" s="1130" t="s">
        <v>127</v>
      </c>
      <c r="DM128" s="1130"/>
      <c r="DN128" s="1130"/>
      <c r="DO128" s="1130"/>
      <c r="DP128" s="1130"/>
      <c r="DQ128" s="1130" t="s">
        <v>127</v>
      </c>
      <c r="DR128" s="1130"/>
      <c r="DS128" s="1130"/>
      <c r="DT128" s="1130"/>
      <c r="DU128" s="1130"/>
      <c r="DV128" s="1131" t="s">
        <v>127</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478</v>
      </c>
      <c r="X129" s="1164"/>
      <c r="Y129" s="1164"/>
      <c r="Z129" s="1165"/>
      <c r="AA129" s="1048">
        <v>9278721</v>
      </c>
      <c r="AB129" s="1049"/>
      <c r="AC129" s="1049"/>
      <c r="AD129" s="1049"/>
      <c r="AE129" s="1050"/>
      <c r="AF129" s="1051">
        <v>8865819</v>
      </c>
      <c r="AG129" s="1049"/>
      <c r="AH129" s="1049"/>
      <c r="AI129" s="1049"/>
      <c r="AJ129" s="1050"/>
      <c r="AK129" s="1051">
        <v>8773290</v>
      </c>
      <c r="AL129" s="1049"/>
      <c r="AM129" s="1049"/>
      <c r="AN129" s="1049"/>
      <c r="AO129" s="1050"/>
      <c r="AP129" s="1166"/>
      <c r="AQ129" s="1167"/>
      <c r="AR129" s="1167"/>
      <c r="AS129" s="1167"/>
      <c r="AT129" s="1168"/>
      <c r="AU129" s="284"/>
      <c r="AV129" s="284"/>
      <c r="AW129" s="284"/>
      <c r="AX129" s="1157" t="s">
        <v>479</v>
      </c>
      <c r="AY129" s="1040"/>
      <c r="AZ129" s="1040"/>
      <c r="BA129" s="1040"/>
      <c r="BB129" s="1040"/>
      <c r="BC129" s="1040"/>
      <c r="BD129" s="1040"/>
      <c r="BE129" s="1041"/>
      <c r="BF129" s="1158" t="s">
        <v>127</v>
      </c>
      <c r="BG129" s="1159"/>
      <c r="BH129" s="1159"/>
      <c r="BI129" s="1159"/>
      <c r="BJ129" s="1159"/>
      <c r="BK129" s="1159"/>
      <c r="BL129" s="1160"/>
      <c r="BM129" s="1158">
        <v>18.57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481</v>
      </c>
      <c r="X130" s="1164"/>
      <c r="Y130" s="1164"/>
      <c r="Z130" s="1165"/>
      <c r="AA130" s="1048">
        <v>2567509</v>
      </c>
      <c r="AB130" s="1049"/>
      <c r="AC130" s="1049"/>
      <c r="AD130" s="1049"/>
      <c r="AE130" s="1050"/>
      <c r="AF130" s="1051">
        <v>2421731</v>
      </c>
      <c r="AG130" s="1049"/>
      <c r="AH130" s="1049"/>
      <c r="AI130" s="1049"/>
      <c r="AJ130" s="1050"/>
      <c r="AK130" s="1051">
        <v>2422944</v>
      </c>
      <c r="AL130" s="1049"/>
      <c r="AM130" s="1049"/>
      <c r="AN130" s="1049"/>
      <c r="AO130" s="1050"/>
      <c r="AP130" s="1166"/>
      <c r="AQ130" s="1167"/>
      <c r="AR130" s="1167"/>
      <c r="AS130" s="1167"/>
      <c r="AT130" s="1168"/>
      <c r="AU130" s="284"/>
      <c r="AV130" s="284"/>
      <c r="AW130" s="284"/>
      <c r="AX130" s="1157" t="s">
        <v>482</v>
      </c>
      <c r="AY130" s="1040"/>
      <c r="AZ130" s="1040"/>
      <c r="BA130" s="1040"/>
      <c r="BB130" s="1040"/>
      <c r="BC130" s="1040"/>
      <c r="BD130" s="1040"/>
      <c r="BE130" s="1041"/>
      <c r="BF130" s="1194">
        <v>10.5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483</v>
      </c>
      <c r="X131" s="1202"/>
      <c r="Y131" s="1202"/>
      <c r="Z131" s="1203"/>
      <c r="AA131" s="1095">
        <v>6711212</v>
      </c>
      <c r="AB131" s="1074"/>
      <c r="AC131" s="1074"/>
      <c r="AD131" s="1074"/>
      <c r="AE131" s="1075"/>
      <c r="AF131" s="1073">
        <v>6444088</v>
      </c>
      <c r="AG131" s="1074"/>
      <c r="AH131" s="1074"/>
      <c r="AI131" s="1074"/>
      <c r="AJ131" s="1075"/>
      <c r="AK131" s="1073">
        <v>6350346</v>
      </c>
      <c r="AL131" s="1074"/>
      <c r="AM131" s="1074"/>
      <c r="AN131" s="1074"/>
      <c r="AO131" s="1075"/>
      <c r="AP131" s="1204"/>
      <c r="AQ131" s="1205"/>
      <c r="AR131" s="1205"/>
      <c r="AS131" s="1205"/>
      <c r="AT131" s="1206"/>
      <c r="AU131" s="284"/>
      <c r="AV131" s="284"/>
      <c r="AW131" s="284"/>
      <c r="AX131" s="1176" t="s">
        <v>484</v>
      </c>
      <c r="AY131" s="1127"/>
      <c r="AZ131" s="1127"/>
      <c r="BA131" s="1127"/>
      <c r="BB131" s="1127"/>
      <c r="BC131" s="1127"/>
      <c r="BD131" s="1127"/>
      <c r="BE131" s="1128"/>
      <c r="BF131" s="1177">
        <v>79.8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486</v>
      </c>
      <c r="W132" s="1187"/>
      <c r="X132" s="1187"/>
      <c r="Y132" s="1187"/>
      <c r="Z132" s="1188"/>
      <c r="AA132" s="1189">
        <v>11.08527044</v>
      </c>
      <c r="AB132" s="1190"/>
      <c r="AC132" s="1190"/>
      <c r="AD132" s="1190"/>
      <c r="AE132" s="1191"/>
      <c r="AF132" s="1192">
        <v>11.032111909999999</v>
      </c>
      <c r="AG132" s="1190"/>
      <c r="AH132" s="1190"/>
      <c r="AI132" s="1190"/>
      <c r="AJ132" s="1191"/>
      <c r="AK132" s="1192">
        <v>9.4885695989999999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487</v>
      </c>
      <c r="W133" s="1170"/>
      <c r="X133" s="1170"/>
      <c r="Y133" s="1170"/>
      <c r="Z133" s="1171"/>
      <c r="AA133" s="1172">
        <v>9.6999999999999993</v>
      </c>
      <c r="AB133" s="1173"/>
      <c r="AC133" s="1173"/>
      <c r="AD133" s="1173"/>
      <c r="AE133" s="1174"/>
      <c r="AF133" s="1172">
        <v>10.199999999999999</v>
      </c>
      <c r="AG133" s="1173"/>
      <c r="AH133" s="1173"/>
      <c r="AI133" s="1173"/>
      <c r="AJ133" s="1174"/>
      <c r="AK133" s="1172">
        <v>10.5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lXA2BLJ18ocB1R8sIesDoS163+eP9/SOEv4Mk23H8PtXqDjsExzCEYKSxoLvgA+lpWtVBY4ZQbbB3y7OhQk0Q==" saltValue="qudQt7wh2irFZltmC+t1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N9u9RDqJw7q+iau0X4CzW7q/hOQoE15rYRm6hThZ3QmMpedTIgTTkJPfPHWeg9ModDOaL9WeRsfuyLjUOKc+w==" saltValue="B/pAUZrvOK9s0sqfKAoL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kL8i3Jw/yY5T9QwzM9anA/7CesuHvg2uOAfxkfoQu0g3Ayuj8zRyhiEVJ/G8SMRqt6bA7jTUcpvx27e8te02w==" saltValue="uPY7HZIWWR8RN/XJ9FLv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496</v>
      </c>
      <c r="AL9" s="1213"/>
      <c r="AM9" s="1213"/>
      <c r="AN9" s="1214"/>
      <c r="AO9" s="312">
        <v>1933381</v>
      </c>
      <c r="AP9" s="312">
        <v>111133</v>
      </c>
      <c r="AQ9" s="313">
        <v>80518</v>
      </c>
      <c r="AR9" s="314">
        <v>38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497</v>
      </c>
      <c r="AL10" s="1213"/>
      <c r="AM10" s="1213"/>
      <c r="AN10" s="1214"/>
      <c r="AO10" s="315">
        <v>2369</v>
      </c>
      <c r="AP10" s="315">
        <v>136</v>
      </c>
      <c r="AQ10" s="316">
        <v>8488</v>
      </c>
      <c r="AR10" s="317">
        <v>-98.4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498</v>
      </c>
      <c r="AL11" s="1213"/>
      <c r="AM11" s="1213"/>
      <c r="AN11" s="1214"/>
      <c r="AO11" s="315">
        <v>393509</v>
      </c>
      <c r="AP11" s="315">
        <v>22619</v>
      </c>
      <c r="AQ11" s="316">
        <v>12447</v>
      </c>
      <c r="AR11" s="317">
        <v>81.7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499</v>
      </c>
      <c r="AL12" s="1213"/>
      <c r="AM12" s="1213"/>
      <c r="AN12" s="1214"/>
      <c r="AO12" s="315">
        <v>49907</v>
      </c>
      <c r="AP12" s="315">
        <v>2869</v>
      </c>
      <c r="AQ12" s="316">
        <v>615</v>
      </c>
      <c r="AR12" s="317">
        <v>366.5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500</v>
      </c>
      <c r="AL13" s="1213"/>
      <c r="AM13" s="1213"/>
      <c r="AN13" s="1214"/>
      <c r="AO13" s="315" t="s">
        <v>501</v>
      </c>
      <c r="AP13" s="315" t="s">
        <v>501</v>
      </c>
      <c r="AQ13" s="316">
        <v>4</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502</v>
      </c>
      <c r="AL14" s="1213"/>
      <c r="AM14" s="1213"/>
      <c r="AN14" s="1214"/>
      <c r="AO14" s="315">
        <v>111472</v>
      </c>
      <c r="AP14" s="315">
        <v>6408</v>
      </c>
      <c r="AQ14" s="316">
        <v>4032</v>
      </c>
      <c r="AR14" s="317">
        <v>58.9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503</v>
      </c>
      <c r="AL15" s="1213"/>
      <c r="AM15" s="1213"/>
      <c r="AN15" s="1214"/>
      <c r="AO15" s="315">
        <v>95805</v>
      </c>
      <c r="AP15" s="315">
        <v>5507</v>
      </c>
      <c r="AQ15" s="316">
        <v>1876</v>
      </c>
      <c r="AR15" s="317">
        <v>193.6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504</v>
      </c>
      <c r="AL16" s="1216"/>
      <c r="AM16" s="1216"/>
      <c r="AN16" s="1217"/>
      <c r="AO16" s="315">
        <v>-155917</v>
      </c>
      <c r="AP16" s="315">
        <v>-8962</v>
      </c>
      <c r="AQ16" s="316">
        <v>-7595</v>
      </c>
      <c r="AR16" s="317">
        <v>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2430526</v>
      </c>
      <c r="AP17" s="315">
        <v>139709</v>
      </c>
      <c r="AQ17" s="316">
        <v>100385</v>
      </c>
      <c r="AR17" s="317">
        <v>39.200000000000003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509</v>
      </c>
      <c r="AL21" s="1208"/>
      <c r="AM21" s="1208"/>
      <c r="AN21" s="1209"/>
      <c r="AO21" s="327">
        <v>13.68</v>
      </c>
      <c r="AP21" s="328">
        <v>9.2200000000000006</v>
      </c>
      <c r="AQ21" s="329">
        <v>4.46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510</v>
      </c>
      <c r="AL22" s="1208"/>
      <c r="AM22" s="1208"/>
      <c r="AN22" s="1209"/>
      <c r="AO22" s="332">
        <v>94.1</v>
      </c>
      <c r="AP22" s="333">
        <v>97.2</v>
      </c>
      <c r="AQ22" s="334">
        <v>-3.1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514</v>
      </c>
      <c r="AL32" s="1224"/>
      <c r="AM32" s="1224"/>
      <c r="AN32" s="1225"/>
      <c r="AO32" s="342">
        <v>2168547</v>
      </c>
      <c r="AP32" s="342">
        <v>124651</v>
      </c>
      <c r="AQ32" s="343">
        <v>48843</v>
      </c>
      <c r="AR32" s="344">
        <v>155.19999999999999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515</v>
      </c>
      <c r="AL33" s="1224"/>
      <c r="AM33" s="1224"/>
      <c r="AN33" s="1225"/>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516</v>
      </c>
      <c r="AL34" s="1224"/>
      <c r="AM34" s="1224"/>
      <c r="AN34" s="1225"/>
      <c r="AO34" s="342">
        <v>3667</v>
      </c>
      <c r="AP34" s="342">
        <v>211</v>
      </c>
      <c r="AQ34" s="343">
        <v>10</v>
      </c>
      <c r="AR34" s="344">
        <v>2010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517</v>
      </c>
      <c r="AL35" s="1224"/>
      <c r="AM35" s="1224"/>
      <c r="AN35" s="1225"/>
      <c r="AO35" s="342">
        <v>900000</v>
      </c>
      <c r="AP35" s="342">
        <v>51733</v>
      </c>
      <c r="AQ35" s="343">
        <v>14940</v>
      </c>
      <c r="AR35" s="344">
        <v>246.3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518</v>
      </c>
      <c r="AL36" s="1224"/>
      <c r="AM36" s="1224"/>
      <c r="AN36" s="1225"/>
      <c r="AO36" s="342">
        <v>57446</v>
      </c>
      <c r="AP36" s="342">
        <v>3302</v>
      </c>
      <c r="AQ36" s="343">
        <v>3323</v>
      </c>
      <c r="AR36" s="344">
        <v>-0.6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519</v>
      </c>
      <c r="AL37" s="1224"/>
      <c r="AM37" s="1224"/>
      <c r="AN37" s="1225"/>
      <c r="AO37" s="342" t="s">
        <v>501</v>
      </c>
      <c r="AP37" s="342" t="s">
        <v>501</v>
      </c>
      <c r="AQ37" s="343">
        <v>752</v>
      </c>
      <c r="AR37" s="344" t="s">
        <v>501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520</v>
      </c>
      <c r="AL38" s="1227"/>
      <c r="AM38" s="1227"/>
      <c r="AN38" s="1228"/>
      <c r="AO38" s="345">
        <v>187</v>
      </c>
      <c r="AP38" s="345">
        <v>11</v>
      </c>
      <c r="AQ38" s="346">
        <v>6</v>
      </c>
      <c r="AR38" s="334">
        <v>83.3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521</v>
      </c>
      <c r="AL39" s="1227"/>
      <c r="AM39" s="1227"/>
      <c r="AN39" s="1228"/>
      <c r="AO39" s="342">
        <v>-104346</v>
      </c>
      <c r="AP39" s="342">
        <v>-5998</v>
      </c>
      <c r="AQ39" s="343">
        <v>-3695</v>
      </c>
      <c r="AR39" s="344">
        <v>62.3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522</v>
      </c>
      <c r="AL40" s="1224"/>
      <c r="AM40" s="1224"/>
      <c r="AN40" s="1225"/>
      <c r="AO40" s="342">
        <v>-2422944</v>
      </c>
      <c r="AP40" s="342">
        <v>-139274</v>
      </c>
      <c r="AQ40" s="343">
        <v>-44561</v>
      </c>
      <c r="AR40" s="344">
        <v>212.5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602557</v>
      </c>
      <c r="AP41" s="342">
        <v>34636</v>
      </c>
      <c r="AQ41" s="343">
        <v>19619</v>
      </c>
      <c r="AR41" s="344">
        <v>76.5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491</v>
      </c>
      <c r="AN49" s="1220" t="s">
        <v>526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2560766</v>
      </c>
      <c r="AN51" s="364">
        <v>133048</v>
      </c>
      <c r="AO51" s="365">
        <v>-16.7</v>
      </c>
      <c r="AP51" s="366">
        <v>85205</v>
      </c>
      <c r="AQ51" s="367">
        <v>14.5</v>
      </c>
      <c r="AR51" s="368">
        <v>-31.2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1071187</v>
      </c>
      <c r="AN52" s="372">
        <v>55655</v>
      </c>
      <c r="AO52" s="373">
        <v>41.3</v>
      </c>
      <c r="AP52" s="374">
        <v>38847</v>
      </c>
      <c r="AQ52" s="375">
        <v>13.7</v>
      </c>
      <c r="AR52" s="376">
        <v>27.6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2567843</v>
      </c>
      <c r="AN53" s="364">
        <v>136952</v>
      </c>
      <c r="AO53" s="365">
        <v>2.9</v>
      </c>
      <c r="AP53" s="366">
        <v>77577</v>
      </c>
      <c r="AQ53" s="367">
        <v>-9</v>
      </c>
      <c r="AR53" s="368">
        <v>11.9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1373916</v>
      </c>
      <c r="AN54" s="372">
        <v>73276</v>
      </c>
      <c r="AO54" s="373">
        <v>31.7</v>
      </c>
      <c r="AP54" s="374">
        <v>40870</v>
      </c>
      <c r="AQ54" s="375">
        <v>5.2</v>
      </c>
      <c r="AR54" s="376">
        <v>26.5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3885201</v>
      </c>
      <c r="AN55" s="364">
        <v>212457</v>
      </c>
      <c r="AO55" s="365">
        <v>55.1</v>
      </c>
      <c r="AP55" s="366">
        <v>67293</v>
      </c>
      <c r="AQ55" s="367">
        <v>-13.3</v>
      </c>
      <c r="AR55" s="368">
        <v>68.400000000000006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2830054</v>
      </c>
      <c r="AN56" s="372">
        <v>154758</v>
      </c>
      <c r="AO56" s="373">
        <v>111.2</v>
      </c>
      <c r="AP56" s="374">
        <v>35076</v>
      </c>
      <c r="AQ56" s="375">
        <v>-14.2</v>
      </c>
      <c r="AR56" s="376">
        <v>125.4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3585405</v>
      </c>
      <c r="AN57" s="364">
        <v>200481</v>
      </c>
      <c r="AO57" s="365">
        <v>-5.6</v>
      </c>
      <c r="AP57" s="366">
        <v>67343</v>
      </c>
      <c r="AQ57" s="367">
        <v>0.1</v>
      </c>
      <c r="AR57" s="368">
        <v>-5.7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2551867</v>
      </c>
      <c r="AN58" s="372">
        <v>142690</v>
      </c>
      <c r="AO58" s="373">
        <v>-7.8</v>
      </c>
      <c r="AP58" s="374">
        <v>32865</v>
      </c>
      <c r="AQ58" s="375">
        <v>-6.3</v>
      </c>
      <c r="AR58" s="376">
        <v>-1.5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4573370</v>
      </c>
      <c r="AN59" s="364">
        <v>262883</v>
      </c>
      <c r="AO59" s="365">
        <v>31.1</v>
      </c>
      <c r="AP59" s="366">
        <v>73475</v>
      </c>
      <c r="AQ59" s="367">
        <v>9.1</v>
      </c>
      <c r="AR59" s="368">
        <v>22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3099852</v>
      </c>
      <c r="AN60" s="372">
        <v>178183</v>
      </c>
      <c r="AO60" s="373">
        <v>24.9</v>
      </c>
      <c r="AP60" s="374">
        <v>43072</v>
      </c>
      <c r="AQ60" s="375">
        <v>31.1</v>
      </c>
      <c r="AR60" s="376">
        <v>-6.2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3434517</v>
      </c>
      <c r="AN61" s="379">
        <v>189164</v>
      </c>
      <c r="AO61" s="380">
        <v>13.4</v>
      </c>
      <c r="AP61" s="381">
        <v>74179</v>
      </c>
      <c r="AQ61" s="382">
        <v>0.3</v>
      </c>
      <c r="AR61" s="368">
        <v>13.1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2185375</v>
      </c>
      <c r="AN62" s="372">
        <v>120912</v>
      </c>
      <c r="AO62" s="373">
        <v>40.299999999999997</v>
      </c>
      <c r="AP62" s="374">
        <v>38146</v>
      </c>
      <c r="AQ62" s="375">
        <v>5.9</v>
      </c>
      <c r="AR62" s="376">
        <v>34.4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rs5ovcT69Xz58JztUQAXRyKZKUVOiJ2GnS/MwQ2zcm/sUdXg7N6yzKenhp9DxKblNX9b29SQ5UTAONJcEaQxw==" saltValue="UctusRPBIt7rRTH9S6qK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JD2yZfLN8cEiIs8RM819inQfAoLN+FWCFV7nQvTeMxOUxvVGOyHlS3r11XiA8toIKOrLXDH/KZpfjzjT4x6GQ==" saltValue="BJtUY7GhMoJct3QWOYLp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Q0uzVSoqBdS7XGaeNNu1xFKTosztP22t/WMTdWaX8YqLvcf4vpP2EFCBYcZnHYEjvsusSYAuXfRfK/gfYIaBw==" saltValue="8hYKSFZdHDm4Ui1+yM7T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32" t="s">
        <v>3</v>
      </c>
      <c r="D47" s="1232"/>
      <c r="E47" s="1233"/>
      <c r="F47" s="11">
        <v>25.05</v>
      </c>
      <c r="G47" s="12">
        <v>29.42</v>
      </c>
      <c r="H47" s="12">
        <v>33.71</v>
      </c>
      <c r="I47" s="12">
        <v>35.299999999999997</v>
      </c>
      <c r="J47" s="13">
        <v>31.39</v>
      </c>
    </row>
    <row r="48" spans="2:10" ht="57.75" customHeight="1" x14ac:dyDescent="0.15">
      <c r="B48" s="14"/>
      <c r="C48" s="1234" t="s">
        <v>4</v>
      </c>
      <c r="D48" s="1234"/>
      <c r="E48" s="1235"/>
      <c r="F48" s="15">
        <v>2.75</v>
      </c>
      <c r="G48" s="16">
        <v>3.63</v>
      </c>
      <c r="H48" s="16">
        <v>4.07</v>
      </c>
      <c r="I48" s="16">
        <v>4.6100000000000003</v>
      </c>
      <c r="J48" s="17">
        <v>4.41</v>
      </c>
    </row>
    <row r="49" spans="2:10" ht="57.75" customHeight="1" thickBot="1" x14ac:dyDescent="0.2">
      <c r="B49" s="18"/>
      <c r="C49" s="1236" t="s">
        <v>5</v>
      </c>
      <c r="D49" s="1236"/>
      <c r="E49" s="1237"/>
      <c r="F49" s="19">
        <v>10.39</v>
      </c>
      <c r="G49" s="20">
        <v>8.7100000000000009</v>
      </c>
      <c r="H49" s="20">
        <v>3.55</v>
      </c>
      <c r="I49" s="20">
        <v>4.92</v>
      </c>
      <c r="J49" s="21">
        <v>12.17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WufNtG/4yzaBBdQKHy03/0pvTNmre8kHVHdlMG8Dbl64h7fVE1Hp4705Mtnrw1zverhHkTIkjkQMOlsZPlv9w==" saltValue="XTAunEzPa2X5MU9Dhqb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2020-10-06T01:49:49Z</cp:lastPrinted>
  <dcterms:created xsi:type="dcterms:W3CDTF">2020-02-10T03:43:43Z</dcterms:created>
  <dcterms:modified xsi:type="dcterms:W3CDTF">2020-10-06T01:56:55Z</dcterms:modified>
  <cp:category/>
</cp:coreProperties>
</file>