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5646\e\H31財政共有\07 市町財政\05 H29財政状況資料集\ホームページ用\20191202更新\"/>
    </mc:Choice>
  </mc:AlternateContent>
  <bookViews>
    <workbookView xWindow="0" yWindow="0" windowWidth="20490" windowHeight="7530" tabRatio="9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l="1"/>
  <c r="AP63" i="12"/>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<sst xmlns="http://schemas.openxmlformats.org/spreadsheetml/2006/main" count="1099" uniqueCount="606">
  <si>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</si>
  <si>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</si>
  <si>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</si>
  <si>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</si>
  <si>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</si>
  <si>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</si>
  <si>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</si>
  <si>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</si>
  <si>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</si>
  <si>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</si>
  <si>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</si>
  <si>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</si>
  <si>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</si>
  <si>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</si>
  <si>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</si>
  <si>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</si>
  <si>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</si>
  <si>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</si>
  <si>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</si>
  <si>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</si>
  <si>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</si>
  <si>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</si>
  <si>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</si>
  <si>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</si>
  <si>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</si>
  <si>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</si>
  <si>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</si>
  <si>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</si>
  <si>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</si>
  <si>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</si>
  <si>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</si>
  <si>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</si>
  <si>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</si>
  <si>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</si>
  <si>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</si>
  <si>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</si>
  <si>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</si>
  <si>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</si>
  <si>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</si>
  <si>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</si>
  <si>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</si>
  <si>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</si>
  <si>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</si>
  <si>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</si>
  <si>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</si>
  <si>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</si>
  <si>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</si>
  <si>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</si>
  <si>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</si>
  <si>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</si>
  <si>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</si>
  <si>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</si>
  <si>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</si>
  <si>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</si>
  <si>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</si>
  <si>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</si>
  <si>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</si>
  <si>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</si>
  <si>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</si>
  <si>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</si>
  <si>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</si>
  <si>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</si>
  <si>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</si>
  <si>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</si>
  <si>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</si>
  <si>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</si>
  <si>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</si>
  <si>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</si>
  <si>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</si>
  <si>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</si>
  <si>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</si>
  <si>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</si>
  <si>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</si>
  <si>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</si>
  <si>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</si>
  <si>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</si>
  <si>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</si>
  <si>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</si>
  <si>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</si>
  <si>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</si>
  <si>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</si>
  <si>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</si>
  <si>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</si>
  <si>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</si>
  <si>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</si>
  <si>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</si>
  <si>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</si>
  <si>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</si>
  <si>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</si>
  <si>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</si>
  <si>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</si>
  <si>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能登町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</si>
  <si>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</si>
  <si>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</si>
  <si>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</si>
  <si>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</si>
  <si>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</si>
  <si>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</si>
  <si>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</si>
  <si>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</si>
  <si>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</si>
  <si>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</si>
  <si>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</si>
  <si>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</si>
  <si>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</si>
  <si>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</si>
  <si>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</si>
  <si>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</si>
  <si>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</si>
  <si>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</si>
  <si>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</si>
  <si>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</si>
  <si>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</si>
  <si>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</si>
  <si>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</si>
  <si>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</si>
  <si>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</si>
  <si>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</si>
  <si>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</si>
  <si>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</si>
  <si>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</si>
  <si>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</si>
  <si>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</si>
  <si>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</si>
  <si>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</si>
  <si>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</si>
  <si>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</si>
  <si>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</si>
  <si>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</si>
  <si>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</si>
  <si>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</si>
  <si>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</si>
  <si>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</si>
  <si>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</si>
  <si>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</si>
  <si>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</si>
  <si>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</si>
  <si>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</si>
  <si>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</si>
  <si>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</si>
  <si>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</si>
  <si>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</si>
  <si>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</si>
  <si>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</si>
  <si>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</si>
  <si>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</si>
  <si>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</si>
  <si>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</si>
  <si>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</si>
  <si>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</si>
  <si>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</si>
  <si>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</si>
  <si>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</si>
  <si>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</si>
  <si>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</si>
  <si>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</si>
  <si>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</si>
  <si>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</si>
  <si>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</si>
  <si>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</si>
  <si>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</si>
  <si>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</si>
  <si>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</si>
  <si>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</si>
  <si>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</si>
  <si>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</si>
  <si>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</si>
  <si>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</si>
  <si>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</si>
  <si>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</si>
  <si>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</si>
  <si>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</si>
  <si>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</si>
  <si>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</si>
  <si>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</si>
  <si>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</si>
  <si>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</si>
  <si>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</si>
  <si>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</si>
  <si>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</si>
  <si>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</si>
  <si>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</si>
  <si>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</si>
  <si>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</si>
  <si>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</si>
  <si>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</si>
  <si>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</si>
  <si>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</si>
  <si>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</si>
  <si>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</si>
  <si>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</si>
  <si>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</si>
  <si>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</si>
  <si>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</si>
  <si>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</si>
  <si>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</si>
  <si>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</si>
  <si>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</si>
  <si>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</si>
  <si>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</si>
  <si>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</si>
  <si>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</si>
  <si>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</si>
  <si>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</si>
  <si>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</si>
  <si>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</si>
  <si>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</si>
  <si>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</si>
  <si>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</si>
  <si>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</si>
  <si>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</si>
  <si>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</si>
  <si>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</si>
  <si>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</si>
  <si>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石川県能登町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</si>
  <si>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</si>
  <si>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</si>
  <si>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</si>
  <si>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</si>
  <si>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</si>
  <si>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</si>
  <si>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</si>
  <si>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</si>
  <si>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</si>
  <si>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</si>
  <si>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</si>
  <si>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</si>
  <si>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</si>
  <si>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</si>
  <si>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</si>
  <si>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</si>
  <si>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</si>
  <si>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</si>
  <si>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</si>
  <si>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</si>
  <si>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</si>
  <si>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</si>
  <si>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</si>
  <si>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</si>
  <si>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</si>
  <si>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</si>
  <si>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</si>
  <si>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</si>
  <si>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</si>
  <si>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</si>
  <si>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</si>
  <si>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</si>
  <si>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</si>
  <si>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</si>
  <si>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</si>
  <si>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</si>
  <si>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</si>
  <si>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</si>
  <si>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</si>
  <si>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</si>
  <si>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</si>
  <si>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</si>
  <si>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</si>
  <si>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</si>
  <si>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</si>
  <si>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</si>
  <si>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</si>
  <si>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</si>
  <si>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</si>
  <si>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</si>
  <si>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</si>
  <si>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</si>
  <si>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</si>
  <si>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</si>
  <si>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</si>
  <si>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</si>
  <si>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</si>
  <si>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</si>
  <si>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</si>
  <si>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</si>
  <si>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</si>
  <si>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</si>
  <si>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</si>
  <si>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</si>
  <si>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</si>
  <si>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</si>
  <si>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</si>
  <si>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</si>
  <si>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</si>
  <si>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</si>
  <si>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</si>
  <si>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</si>
  <si>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</si>
  <si>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</si>
  <si>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</si>
  <si>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</si>
  <si>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</si>
  <si>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</si>
  <si>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</si>
  <si>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</si>
  <si>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</si>
  <si>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</si>
  <si>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</si>
  <si>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</si>
  <si>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</si>
  <si>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</si>
  <si>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</si>
  <si>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</si>
  <si>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</si>
  <si>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</si>
  <si>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</si>
  <si>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</si>
  <si>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</si>
  <si>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</si>
  <si>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</si>
  <si>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</si>
  <si>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</si>
  <si>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</si>
  <si>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</si>
  <si>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</si>
  <si>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</si>
  <si>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</si>
  <si>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</si>
  <si>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</si>
  <si>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</si>
  <si>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</si>
  <si>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</si>
  <si>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</si>
  <si>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</si>
  <si>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</si>
  <si>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</si>
  <si>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</si>
  <si>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</si>
  <si>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</si>
  <si>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</si>
  <si>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</si>
  <si>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</si>
  <si>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</si>
  <si>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</si>
  <si>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</si>
  <si>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</si>
  <si>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</si>
  <si>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</si>
  <si>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</si>
  <si>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</si>
  <si>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</si>
  <si>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</si>
  <si>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</si>
  <si>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</si>
  <si>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</si>
  <si>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</si>
  <si>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</si>
  <si>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</si>
  <si>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</si>
  <si>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</si>
  <si>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</si>
  <si>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</si>
  <si>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</si>
  <si>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</si>
  <si>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</si>
  <si>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</si>
  <si>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</si>
  <si>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</si>
  <si>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</si>
  <si>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</si>
  <si>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</si>
  <si>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</si>
  <si>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</si>
  <si>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石川県能登町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</si>
  <si>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</si>
  <si>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</si>
  <si>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</si>
  <si>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</si>
  <si>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</si>
  <si>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</si>
  <si>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</si>
  <si>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</si>
  <si>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</si>
  <si>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</si>
  <si>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</si>
  <si>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</si>
  <si>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</si>
  <si>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</si>
  <si>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</si>
  <si>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</si>
  <si>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</si>
  <si>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</si>
  <si>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</si>
  <si>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</si>
  <si>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</si>
  <si>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</si>
  <si>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</si>
  <si>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</si>
  <si>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</si>
  <si>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</si>
  <si>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</si>
  <si>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</si>
  <si>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</si>
  <si>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</si>
  <si>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</si>
  <si>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</si>
  <si>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</si>
  <si>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</si>
  <si>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能登町国民健康保険特別会計</t>
    <phoneticPr fontId="5"/>
  </si>
  <si>
    <t>能登町介護保険特別会計</t>
    <phoneticPr fontId="5"/>
  </si>
  <si>
    <t>能登町後期高齢者医療特別会計</t>
    <phoneticPr fontId="5"/>
  </si>
  <si>
    <t>能登町水道事業会計</t>
    <phoneticPr fontId="5"/>
  </si>
  <si>
    <t>法適用企業</t>
    <phoneticPr fontId="5"/>
  </si>
  <si>
    <t>能登町病院事業会計</t>
    <phoneticPr fontId="5"/>
  </si>
  <si>
    <t>法適用企業</t>
    <phoneticPr fontId="5"/>
  </si>
  <si>
    <t>能登町公共下水道事業特別会計</t>
    <phoneticPr fontId="5"/>
  </si>
  <si>
    <t>法非適用企業</t>
    <phoneticPr fontId="5"/>
  </si>
  <si>
    <t>能登町農業集落排水事業特別会計</t>
    <phoneticPr fontId="5"/>
  </si>
  <si>
    <t>法非適用企業</t>
    <phoneticPr fontId="5"/>
  </si>
  <si>
    <t>能登町漁業集落排水事業特別会計</t>
    <phoneticPr fontId="5"/>
  </si>
  <si>
    <t>能登町浄化槽整備推進事業特別会計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</si>
  <si>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</si>
  <si>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</si>
  <si>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</si>
  <si>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</si>
  <si>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</si>
  <si>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</si>
  <si>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</si>
  <si>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</si>
  <si>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</si>
  <si>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</si>
  <si>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</si>
  <si>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</si>
  <si>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</si>
  <si>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</si>
  <si>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</si>
  <si>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</si>
  <si>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</si>
  <si>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</si>
  <si>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</si>
  <si>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</si>
  <si>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</si>
  <si>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</si>
  <si>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</si>
  <si>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</si>
  <si>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</si>
  <si>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</si>
  <si>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</si>
  <si>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</si>
  <si>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</si>
  <si>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</si>
  <si>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</si>
  <si>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</si>
  <si>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</si>
  <si>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</si>
  <si>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</si>
  <si>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</si>
  <si>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</si>
  <si>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</si>
  <si>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</si>
  <si>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</si>
  <si>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</si>
  <si>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</si>
  <si>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</si>
  <si>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</si>
  <si>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</si>
  <si>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</si>
  <si>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</si>
  <si>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</si>
  <si>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</si>
  <si>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</si>
  <si>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</si>
  <si>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</si>
  <si>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</si>
  <si>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</si>
  <si>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</si>
  <si>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</si>
  <si>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</si>
  <si>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能登町公共下水道事業特別会計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</si>
  <si>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</si>
  <si>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</si>
  <si>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能登町農業集落排水事業特別会計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</si>
  <si>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</si>
  <si>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能登町水道事業会計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</si>
  <si>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</si>
  <si>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</si>
  <si>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</si>
  <si>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</si>
  <si>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</si>
  <si>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</si>
  <si>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</si>
  <si>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</si>
  <si>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</si>
  <si>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</si>
  <si>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</si>
  <si>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</si>
  <si>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</si>
  <si>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</si>
  <si>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</si>
  <si>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</si>
  <si>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</si>
  <si>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</si>
  <si>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</si>
  <si>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</si>
  <si>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</si>
  <si>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</si>
  <si>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</si>
  <si>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</si>
  <si>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</si>
  <si>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</si>
  <si>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</si>
  <si>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</si>
  <si>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</si>
  <si>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</si>
  <si>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</si>
  <si>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</si>
  <si>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</si>
  <si>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</si>
  <si>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</si>
  <si>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</si>
  <si>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</si>
  <si>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</si>
  <si>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</si>
  <si>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</si>
  <si>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</si>
  <si>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</si>
  <si>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</si>
  <si>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</si>
  <si>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</si>
  <si>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</si>
  <si>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</si>
  <si>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</si>
  <si>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</si>
  <si>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</si>
  <si>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</si>
  <si>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</si>
  <si>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</si>
  <si>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</si>
  <si>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</si>
  <si>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</si>
  <si>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</si>
  <si>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</si>
  <si>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</si>
  <si>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</si>
  <si>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</si>
  <si>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</si>
  <si>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</si>
  <si>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</si>
  <si>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</si>
  <si>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</si>
  <si>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</si>
  <si>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</si>
  <si>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</si>
  <si>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</si>
  <si>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</si>
  <si>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</si>
  <si>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</si>
  <si>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</si>
  <si>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</si>
  <si>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</si>
  <si>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</si>
  <si>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</si>
  <si>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</si>
  <si>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</si>
  <si>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</si>
  <si>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</si>
  <si>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</si>
  <si>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</si>
  <si>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</si>
  <si>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</si>
  <si>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能登町水道事業会計</t>
  </si>
  <si>
    <t>能登町病院事業会計</t>
  </si>
  <si>
    <t>一般会計</t>
  </si>
  <si>
    <t>能登町国民健康保険特別会計</t>
  </si>
  <si>
    <t>能登町介護保険特別会計</t>
  </si>
  <si>
    <t>能登町後期高齢者医療特別会計</t>
  </si>
  <si>
    <t>能登町公共下水道事業特別会計</t>
  </si>
  <si>
    <t>能登町農業集落排水事業特別会計</t>
  </si>
  <si>
    <t>その他会計（赤字）</t>
  </si>
  <si>
    <t>その他会計（黒字）</t>
  </si>
  <si>
    <t>-</t>
    <phoneticPr fontId="2"/>
  </si>
  <si>
    <t>-</t>
    <phoneticPr fontId="2"/>
  </si>
  <si>
    <t>石川県市町村消防団員等公務災害補償等組合</t>
    <rPh sb="0" eb="3">
      <t>イシカワケン</t>
    </rPh>
    <rPh sb="3" eb="6">
      <t>シチョウソン</t>
    </rPh>
    <rPh sb="6" eb="9">
      <t>ショウボウダン</t>
    </rPh>
    <rPh sb="9" eb="11">
      <t>イントウ</t>
    </rPh>
    <rPh sb="11" eb="13">
      <t>コウム</t>
    </rPh>
    <rPh sb="13" eb="15">
      <t>サイガイ</t>
    </rPh>
    <rPh sb="15" eb="17">
      <t>ホショウ</t>
    </rPh>
    <rPh sb="17" eb="18">
      <t>トウ</t>
    </rPh>
    <rPh sb="18" eb="20">
      <t>クミアイ</t>
    </rPh>
    <phoneticPr fontId="2"/>
  </si>
  <si>
    <t>石川県市町村職員退職手当組合</t>
    <rPh sb="0" eb="3">
      <t>イシカワケン</t>
    </rPh>
    <rPh sb="3" eb="6">
      <t>シチョウソン</t>
    </rPh>
    <rPh sb="6" eb="8">
      <t>ショクイン</t>
    </rPh>
    <rPh sb="8" eb="10">
      <t>タイショク</t>
    </rPh>
    <rPh sb="10" eb="12">
      <t>テアテ</t>
    </rPh>
    <rPh sb="12" eb="14">
      <t>クミアイ</t>
    </rPh>
    <phoneticPr fontId="2"/>
  </si>
  <si>
    <t>石川県市町議会議員公務災害補償等組合</t>
    <rPh sb="0" eb="3">
      <t>イシカワケン</t>
    </rPh>
    <rPh sb="3" eb="4">
      <t>シ</t>
    </rPh>
    <rPh sb="4" eb="5">
      <t>マチ</t>
    </rPh>
    <rPh sb="5" eb="7">
      <t>ギカイ</t>
    </rPh>
    <rPh sb="7" eb="9">
      <t>ギイン</t>
    </rPh>
    <rPh sb="9" eb="11">
      <t>コウム</t>
    </rPh>
    <rPh sb="11" eb="13">
      <t>サイガイ</t>
    </rPh>
    <rPh sb="13" eb="15">
      <t>ホショウ</t>
    </rPh>
    <rPh sb="15" eb="16">
      <t>トウ</t>
    </rPh>
    <rPh sb="16" eb="18">
      <t>クミアイ</t>
    </rPh>
    <phoneticPr fontId="2"/>
  </si>
  <si>
    <t>奥能登広域圏事務組合</t>
    <rPh sb="0" eb="3">
      <t>オクノト</t>
    </rPh>
    <rPh sb="3" eb="5">
      <t>コウイキ</t>
    </rPh>
    <rPh sb="5" eb="6">
      <t>ケン</t>
    </rPh>
    <rPh sb="6" eb="8">
      <t>ジム</t>
    </rPh>
    <rPh sb="8" eb="10">
      <t>クミアイ</t>
    </rPh>
    <phoneticPr fontId="2"/>
  </si>
  <si>
    <t>のと鉄道運営助成基金事務組合</t>
    <rPh sb="2" eb="4">
      <t>テツドウ</t>
    </rPh>
    <rPh sb="4" eb="6">
      <t>ウンエイ</t>
    </rPh>
    <rPh sb="6" eb="8">
      <t>ジョセイ</t>
    </rPh>
    <rPh sb="8" eb="10">
      <t>キキン</t>
    </rPh>
    <rPh sb="10" eb="12">
      <t>ジム</t>
    </rPh>
    <rPh sb="12" eb="14">
      <t>クミアイ</t>
    </rPh>
    <phoneticPr fontId="2"/>
  </si>
  <si>
    <t>奥能登クリーン組合</t>
    <rPh sb="0" eb="3">
      <t>オクノト</t>
    </rPh>
    <rPh sb="7" eb="9">
      <t>クミアイ</t>
    </rPh>
    <phoneticPr fontId="2"/>
  </si>
  <si>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</si>
  <si>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</si>
  <si>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</si>
  <si>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t>
    <phoneticPr fontId="2"/>
  </si>
  <si>
    <t>-</t>
    <phoneticPr fontId="2"/>
  </si>
  <si>
    <t>のとクリーンサービス</t>
    <phoneticPr fontId="2"/>
  </si>
  <si>
    <t>柳田食産</t>
    <rPh sb="0" eb="2">
      <t>ヤナギダ</t>
    </rPh>
    <rPh sb="2" eb="4">
      <t>ショクサン</t>
    </rPh>
    <phoneticPr fontId="2"/>
  </si>
  <si>
    <t>能登町ふれあい公社</t>
    <rPh sb="0" eb="3">
      <t>ノトチョウ</t>
    </rPh>
    <rPh sb="7" eb="9">
      <t>コウシャ</t>
    </rPh>
    <phoneticPr fontId="2"/>
  </si>
  <si>
    <t>-</t>
    <phoneticPr fontId="2"/>
  </si>
  <si>
    <t>-</t>
    <phoneticPr fontId="2"/>
  </si>
  <si>
    <t>合併振興基金</t>
    <rPh sb="0" eb="2">
      <t>ガッペイ</t>
    </rPh>
    <rPh sb="2" eb="4">
      <t>シンコウ</t>
    </rPh>
    <rPh sb="4" eb="6">
      <t>キキン</t>
    </rPh>
    <phoneticPr fontId="11"/>
  </si>
  <si>
    <t>庁舎建設基金</t>
    <rPh sb="0" eb="2">
      <t>チョウシャ</t>
    </rPh>
    <rPh sb="2" eb="4">
      <t>ケンセツ</t>
    </rPh>
    <rPh sb="4" eb="6">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</si>
  <si>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</si>
  <si>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生涯学習施設整備基金</t>
    <rPh sb="0" eb="2">
      <t>ショウガイ</t>
    </rPh>
    <rPh sb="2" eb="4">
      <t>ガクシュウ</t>
    </rPh>
    <rPh sb="4" eb="6">
      <t>シセツ</t>
    </rPh>
    <rPh sb="6" eb="8">
      <t>セイビ</t>
    </rPh>
    <rPh sb="8" eb="10">
      <t>キキン</t>
    </rPh>
    <phoneticPr fontId="11"/>
  </si>
  <si>
    <t>地域医療対策基金</t>
    <rPh sb="0" eb="2">
      <t>チイキ</t>
    </rPh>
    <rPh sb="2" eb="4">
      <t>イリョウ</t>
    </rPh>
    <rPh sb="4" eb="6">
      <t>タイサク</t>
    </rPh>
    <rPh sb="6" eb="8">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</si>
  <si>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</si>
  <si>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</si>
  <si>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</si>
  <si>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</si>
  <si>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</si>
  <si>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</si>
  <si>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</si>
  <si>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</si>
  <si>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</si>
  <si>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</si>
  <si>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</si>
  <si>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将来負担比率・実質公債費比率共に類似団体平均を上回る状況である。近年は両指標とも減少傾向にあったが、大型事業の実施により将来負担比率はH28年度に実質公債費比率はH29年度に増加に転じている。今後も大型事業（新統合庁舎、有線放送再整備等）が続くため、積極的な繰上償還や事業の平準化による新発債の抑制が必要である。</t>
    <rPh sb="1" eb="3">
      <t>ショウライ</t>
    </rPh>
    <rPh sb="3" eb="5">
      <t>フタン</t>
    </rPh>
    <rPh sb="5" eb="7">
      <t>ヒリツ</t>
    </rPh>
    <rPh sb="8" eb="10">
      <t>ジッシツ</t>
    </rPh>
    <rPh sb="10" eb="13">
      <t>コウサイヒ</t>
    </rPh>
    <rPh sb="13" eb="15">
      <t>ヒリツ</t>
    </rPh>
    <rPh sb="15" eb="16">
      <t>トモ</t>
    </rPh>
    <rPh sb="17" eb="19">
      <t>ルイジ</t>
    </rPh>
    <rPh sb="19" eb="21">
      <t>ダンタイ</t>
    </rPh>
    <rPh sb="21" eb="23">
      <t>ヘイキン</t>
    </rPh>
    <rPh sb="24" eb="26">
      <t>ウワマワ</t>
    </rPh>
    <rPh sb="27" eb="29">
      <t>ジョウキョウ</t>
    </rPh>
    <rPh sb="33" eb="35">
      <t>キンネン</t>
    </rPh>
    <rPh sb="36" eb="37">
      <t>リョウ</t>
    </rPh>
    <rPh sb="37" eb="39">
      <t>シヒョウ</t>
    </rPh>
    <rPh sb="41" eb="43">
      <t>ゲンショウ</t>
    </rPh>
    <rPh sb="43" eb="45">
      <t>ケイコウ</t>
    </rPh>
    <rPh sb="51" eb="53">
      <t>オオガタ</t>
    </rPh>
    <rPh sb="53" eb="55">
      <t>ジギョウ</t>
    </rPh>
    <rPh sb="56" eb="58">
      <t>ジッシ</t>
    </rPh>
    <rPh sb="61" eb="63">
      <t>ショウライ</t>
    </rPh>
    <rPh sb="63" eb="65">
      <t>フタン</t>
    </rPh>
    <rPh sb="65" eb="67">
      <t>ヒリツ</t>
    </rPh>
    <rPh sb="71" eb="73">
      <t>ネンド</t>
    </rPh>
    <rPh sb="74" eb="76">
      <t>ジッシツ</t>
    </rPh>
    <rPh sb="76" eb="79">
      <t>コウサイヒ</t>
    </rPh>
    <rPh sb="79" eb="81">
      <t>ヒリツ</t>
    </rPh>
    <rPh sb="85" eb="87">
      <t>ネンド</t>
    </rPh>
    <rPh sb="88" eb="90">
      <t>ゾウカ</t>
    </rPh>
    <rPh sb="91" eb="92">
      <t>テン</t>
    </rPh>
    <rPh sb="97" eb="99">
      <t>コンゴ</t>
    </rPh>
    <rPh sb="100" eb="102">
      <t>オオガタ</t>
    </rPh>
    <rPh sb="102" eb="104">
      <t>ジギョウ</t>
    </rPh>
    <rPh sb="105" eb="106">
      <t>シン</t>
    </rPh>
    <rPh sb="106" eb="108">
      <t>トウゴウ</t>
    </rPh>
    <rPh sb="108" eb="110">
      <t>チョウシャ</t>
    </rPh>
    <rPh sb="111" eb="113">
      <t>ユウセン</t>
    </rPh>
    <rPh sb="113" eb="115">
      <t>ホウソウ</t>
    </rPh>
    <rPh sb="115" eb="118">
      <t>サイセイビ</t>
    </rPh>
    <rPh sb="118" eb="119">
      <t>トウ</t>
    </rPh>
    <rPh sb="121" eb="122">
      <t>ツヅ</t>
    </rPh>
    <rPh sb="126" eb="129">
      <t>セッキョクテキ</t>
    </rPh>
    <rPh sb="130" eb="132">
      <t>クリアゲ</t>
    </rPh>
    <rPh sb="132" eb="134">
      <t>ショウカン</t>
    </rPh>
    <rPh sb="135" eb="137">
      <t>ジギョウ</t>
    </rPh>
    <rPh sb="138" eb="141">
      <t>ヘイジュンカ</t>
    </rPh>
    <rPh sb="144" eb="146">
      <t>シンパツ</t>
    </rPh>
    <rPh sb="146" eb="147">
      <t>サイ</t>
    </rPh>
    <rPh sb="148" eb="150">
      <t>ヨクセイ</t>
    </rPh>
    <rPh sb="151" eb="153">
      <t>ヒツヨウ</t>
    </rPh>
    <phoneticPr fontId="5"/>
  </si>
  <si>
    <t>　将来負担比率・有形固定資産減価償却率ともに類似団体平均を上回る状況である。個別施設計画の策定等により、将来的な財政負担を横断的に把握しつつ老朽化施設の集約化・複合化・除却を積極的に進めていく必要がある。また、H28年度には大型事業（鮮度保持施設、消防庁舎）の実施により将来負担比率は増加に転じており、今後も新統合庁舎や有線放送再整備など比率の増加要因があることから、積極的な繰上償還の実施や事業の平準化等に努める必要がある。</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2" eb="24">
      <t>ルイジ</t>
    </rPh>
    <rPh sb="24" eb="26">
      <t>ダンタイ</t>
    </rPh>
    <rPh sb="26" eb="28">
      <t>ヘイキン</t>
    </rPh>
    <rPh sb="29" eb="31">
      <t>ウワマワ</t>
    </rPh>
    <rPh sb="32" eb="34">
      <t>ジョウキョウ</t>
    </rPh>
    <rPh sb="38" eb="40">
      <t>コベツ</t>
    </rPh>
    <rPh sb="40" eb="42">
      <t>シセツ</t>
    </rPh>
    <rPh sb="42" eb="44">
      <t>ケイカク</t>
    </rPh>
    <rPh sb="45" eb="47">
      <t>サクテイ</t>
    </rPh>
    <rPh sb="47" eb="48">
      <t>トウ</t>
    </rPh>
    <rPh sb="52" eb="55">
      <t>ショウライテキ</t>
    </rPh>
    <rPh sb="56" eb="58">
      <t>ザイセイ</t>
    </rPh>
    <rPh sb="58" eb="60">
      <t>フタン</t>
    </rPh>
    <rPh sb="61" eb="64">
      <t>オウダンテキ</t>
    </rPh>
    <rPh sb="65" eb="67">
      <t>ハアク</t>
    </rPh>
    <rPh sb="70" eb="73">
      <t>ロウキュウカ</t>
    </rPh>
    <rPh sb="73" eb="75">
      <t>シセツ</t>
    </rPh>
    <rPh sb="76" eb="79">
      <t>シュウヤクカ</t>
    </rPh>
    <rPh sb="80" eb="83">
      <t>フクゴウカ</t>
    </rPh>
    <rPh sb="84" eb="86">
      <t>ジョキャク</t>
    </rPh>
    <rPh sb="87" eb="90">
      <t>セッキョクテキ</t>
    </rPh>
    <rPh sb="91" eb="92">
      <t>スス</t>
    </rPh>
    <rPh sb="96" eb="98">
      <t>ヒツヨウ</t>
    </rPh>
    <rPh sb="108" eb="110">
      <t>ネンド</t>
    </rPh>
    <rPh sb="112" eb="114">
      <t>オオガタ</t>
    </rPh>
    <rPh sb="114" eb="116">
      <t>ジギョウ</t>
    </rPh>
    <rPh sb="117" eb="119">
      <t>センド</t>
    </rPh>
    <rPh sb="119" eb="121">
      <t>ホジ</t>
    </rPh>
    <rPh sb="121" eb="123">
      <t>シセツ</t>
    </rPh>
    <rPh sb="124" eb="126">
      <t>ショウボウ</t>
    </rPh>
    <rPh sb="126" eb="128">
      <t>チョウシャ</t>
    </rPh>
    <rPh sb="130" eb="132">
      <t>ジッシ</t>
    </rPh>
    <rPh sb="135" eb="137">
      <t>ショウライ</t>
    </rPh>
    <rPh sb="137" eb="139">
      <t>フタン</t>
    </rPh>
    <rPh sb="139" eb="141">
      <t>ヒリツ</t>
    </rPh>
    <rPh sb="142" eb="144">
      <t>ゾウカ</t>
    </rPh>
    <rPh sb="145" eb="146">
      <t>テン</t>
    </rPh>
    <rPh sb="151" eb="153">
      <t>コンゴ</t>
    </rPh>
    <rPh sb="154" eb="155">
      <t>シン</t>
    </rPh>
    <rPh sb="155" eb="157">
      <t>トウゴウ</t>
    </rPh>
    <rPh sb="157" eb="159">
      <t>チョウシャ</t>
    </rPh>
    <rPh sb="160" eb="162">
      <t>ユウセン</t>
    </rPh>
    <rPh sb="162" eb="164">
      <t>ホウソウ</t>
    </rPh>
    <rPh sb="164" eb="167">
      <t>サイセイビ</t>
    </rPh>
    <rPh sb="169" eb="171">
      <t>ヒリツ</t>
    </rPh>
    <rPh sb="172" eb="174">
      <t>ゾウカ</t>
    </rPh>
    <rPh sb="174" eb="176">
      <t>ヨウイン</t>
    </rPh>
    <rPh sb="184" eb="187">
      <t>セッキョクテキ</t>
    </rPh>
    <rPh sb="188" eb="190">
      <t>クリアゲ</t>
    </rPh>
    <rPh sb="190" eb="192">
      <t>ショウカン</t>
    </rPh>
    <rPh sb="193" eb="195">
      <t>ジッシ</t>
    </rPh>
    <rPh sb="196" eb="198">
      <t>ジギョウ</t>
    </rPh>
    <rPh sb="199" eb="202">
      <t>ヘイジュンカ</t>
    </rPh>
    <rPh sb="202" eb="203">
      <t>トウ</t>
    </rPh>
    <rPh sb="204" eb="205">
      <t>ツト</t>
    </rPh>
    <rPh sb="207" eb="20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</si>
</sst>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84"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67293</c:v>
                </c:pt>
                <c:pt idx="4">
                  <c:v>67343</c:v>
                </c:pt>
              </c:numCache>
            </c:numRef>
          </c:val>
          <c:smooth val="0"/>
          <c:extLst xmlns:c16r2="http://schemas.microsoft.com/office/drawing/2015/06/chart">
            <c:ext xmlns:c16="http://schemas.microsoft.com/office/drawing/2014/chart" uri="{C3380CC4-5D6E-409C-BE32-E72D297353CC}">
              <c16:uniqueId val="{00000000-B659-4877-A5C7-58215D8D04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159770</c:v>
                </c:pt>
                <c:pt idx="1">
                  <c:v>133048</c:v>
                </c:pt>
                <c:pt idx="2">
                  <c:v>136952</c:v>
                </c:pt>
                <c:pt idx="3">
                  <c:v>212457</c:v>
                </c:pt>
                <c:pt idx="4">
                  <c:v>200481</c:v>
                </c:pt>
              </c:numCache>
            </c:numRef>
          </c:val>
          <c:smooth val="0"/>
          <c:extLst xmlns:c16r2="http://schemas.microsoft.com/office/drawing/2015/06/chart">
            <c:ext xmlns:c16="http://schemas.microsoft.com/office/drawing/2014/chart" uri="{C3380CC4-5D6E-409C-BE32-E72D297353CC}">
              <c16:uniqueId val="{00000001-B659-4877-A5C7-58215D8D0408}"/>
            </c:ext>
          </c:extLst>
        </c:ser>
        <c:dLbls>
          <c:showLegendKey val="0"/>
          <c:showVal val="0"/>
          <c:showCatName val="0"/>
          <c:showSerName val="0"/>
          <c:showPercent val="0"/>
          <c:showBubbleSize val="0"/>
        </c:dLbls>
        <c:marker val="1"/>
        <c:smooth val="0"/>
        <c:axId val="166983432"/>
        <c:axId val="166979904"/>
      </c:lineChart>
      <c:catAx>
        <c:axId val="166983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979904"/>
        <c:crosses val="autoZero"/>
        <c:auto val="1"/>
        <c:lblAlgn val="ctr"/>
        <c:lblOffset val="100"/>
        <c:tickLblSkip val="1"/>
        <c:tickMarkSkip val="1"/>
        <c:noMultiLvlLbl val="0"/>
      </c:catAx>
      <c:valAx>
        <c:axId val="1669799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983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2.2400000000000002</c:v>
                </c:pt>
                <c:pt idx="1">
                  <c:v>2.75</c:v>
                </c:pt>
                <c:pt idx="2">
                  <c:v>3.63</c:v>
                </c:pt>
                <c:pt idx="3">
                  <c:v>4.07</c:v>
                </c:pt>
                <c:pt idx="4">
                  <c:v>4.6100000000000003</c:v>
                </c:pt>
              </c:numCache>
            </c:numRef>
          </c:val>
          <c:extLst xmlns:c16r2="http://schemas.microsoft.com/office/drawing/2015/06/chart">
            <c:ext xmlns:c16="http://schemas.microsoft.com/office/drawing/2014/chart" uri="{C3380CC4-5D6E-409C-BE32-E72D297353CC}">
              <c16:uniqueId val="{00000000-1D60-4CC9-AD21-FAF252A6F2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21.22</c:v>
                </c:pt>
                <c:pt idx="1">
                  <c:v>25.05</c:v>
                </c:pt>
                <c:pt idx="2">
                  <c:v>29.42</c:v>
                </c:pt>
                <c:pt idx="3">
                  <c:v>33.71</c:v>
                </c:pt>
                <c:pt idx="4">
                  <c:v>35.299999999999997</c:v>
                </c:pt>
              </c:numCache>
            </c:numRef>
          </c:val>
          <c:extLst xmlns:c16r2="http://schemas.microsoft.com/office/drawing/2015/06/chart">
            <c:ext xmlns:c16="http://schemas.microsoft.com/office/drawing/2014/chart" uri="{C3380CC4-5D6E-409C-BE32-E72D297353CC}">
              <c16:uniqueId val="{00000001-1D60-4CC9-AD21-FAF252A6F282}"/>
            </c:ext>
          </c:extLst>
        </c:ser>
        <c:dLbls>
          <c:showLegendKey val="0"/>
          <c:showVal val="0"/>
          <c:showCatName val="0"/>
          <c:showSerName val="0"/>
          <c:showPercent val="0"/>
          <c:showBubbleSize val="0"/>
        </c:dLbls>
        <c:gapWidth val="250"/>
        <c:overlap val="100"/>
        <c:axId val="166981864"/>
        <c:axId val="166980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10.71</c:v>
                </c:pt>
                <c:pt idx="1">
                  <c:v>10.39</c:v>
                </c:pt>
                <c:pt idx="2">
                  <c:v>8.7100000000000009</c:v>
                </c:pt>
                <c:pt idx="3">
                  <c:v>3.55</c:v>
                </c:pt>
                <c:pt idx="4">
                  <c:v>4.92</c:v>
                </c:pt>
              </c:numCache>
            </c:numRef>
          </c:val>
          <c:smooth val="0"/>
          <c:extLst xmlns:c16r2="http://schemas.microsoft.com/office/drawing/2015/06/chart">
            <c:ext xmlns:c16="http://schemas.microsoft.com/office/drawing/2014/chart" uri="{C3380CC4-5D6E-409C-BE32-E72D297353CC}">
              <c16:uniqueId val="{00000002-1D60-4CC9-AD21-FAF252A6F282}"/>
            </c:ext>
          </c:extLst>
        </c:ser>
        <c:dLbls>
          <c:showLegendKey val="0"/>
          <c:showVal val="0"/>
          <c:showCatName val="0"/>
          <c:showSerName val="0"/>
          <c:showPercent val="0"/>
          <c:showBubbleSize val="0"/>
        </c:dLbls>
        <c:marker val="1"/>
        <c:smooth val="0"/>
        <c:axId val="166981864"/>
        <c:axId val="166980688"/>
      </c:lineChart>
      <c:catAx>
        <c:axId val="166981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980688"/>
        <c:crosses val="autoZero"/>
        <c:auto val="1"/>
        <c:lblAlgn val="ctr"/>
        <c:lblOffset val="100"/>
        <c:tickLblSkip val="1"/>
        <c:tickMarkSkip val="1"/>
        <c:noMultiLvlLbl val="0"/>
      </c:catAx>
      <c:valAx>
        <c:axId val="16698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981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0.12</c:v>
                </c:pt>
                <c:pt idx="8">
                  <c:v>#N/A</c:v>
                </c:pt>
                <c:pt idx="9">
                  <c:v>0</c:v>
                </c:pt>
              </c:numCache>
            </c:numRef>
          </c:val>
          <c:extLst xmlns:c16r2="http://schemas.microsoft.com/office/drawing/2015/06/chart">
            <c:ext xmlns:c16="http://schemas.microsoft.com/office/drawing/2014/chart" uri="{C3380CC4-5D6E-409C-BE32-E72D297353CC}">
              <c16:uniqueId val="{00000000-5E7F-4B41-9410-52B2ED5A20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E7F-4B41-9410-52B2ED5A20C2}"/>
            </c:ext>
          </c:extLst>
        </c:ser>
        <c:ser>
          <c:idx val="2"/>
          <c:order val="2"/>
          <c:tx>
            <c:strRef>
              <c:f>データシート!$A$29</c:f>
              <c:strCache>
                <c:ptCount val="1"/>
                <c:pt idx="0">
                  <c:v>能登町農業集落排水事業特別会計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5E7F-4B41-9410-52B2ED5A20C2}"/>
            </c:ext>
          </c:extLst>
        </c:ser>
        <c:ser>
          <c:idx val="3"/>
          <c:order val="3"/>
          <c:tx>
            <c:strRef>
              <c:f>データシート!$A$30</c:f>
              <c:strCache>
                <c:ptCount val="1"/>
                <c:pt idx="0">
                  <c:v>能登町公共下水道事業特別会計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5E7F-4B41-9410-52B2ED5A20C2}"/>
            </c:ext>
          </c:extLst>
        </c:ser>
        <c:ser>
          <c:idx val="4"/>
          <c:order val="4"/>
          <c:tx>
            <c:strRef>
              <c:f>データシート!$A$31</c:f>
              <c:strCache>
                <c:ptCount val="1"/>
                <c:pt idx="0">
                  <c:v>能登町後期高齢者医療特別会計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5E7F-4B41-9410-52B2ED5A20C2}"/>
            </c:ext>
          </c:extLst>
        </c:ser>
        <c:ser>
          <c:idx val="5"/>
          <c:order val="5"/>
          <c:tx>
            <c:strRef>
              <c:f>データシート!$A$32</c:f>
              <c:strCache>
                <c:ptCount val="1"/>
                <c:pt idx="0">
                  <c:v>能登町介護保険特別会計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0.57999999999999996</c:v>
                </c:pt>
                <c:pt idx="2">
                  <c:v>#N/A</c:v>
                </c:pt>
                <c:pt idx="3">
                  <c:v>0.35</c:v>
                </c:pt>
                <c:pt idx="4">
                  <c:v>#N/A</c:v>
                </c:pt>
                <c:pt idx="5">
                  <c:v>0.08</c:v>
                </c:pt>
                <c:pt idx="6">
                  <c:v>#N/A</c:v>
                </c:pt>
                <c:pt idx="7">
                  <c:v>0.59</c:v>
                </c:pt>
                <c:pt idx="8">
                  <c:v>#N/A</c:v>
                </c:pt>
                <c:pt idx="9">
                  <c:v>0.72</c:v>
                </c:pt>
              </c:numCache>
            </c:numRef>
          </c:val>
          <c:extLst xmlns:c16r2="http://schemas.microsoft.com/office/drawing/2015/06/chart">
            <c:ext xmlns:c16="http://schemas.microsoft.com/office/drawing/2014/chart" uri="{C3380CC4-5D6E-409C-BE32-E72D297353CC}">
              <c16:uniqueId val="{00000005-5E7F-4B41-9410-52B2ED5A20C2}"/>
            </c:ext>
          </c:extLst>
        </c:ser>
        <c:ser>
          <c:idx val="6"/>
          <c:order val="6"/>
          <c:tx>
            <c:strRef>
              <c:f>データシート!$A$33</c:f>
              <c:strCache>
                <c:ptCount val="1"/>
                <c:pt idx="0">
                  <c:v>能登町国民健康保険特別会計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0.35</c:v>
                </c:pt>
                <c:pt idx="2">
                  <c:v>#N/A</c:v>
                </c:pt>
                <c:pt idx="3">
                  <c:v>0.5</c:v>
                </c:pt>
                <c:pt idx="4">
                  <c:v>#N/A</c:v>
                </c:pt>
                <c:pt idx="5">
                  <c:v>0.19</c:v>
                </c:pt>
                <c:pt idx="6">
                  <c:v>#N/A</c:v>
                </c:pt>
                <c:pt idx="7">
                  <c:v>0.12</c:v>
                </c:pt>
                <c:pt idx="8">
                  <c:v>#N/A</c:v>
                </c:pt>
                <c:pt idx="9">
                  <c:v>1.23</c:v>
                </c:pt>
              </c:numCache>
            </c:numRef>
          </c:val>
          <c:extLst xmlns:c16r2="http://schemas.microsoft.com/office/drawing/2015/06/chart">
            <c:ext xmlns:c16="http://schemas.microsoft.com/office/drawing/2014/chart" uri="{C3380CC4-5D6E-409C-BE32-E72D297353CC}">
              <c16:uniqueId val="{00000006-5E7F-4B41-9410-52B2ED5A20C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2.23</c:v>
                </c:pt>
                <c:pt idx="2">
                  <c:v>#N/A</c:v>
                </c:pt>
                <c:pt idx="3">
                  <c:v>2.74</c:v>
                </c:pt>
                <c:pt idx="4">
                  <c:v>#N/A</c:v>
                </c:pt>
                <c:pt idx="5">
                  <c:v>3.63</c:v>
                </c:pt>
                <c:pt idx="6">
                  <c:v>#N/A</c:v>
                </c:pt>
                <c:pt idx="7">
                  <c:v>4.0599999999999996</c:v>
                </c:pt>
                <c:pt idx="8">
                  <c:v>#N/A</c:v>
                </c:pt>
                <c:pt idx="9">
                  <c:v>4.6100000000000003</c:v>
                </c:pt>
              </c:numCache>
            </c:numRef>
          </c:val>
          <c:extLst xmlns:c16r2="http://schemas.microsoft.com/office/drawing/2015/06/chart">
            <c:ext xmlns:c16="http://schemas.microsoft.com/office/drawing/2014/chart" uri="{C3380CC4-5D6E-409C-BE32-E72D297353CC}">
              <c16:uniqueId val="{00000007-5E7F-4B41-9410-52B2ED5A20C2}"/>
            </c:ext>
          </c:extLst>
        </c:ser>
        <c:ser>
          <c:idx val="8"/>
          <c:order val="8"/>
          <c:tx>
            <c:strRef>
              <c:f>データシート!$A$35</c:f>
              <c:strCache>
                <c:ptCount val="1"/>
                <c:pt idx="0">
                  <c:v>能登町病院事業会計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2.62</c:v>
                </c:pt>
                <c:pt idx="2">
                  <c:v>#N/A</c:v>
                </c:pt>
                <c:pt idx="3">
                  <c:v>3.5</c:v>
                </c:pt>
                <c:pt idx="4">
                  <c:v>#N/A</c:v>
                </c:pt>
                <c:pt idx="5">
                  <c:v>4.16</c:v>
                </c:pt>
                <c:pt idx="6">
                  <c:v>#N/A</c:v>
                </c:pt>
                <c:pt idx="7">
                  <c:v>5.2</c:v>
                </c:pt>
                <c:pt idx="8">
                  <c:v>#N/A</c:v>
                </c:pt>
                <c:pt idx="9">
                  <c:v>4.78</c:v>
                </c:pt>
              </c:numCache>
            </c:numRef>
          </c:val>
          <c:extLst xmlns:c16r2="http://schemas.microsoft.com/office/drawing/2015/06/chart">
            <c:ext xmlns:c16="http://schemas.microsoft.com/office/drawing/2014/chart" uri="{C3380CC4-5D6E-409C-BE32-E72D297353CC}">
              <c16:uniqueId val="{00000008-5E7F-4B41-9410-52B2ED5A20C2}"/>
            </c:ext>
          </c:extLst>
        </c:ser>
        <c:ser>
          <c:idx val="9"/>
          <c:order val="9"/>
          <c:tx>
            <c:strRef>
              <c:f>データシート!$A$36</c:f>
              <c:strCache>
                <c:ptCount val="1"/>
                <c:pt idx="0">
                  <c:v>能登町水道事業会計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5.13</c:v>
                </c:pt>
                <c:pt idx="2">
                  <c:v>#N/A</c:v>
                </c:pt>
                <c:pt idx="3">
                  <c:v>5.9</c:v>
                </c:pt>
                <c:pt idx="4">
                  <c:v>#N/A</c:v>
                </c:pt>
                <c:pt idx="5">
                  <c:v>6.55</c:v>
                </c:pt>
                <c:pt idx="6">
                  <c:v>#N/A</c:v>
                </c:pt>
                <c:pt idx="7">
                  <c:v>7.63</c:v>
                </c:pt>
                <c:pt idx="8">
                  <c:v>#N/A</c:v>
                </c:pt>
                <c:pt idx="9">
                  <c:v>9.2200000000000006</c:v>
                </c:pt>
              </c:numCache>
            </c:numRef>
          </c:val>
          <c:extLst xmlns:c16r2="http://schemas.microsoft.com/office/drawing/2015/06/chart">
            <c:ext xmlns:c16="http://schemas.microsoft.com/office/drawing/2014/chart" uri="{C3380CC4-5D6E-409C-BE32-E72D297353CC}">
              <c16:uniqueId val="{00000009-5E7F-4B41-9410-52B2ED5A20C2}"/>
            </c:ext>
          </c:extLst>
        </c:ser>
        <c:dLbls>
          <c:showLegendKey val="0"/>
          <c:showVal val="0"/>
          <c:showCatName val="0"/>
          <c:showSerName val="0"/>
          <c:showPercent val="0"/>
          <c:showBubbleSize val="0"/>
        </c:dLbls>
        <c:gapWidth val="150"/>
        <c:overlap val="100"/>
        <c:axId val="166983040"/>
        <c:axId val="166982648"/>
      </c:barChart>
      <c:catAx>
        <c:axId val="16698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982648"/>
        <c:crosses val="autoZero"/>
        <c:auto val="1"/>
        <c:lblAlgn val="ctr"/>
        <c:lblOffset val="100"/>
        <c:tickLblSkip val="1"/>
        <c:tickMarkSkip val="1"/>
        <c:noMultiLvlLbl val="0"/>
      </c:catAx>
      <c:valAx>
        <c:axId val="166982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98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2920</c:v>
                </c:pt>
                <c:pt idx="5">
                  <c:v>2908</c:v>
                </c:pt>
                <c:pt idx="8">
                  <c:v>2731</c:v>
                </c:pt>
                <c:pt idx="11">
                  <c:v>2693</c:v>
                </c:pt>
                <c:pt idx="14">
                  <c:v>2531</c:v>
                </c:pt>
              </c:numCache>
            </c:numRef>
          </c:val>
          <c:extLst xmlns:c16r2="http://schemas.microsoft.com/office/drawing/2015/06/chart">
            <c:ext xmlns:c16="http://schemas.microsoft.com/office/drawing/2014/chart" uri="{C3380CC4-5D6E-409C-BE32-E72D297353CC}">
              <c16:uniqueId val="{00000000-5C96-4BAA-808D-0EB60A0707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C96-4BAA-808D-0EB60A0707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56</c:v>
                </c:pt>
                <c:pt idx="3">
                  <c:v>2</c:v>
                </c:pt>
                <c:pt idx="6">
                  <c:v>2</c:v>
                </c:pt>
                <c:pt idx="9">
                  <c:v>0</c:v>
                </c:pt>
                <c:pt idx="12">
                  <c:v>0</c:v>
                </c:pt>
              </c:numCache>
            </c:numRef>
          </c:val>
          <c:extLst xmlns:c16r2="http://schemas.microsoft.com/office/drawing/2015/06/chart">
            <c:ext xmlns:c16="http://schemas.microsoft.com/office/drawing/2014/chart" uri="{C3380CC4-5D6E-409C-BE32-E72D297353CC}">
              <c16:uniqueId val="{00000002-5C96-4BAA-808D-0EB60A0707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235</c:v>
                </c:pt>
                <c:pt idx="3">
                  <c:v>231</c:v>
                </c:pt>
                <c:pt idx="6">
                  <c:v>245</c:v>
                </c:pt>
                <c:pt idx="9">
                  <c:v>247</c:v>
                </c:pt>
                <c:pt idx="12">
                  <c:v>199</c:v>
                </c:pt>
              </c:numCache>
            </c:numRef>
          </c:val>
          <c:extLst xmlns:c16r2="http://schemas.microsoft.com/office/drawing/2015/06/chart">
            <c:ext xmlns:c16="http://schemas.microsoft.com/office/drawing/2014/chart" uri="{C3380CC4-5D6E-409C-BE32-E72D297353CC}">
              <c16:uniqueId val="{00000003-5C96-4BAA-808D-0EB60A0707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763</c:v>
                </c:pt>
                <c:pt idx="3">
                  <c:v>799</c:v>
                </c:pt>
                <c:pt idx="6">
                  <c:v>789</c:v>
                </c:pt>
                <c:pt idx="9">
                  <c:v>855</c:v>
                </c:pt>
                <c:pt idx="12">
                  <c:v>881</c:v>
                </c:pt>
              </c:numCache>
            </c:numRef>
          </c:val>
          <c:extLst xmlns:c16r2="http://schemas.microsoft.com/office/drawing/2015/06/chart">
            <c:ext xmlns:c16="http://schemas.microsoft.com/office/drawing/2014/chart" uri="{C3380CC4-5D6E-409C-BE32-E72D297353CC}">
              <c16:uniqueId val="{00000004-5C96-4BAA-808D-0EB60A0707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1</c:v>
                </c:pt>
                <c:pt idx="6">
                  <c:v>1</c:v>
                </c:pt>
                <c:pt idx="9">
                  <c:v>1</c:v>
                </c:pt>
                <c:pt idx="12">
                  <c:v>4</c:v>
                </c:pt>
              </c:numCache>
            </c:numRef>
          </c:val>
          <c:extLst xmlns:c16r2="http://schemas.microsoft.com/office/drawing/2015/06/chart">
            <c:ext xmlns:c16="http://schemas.microsoft.com/office/drawing/2014/chart" uri="{C3380CC4-5D6E-409C-BE32-E72D297353CC}">
              <c16:uniqueId val="{00000005-5C96-4BAA-808D-0EB60A0707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C96-4BAA-808D-0EB60A0707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2774</c:v>
                </c:pt>
                <c:pt idx="3">
                  <c:v>2516</c:v>
                </c:pt>
                <c:pt idx="6">
                  <c:v>2288</c:v>
                </c:pt>
                <c:pt idx="9">
                  <c:v>2336</c:v>
                </c:pt>
                <c:pt idx="12">
                  <c:v>2158</c:v>
                </c:pt>
              </c:numCache>
            </c:numRef>
          </c:val>
          <c:extLst xmlns:c16r2="http://schemas.microsoft.com/office/drawing/2015/06/chart">
            <c:ext xmlns:c16="http://schemas.microsoft.com/office/drawing/2014/chart" uri="{C3380CC4-5D6E-409C-BE32-E72D297353CC}">
              <c16:uniqueId val="{00000007-5C96-4BAA-808D-0EB60A0707DB}"/>
            </c:ext>
          </c:extLst>
        </c:ser>
        <c:dLbls>
          <c:showLegendKey val="0"/>
          <c:showVal val="0"/>
          <c:showCatName val="0"/>
          <c:showSerName val="0"/>
          <c:showPercent val="0"/>
          <c:showBubbleSize val="0"/>
        </c:dLbls>
        <c:gapWidth val="100"/>
        <c:overlap val="100"/>
        <c:axId val="166977944"/>
        <c:axId val="166982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908</c:v>
                </c:pt>
                <c:pt idx="2">
                  <c:v>#N/A</c:v>
                </c:pt>
                <c:pt idx="3">
                  <c:v>#N/A</c:v>
                </c:pt>
                <c:pt idx="4">
                  <c:v>641</c:v>
                </c:pt>
                <c:pt idx="5">
                  <c:v>#N/A</c:v>
                </c:pt>
                <c:pt idx="6">
                  <c:v>#N/A</c:v>
                </c:pt>
                <c:pt idx="7">
                  <c:v>594</c:v>
                </c:pt>
                <c:pt idx="8">
                  <c:v>#N/A</c:v>
                </c:pt>
                <c:pt idx="9">
                  <c:v>#N/A</c:v>
                </c:pt>
                <c:pt idx="10">
                  <c:v>746</c:v>
                </c:pt>
                <c:pt idx="11">
                  <c:v>#N/A</c:v>
                </c:pt>
                <c:pt idx="12">
                  <c:v>#N/A</c:v>
                </c:pt>
                <c:pt idx="13">
                  <c:v>711</c:v>
                </c:pt>
                <c:pt idx="14">
                  <c:v>#N/A</c:v>
                </c:pt>
              </c:numCache>
            </c:numRef>
          </c:val>
          <c:smooth val="0"/>
          <c:extLst xmlns:c16r2="http://schemas.microsoft.com/office/drawing/2015/06/chart">
            <c:ext xmlns:c16="http://schemas.microsoft.com/office/drawing/2014/chart" uri="{C3380CC4-5D6E-409C-BE32-E72D297353CC}">
              <c16:uniqueId val="{00000008-5C96-4BAA-808D-0EB60A0707DB}"/>
            </c:ext>
          </c:extLst>
        </c:ser>
        <c:dLbls>
          <c:showLegendKey val="0"/>
          <c:showVal val="0"/>
          <c:showCatName val="0"/>
          <c:showSerName val="0"/>
          <c:showPercent val="0"/>
          <c:showBubbleSize val="0"/>
        </c:dLbls>
        <c:marker val="1"/>
        <c:smooth val="0"/>
        <c:axId val="166977944"/>
        <c:axId val="166982256"/>
      </c:lineChart>
      <c:catAx>
        <c:axId val="166977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982256"/>
        <c:crosses val="autoZero"/>
        <c:auto val="1"/>
        <c:lblAlgn val="ctr"/>
        <c:lblOffset val="100"/>
        <c:tickLblSkip val="1"/>
        <c:tickMarkSkip val="1"/>
        <c:noMultiLvlLbl val="0"/>
      </c:catAx>
      <c:valAx>
        <c:axId val="166982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977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23454</c:v>
                </c:pt>
                <c:pt idx="5">
                  <c:v>22825</c:v>
                </c:pt>
                <c:pt idx="8">
                  <c:v>22359</c:v>
                </c:pt>
                <c:pt idx="11">
                  <c:v>22597</c:v>
                </c:pt>
                <c:pt idx="14">
                  <c:v>23342</c:v>
                </c:pt>
              </c:numCache>
            </c:numRef>
          </c:val>
          <c:extLst xmlns:c16r2="http://schemas.microsoft.com/office/drawing/2015/06/chart">
            <c:ext xmlns:c16="http://schemas.microsoft.com/office/drawing/2014/chart" uri="{C3380CC4-5D6E-409C-BE32-E72D297353CC}">
              <c16:uniqueId val="{00000000-7E36-44C3-8BA1-98EE15FC0F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2183</c:v>
                </c:pt>
                <c:pt idx="5">
                  <c:v>1898</c:v>
                </c:pt>
                <c:pt idx="8">
                  <c:v>1462</c:v>
                </c:pt>
                <c:pt idx="11">
                  <c:v>1464</c:v>
                </c:pt>
                <c:pt idx="14">
                  <c:v>1403</c:v>
                </c:pt>
              </c:numCache>
            </c:numRef>
          </c:val>
          <c:extLst xmlns:c16r2="http://schemas.microsoft.com/office/drawing/2015/06/chart">
            <c:ext xmlns:c16="http://schemas.microsoft.com/office/drawing/2014/chart" uri="{C3380CC4-5D6E-409C-BE32-E72D297353CC}">
              <c16:uniqueId val="{00000001-7E36-44C3-8BA1-98EE15FC0F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3511</c:v>
                </c:pt>
                <c:pt idx="5">
                  <c:v>4089</c:v>
                </c:pt>
                <c:pt idx="8">
                  <c:v>4856</c:v>
                </c:pt>
                <c:pt idx="11">
                  <c:v>5552</c:v>
                </c:pt>
                <c:pt idx="14">
                  <c:v>5598</c:v>
                </c:pt>
              </c:numCache>
            </c:numRef>
          </c:val>
          <c:extLst xmlns:c16r2="http://schemas.microsoft.com/office/drawing/2015/06/chart">
            <c:ext xmlns:c16="http://schemas.microsoft.com/office/drawing/2014/chart" uri="{C3380CC4-5D6E-409C-BE32-E72D297353CC}">
              <c16:uniqueId val="{00000002-7E36-44C3-8BA1-98EE15FC0F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E36-44C3-8BA1-98EE15FC0F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E36-44C3-8BA1-98EE15FC0F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8</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E36-44C3-8BA1-98EE15FC0F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3011</c:v>
                </c:pt>
                <c:pt idx="3">
                  <c:v>2854</c:v>
                </c:pt>
                <c:pt idx="6">
                  <c:v>2510</c:v>
                </c:pt>
                <c:pt idx="9">
                  <c:v>2489</c:v>
                </c:pt>
                <c:pt idx="12">
                  <c:v>2410</c:v>
                </c:pt>
              </c:numCache>
            </c:numRef>
          </c:val>
          <c:extLst xmlns:c16r2="http://schemas.microsoft.com/office/drawing/2015/06/chart">
            <c:ext xmlns:c16="http://schemas.microsoft.com/office/drawing/2014/chart" uri="{C3380CC4-5D6E-409C-BE32-E72D297353CC}">
              <c16:uniqueId val="{00000006-7E36-44C3-8BA1-98EE15FC0F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988</c:v>
                </c:pt>
                <c:pt idx="3">
                  <c:v>927</c:v>
                </c:pt>
                <c:pt idx="6">
                  <c:v>839</c:v>
                </c:pt>
                <c:pt idx="9">
                  <c:v>597</c:v>
                </c:pt>
                <c:pt idx="12">
                  <c:v>405</c:v>
                </c:pt>
              </c:numCache>
            </c:numRef>
          </c:val>
          <c:extLst xmlns:c16r2="http://schemas.microsoft.com/office/drawing/2015/06/chart">
            <c:ext xmlns:c16="http://schemas.microsoft.com/office/drawing/2014/chart" uri="{C3380CC4-5D6E-409C-BE32-E72D297353CC}">
              <c16:uniqueId val="{00000007-7E36-44C3-8BA1-98EE15FC0F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11357</c:v>
                </c:pt>
                <c:pt idx="3">
                  <c:v>11245</c:v>
                </c:pt>
                <c:pt idx="6">
                  <c:v>10996</c:v>
                </c:pt>
                <c:pt idx="9">
                  <c:v>11046</c:v>
                </c:pt>
                <c:pt idx="12">
                  <c:v>10804</c:v>
                </c:pt>
              </c:numCache>
            </c:numRef>
          </c:val>
          <c:extLst xmlns:c16r2="http://schemas.microsoft.com/office/drawing/2015/06/chart">
            <c:ext xmlns:c16="http://schemas.microsoft.com/office/drawing/2014/chart" uri="{C3380CC4-5D6E-409C-BE32-E72D297353CC}">
              <c16:uniqueId val="{00000008-7E36-44C3-8BA1-98EE15FC0F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c:v>
                </c:pt>
                <c:pt idx="3">
                  <c:v>2</c:v>
                </c:pt>
                <c:pt idx="6">
                  <c:v>0</c:v>
                </c:pt>
                <c:pt idx="9">
                  <c:v>0</c:v>
                </c:pt>
                <c:pt idx="12">
                  <c:v>0</c:v>
                </c:pt>
              </c:numCache>
            </c:numRef>
          </c:val>
          <c:extLst xmlns:c16r2="http://schemas.microsoft.com/office/drawing/2015/06/chart">
            <c:ext xmlns:c16="http://schemas.microsoft.com/office/drawing/2014/chart" uri="{C3380CC4-5D6E-409C-BE32-E72D297353CC}">
              <c16:uniqueId val="{00000009-7E36-44C3-8BA1-98EE15FC0F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20145</c:v>
                </c:pt>
                <c:pt idx="3">
                  <c:v>19185</c:v>
                </c:pt>
                <c:pt idx="6">
                  <c:v>18832</c:v>
                </c:pt>
                <c:pt idx="9">
                  <c:v>20173</c:v>
                </c:pt>
                <c:pt idx="12">
                  <c:v>21125</c:v>
                </c:pt>
              </c:numCache>
            </c:numRef>
          </c:val>
          <c:extLst xmlns:c16r2="http://schemas.microsoft.com/office/drawing/2015/06/chart">
            <c:ext xmlns:c16="http://schemas.microsoft.com/office/drawing/2014/chart" uri="{C3380CC4-5D6E-409C-BE32-E72D297353CC}">
              <c16:uniqueId val="{0000000A-7E36-44C3-8BA1-98EE15FC0FA1}"/>
            </c:ext>
          </c:extLst>
        </c:ser>
        <c:dLbls>
          <c:showLegendKey val="0"/>
          <c:showVal val="0"/>
          <c:showCatName val="0"/>
          <c:showSerName val="0"/>
          <c:showPercent val="0"/>
          <c:showBubbleSize val="0"/>
        </c:dLbls>
        <c:gapWidth val="100"/>
        <c:overlap val="100"/>
        <c:axId val="422263504"/>
        <c:axId val="422260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6364</c:v>
                </c:pt>
                <c:pt idx="2">
                  <c:v>#N/A</c:v>
                </c:pt>
                <c:pt idx="3">
                  <c:v>#N/A</c:v>
                </c:pt>
                <c:pt idx="4">
                  <c:v>5400</c:v>
                </c:pt>
                <c:pt idx="5">
                  <c:v>#N/A</c:v>
                </c:pt>
                <c:pt idx="6">
                  <c:v>#N/A</c:v>
                </c:pt>
                <c:pt idx="7">
                  <c:v>4500</c:v>
                </c:pt>
                <c:pt idx="8">
                  <c:v>#N/A</c:v>
                </c:pt>
                <c:pt idx="9">
                  <c:v>#N/A</c:v>
                </c:pt>
                <c:pt idx="10">
                  <c:v>4692</c:v>
                </c:pt>
                <c:pt idx="11">
                  <c:v>#N/A</c:v>
                </c:pt>
                <c:pt idx="12">
                  <c:v>#N/A</c:v>
                </c:pt>
                <c:pt idx="13">
                  <c:v>4402</c:v>
                </c:pt>
                <c:pt idx="14">
                  <c:v>#N/A</c:v>
                </c:pt>
              </c:numCache>
            </c:numRef>
          </c:val>
          <c:smooth val="0"/>
          <c:extLst xmlns:c16r2="http://schemas.microsoft.com/office/drawing/2015/06/chart">
            <c:ext xmlns:c16="http://schemas.microsoft.com/office/drawing/2014/chart" uri="{C3380CC4-5D6E-409C-BE32-E72D297353CC}">
              <c16:uniqueId val="{0000000B-7E36-44C3-8BA1-98EE15FC0FA1}"/>
            </c:ext>
          </c:extLst>
        </c:ser>
        <c:dLbls>
          <c:showLegendKey val="0"/>
          <c:showVal val="0"/>
          <c:showCatName val="0"/>
          <c:showSerName val="0"/>
          <c:showPercent val="0"/>
          <c:showBubbleSize val="0"/>
        </c:dLbls>
        <c:marker val="1"/>
        <c:smooth val="0"/>
        <c:axId val="422263504"/>
        <c:axId val="422260368"/>
      </c:lineChart>
      <c:catAx>
        <c:axId val="42226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2260368"/>
        <c:crosses val="autoZero"/>
        <c:auto val="1"/>
        <c:lblAlgn val="ctr"/>
        <c:lblOffset val="100"/>
        <c:tickLblSkip val="1"/>
        <c:tickMarkSkip val="1"/>
        <c:noMultiLvlLbl val="0"/>
      </c:catAx>
      <c:valAx>
        <c:axId val="42226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226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2829</c:v>
                </c:pt>
                <c:pt idx="1">
                  <c:v>3127</c:v>
                </c:pt>
                <c:pt idx="2">
                  <c:v>3130</c:v>
                </c:pt>
              </c:numCache>
            </c:numRef>
          </c:val>
          <c:extLst xmlns:c16r2="http://schemas.microsoft.com/office/drawing/2015/06/chart">
            <c:ext xmlns:c16="http://schemas.microsoft.com/office/drawing/2014/chart" uri="{C3380CC4-5D6E-409C-BE32-E72D297353CC}">
              <c16:uniqueId val="{00000000-B77F-4E3D-A94B-A1CE94F126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665</c:v>
                </c:pt>
                <c:pt idx="1">
                  <c:v>770</c:v>
                </c:pt>
                <c:pt idx="2">
                  <c:v>641</c:v>
                </c:pt>
              </c:numCache>
            </c:numRef>
          </c:val>
          <c:extLst xmlns:c16r2="http://schemas.microsoft.com/office/drawing/2015/06/chart">
            <c:ext xmlns:c16="http://schemas.microsoft.com/office/drawing/2014/chart" uri="{C3380CC4-5D6E-409C-BE32-E72D297353CC}">
              <c16:uniqueId val="{00000001-B77F-4E3D-A94B-A1CE94F126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2838</c:v>
                </c:pt>
                <c:pt idx="1">
                  <c:v>3175</c:v>
                </c:pt>
                <c:pt idx="2">
                  <c:v>3372</c:v>
                </c:pt>
              </c:numCache>
            </c:numRef>
          </c:val>
          <c:extLst xmlns:c16r2="http://schemas.microsoft.com/office/drawing/2015/06/chart">
            <c:ext xmlns:c16="http://schemas.microsoft.com/office/drawing/2014/chart" uri="{C3380CC4-5D6E-409C-BE32-E72D297353CC}">
              <c16:uniqueId val="{00000002-B77F-4E3D-A94B-A1CE94F12687}"/>
            </c:ext>
          </c:extLst>
        </c:ser>
        <c:dLbls>
          <c:showLegendKey val="0"/>
          <c:showVal val="0"/>
          <c:showCatName val="0"/>
          <c:showSerName val="0"/>
          <c:showPercent val="0"/>
          <c:showBubbleSize val="0"/>
        </c:dLbls>
        <c:gapWidth val="120"/>
        <c:overlap val="100"/>
        <c:axId val="422265072"/>
        <c:axId val="422261152"/>
      </c:barChart>
      <c:catAx>
        <c:axId val="42226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2261152"/>
        <c:crosses val="autoZero"/>
        <c:auto val="1"/>
        <c:lblAlgn val="ctr"/>
        <c:lblOffset val="100"/>
        <c:tickLblSkip val="1"/>
        <c:tickMarkSkip val="1"/>
        <c:noMultiLvlLbl val="0"/>
      </c:catAx>
      <c:valAx>
        <c:axId val="422261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226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319-4769-A5E2-17313CD6677D}"/>
                </c:ext>
                <c:ext xmlns:c15="http://schemas.microsoft.com/office/drawing/2012/chart" uri="{CE6537A1-D6FC-4f65-9D91-7224C49458BB}">
                  <c15:dlblFieldTable>
                    <c15:dlblFTEntry>
                      <c15:txfldGUID>{22505B44-D01F-4AE9-ABE1-E6398BF0FC3D}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319-4769-A5E2-17313CD6677D}"/>
                </c:ext>
                <c:ext xmlns:c15="http://schemas.microsoft.com/office/drawing/2012/chart" uri="{CE6537A1-D6FC-4f65-9D91-7224C49458BB}">
                  <c15:dlblFieldTable>
                    <c15:dlblFTEntry>
                      <c15:txfldGUID>{754E19BF-0A7A-4A47-91B8-3680EE2B2E8D}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319-4769-A5E2-17313CD6677D}"/>
                </c:ext>
                <c:ext xmlns:c15="http://schemas.microsoft.com/office/drawing/2012/chart" uri="{CE6537A1-D6FC-4f65-9D91-7224C49458BB}">
                  <c15:dlblFieldTable>
                    <c15:dlblFTEntry>
                      <c15:txfldGUID>{B4620342-7DE7-42CC-BF14-4D8A1BE4C26F}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319-4769-A5E2-17313CD6677D}"/>
                </c:ext>
                <c:ext xmlns:c15="http://schemas.microsoft.com/office/drawing/2012/chart" uri="{CE6537A1-D6FC-4f65-9D91-7224C49458BB}">
                  <c15:dlblFieldTable>
                    <c15:dlblFTEntry>
                      <c15:txfldGUID>{5F0AE670-59AB-4205-B55A-342B59AFACB9}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319-4769-A5E2-17313CD6677D}"/>
                </c:ext>
                <c:ext xmlns:c15="http://schemas.microsoft.com/office/drawing/2012/chart" uri="{CE6537A1-D6FC-4f65-9D91-7224C49458BB}">
                  <c15:dlblFieldTable>
                    <c15:dlblFTEntry>
                      <c15:txfldGUID>{FAA0C97B-EE88-4D0E-887F-608E5578A7CE}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319-4769-A5E2-17313CD6677D}"/>
                </c:ext>
                <c:ext xmlns:c15="http://schemas.microsoft.com/office/drawing/2012/chart" uri="{CE6537A1-D6FC-4f65-9D91-7224C49458BB}">
                  <c15:dlblFieldTable>
                    <c15:dlblFTEntry>
                      <c15:txfldGUID>{4C8A5FD4-58A0-4090-A64B-0761BCC85F69}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319-4769-A5E2-17313CD6677D}"/>
                </c:ext>
                <c:ext xmlns:c15="http://schemas.microsoft.com/office/drawing/2012/chart" uri="{CE6537A1-D6FC-4f65-9D91-7224C49458BB}">
                  <c15:dlblFieldTable>
                    <c15:dlblFTEntry>
                      <c15:txfldGUID>{9ECBF022-600F-47F6-91DE-6474783A27B7}</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319-4769-A5E2-17313CD6677D}"/>
                </c:ext>
                <c:ext xmlns:c15="http://schemas.microsoft.com/office/drawing/2012/chart" uri="{CE6537A1-D6FC-4f65-9D91-7224C49458BB}">
                  <c15:layout/>
                  <c15:dlblFieldTable>
                    <c15:dlblFTEntry>
                      <c15:txfldGUID>{B0A7E36D-2E8D-4986-8CC3-124C02B18E36}</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319-4769-A5E2-17313CD6677D}"/>
                </c:ext>
                <c:ext xmlns:c15="http://schemas.microsoft.com/office/drawing/2012/chart" uri="{CE6537A1-D6FC-4f65-9D91-7224C49458BB}">
                  <c15:dlblFieldTable>
                    <c15:dlblFTEntry>
                      <c15:txfldGUID>{C432B689-769D-48FB-9831-5654F8FE9949}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65</c:v>
                </c:pt>
              </c:numCache>
            </c:numRef>
          </c:xVal>
          <c:yVal>
            <c:numRef>
              <c:f>公会計指標分析・財政指標組合せ分析表!$BP$51:$DC$51</c:f>
              <c:numCache>
                <c:formatCode>#,##0.0;"▲ "#,##0.0</c:formatCode>
                <c:ptCount val="40"/>
                <c:pt idx="24">
                  <c:v>69.900000000000006</c:v>
                </c:pt>
              </c:numCache>
            </c:numRef>
          </c:yVal>
          <c:smooth val="0"/>
          <c:extLst xmlns:c16r2="http://schemas.microsoft.com/office/drawing/2015/06/chart">
            <c:ext xmlns:c16="http://schemas.microsoft.com/office/drawing/2014/chart" uri="{C3380CC4-5D6E-409C-BE32-E72D297353CC}">
              <c16:uniqueId val="{00000009-2319-4769-A5E2-17313CD667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319-4769-A5E2-17313CD6677D}"/>
                </c:ext>
                <c:ext xmlns:c15="http://schemas.microsoft.com/office/drawing/2012/chart" uri="{CE6537A1-D6FC-4f65-9D91-7224C49458BB}">
                  <c15:dlblFieldTable>
                    <c15:dlblFTEntry>
                      <c15:txfldGUID>{0A2692B7-F7F3-4CD0-9006-8B7445E0AC3A}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319-4769-A5E2-17313CD6677D}"/>
                </c:ext>
                <c:ext xmlns:c15="http://schemas.microsoft.com/office/drawing/2012/chart" uri="{CE6537A1-D6FC-4f65-9D91-7224C49458BB}">
                  <c15:dlblFieldTable>
                    <c15:dlblFTEntry>
                      <c15:txfldGUID>{FF721997-8DC7-4E42-A303-44D842E5E9DD}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319-4769-A5E2-17313CD6677D}"/>
                </c:ext>
                <c:ext xmlns:c15="http://schemas.microsoft.com/office/drawing/2012/chart" uri="{CE6537A1-D6FC-4f65-9D91-7224C49458BB}">
                  <c15:dlblFieldTable>
                    <c15:dlblFTEntry>
                      <c15:txfldGUID>{4ABF72C6-D5DC-4621-AB89-9CABAD31180E}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319-4769-A5E2-17313CD6677D}"/>
                </c:ext>
                <c:ext xmlns:c15="http://schemas.microsoft.com/office/drawing/2012/chart" uri="{CE6537A1-D6FC-4f65-9D91-7224C49458BB}">
                  <c15:dlblFieldTable>
                    <c15:dlblFTEntry>
                      <c15:txfldGUID>{75051AD8-BF5A-4C71-B495-1A8F32138C67}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319-4769-A5E2-17313CD6677D}"/>
                </c:ext>
                <c:ext xmlns:c15="http://schemas.microsoft.com/office/drawing/2012/chart" uri="{CE6537A1-D6FC-4f65-9D91-7224C49458BB}">
                  <c15:dlblFieldTable>
                    <c15:dlblFTEntry>
                      <c15:txfldGUID>{B35C51B1-2859-4F69-9A52-935EE39A6B3F}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319-4769-A5E2-17313CD6677D}"/>
                </c:ext>
                <c:ext xmlns:c15="http://schemas.microsoft.com/office/drawing/2012/chart" uri="{CE6537A1-D6FC-4f65-9D91-7224C49458BB}">
                  <c15:dlblFieldTable>
                    <c15:dlblFTEntry>
                      <c15:txfldGUID>{61A3DEA4-9E97-4A4B-95BD-9399A8AC7C89}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319-4769-A5E2-17313CD6677D}"/>
                </c:ext>
                <c:ext xmlns:c15="http://schemas.microsoft.com/office/drawing/2012/chart" uri="{CE6537A1-D6FC-4f65-9D91-7224C49458BB}">
                  <c15:dlblFieldTable>
                    <c15:dlblFTEntry>
                      <c15:txfldGUID>{75208D46-2382-40A0-81C5-43BA9B89C19D}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319-4769-A5E2-17313CD6677D}"/>
                </c:ext>
                <c:ext xmlns:c15="http://schemas.microsoft.com/office/drawing/2012/chart" uri="{CE6537A1-D6FC-4f65-9D91-7224C49458BB}">
                  <c15:layout/>
                  <c15:dlblFieldTable>
                    <c15:dlblFTEntry>
                      <c15:txfldGUID>{766A0DC6-902B-48AF-B9F8-95039C8363FC}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319-4769-A5E2-17313CD6677D}"/>
                </c:ext>
                <c:ext xmlns:c15="http://schemas.microsoft.com/office/drawing/2012/chart" uri="{CE6537A1-D6FC-4f65-9D91-7224C49458BB}">
                  <c15:dlblFieldTable>
                    <c15:dlblFTEntry>
                      <c15:txfldGUID>{B17770BD-2CFE-4C09-BE15-7DB0EC9BEFD5}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c:v>
                </c:pt>
              </c:numCache>
            </c:numRef>
          </c:xVal>
          <c:yVal>
            <c:numRef>
              <c:f>公会計指標分析・財政指標組合せ分析表!$BP$55:$DC$55</c:f>
              <c:numCache>
                <c:formatCode>#,##0.0;"▲ "#,##0.0</c:formatCode>
                <c:ptCount val="40"/>
                <c:pt idx="24">
                  <c:v>32.9</c:v>
                </c:pt>
              </c:numCache>
            </c:numRef>
          </c:yVal>
          <c:smooth val="0"/>
          <c:extLst xmlns:c16r2="http://schemas.microsoft.com/office/drawing/2015/06/chart">
            <c:ext xmlns:c16="http://schemas.microsoft.com/office/drawing/2014/chart" uri="{C3380CC4-5D6E-409C-BE32-E72D297353CC}">
              <c16:uniqueId val="{00000013-2319-4769-A5E2-17313CD6677D}"/>
            </c:ext>
          </c:extLst>
        </c:ser>
        <c:dLbls>
          <c:showLegendKey val="0"/>
          <c:showVal val="1"/>
          <c:showCatName val="0"/>
          <c:showSerName val="0"/>
          <c:showPercent val="0"/>
          <c:showBubbleSize val="0"/>
        </c:dLbls>
        <c:axId val="422261936"/>
        <c:axId val="422264680"/>
      </c:scatterChart>
      <c:valAx>
        <c:axId val="422261936"/>
        <c:scaling>
          <c:orientation val="minMax"/>
          <c:max val="65.69999999999998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264680"/>
        <c:crosses val="autoZero"/>
        <c:crossBetween val="midCat"/>
      </c:valAx>
      <c:valAx>
        <c:axId val="422264680"/>
        <c:scaling>
          <c:orientation val="minMax"/>
          <c:max val="7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261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2E7-4859-AB08-5A71E6AECB3A}"/>
                </c:ext>
                <c:ext xmlns:c15="http://schemas.microsoft.com/office/drawing/2012/chart" uri="{CE6537A1-D6FC-4f65-9D91-7224C49458BB}">
                  <c15:dlblFieldTable>
                    <c15:dlblFTEntry>
                      <c15:txfldGUID>{F8D40C84-B656-40A2-B681-C1F1E85784DC}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2E7-4859-AB08-5A71E6AECB3A}"/>
                </c:ext>
                <c:ext xmlns:c15="http://schemas.microsoft.com/office/drawing/2012/chart" uri="{CE6537A1-D6FC-4f65-9D91-7224C49458BB}">
                  <c15:dlblFieldTable>
                    <c15:dlblFTEntry>
                      <c15:txfldGUID>{14E95066-ECE0-473C-BC99-F14514FD4790}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2E7-4859-AB08-5A71E6AECB3A}"/>
                </c:ext>
                <c:ext xmlns:c15="http://schemas.microsoft.com/office/drawing/2012/chart" uri="{CE6537A1-D6FC-4f65-9D91-7224C49458BB}">
                  <c15:dlblFieldTable>
                    <c15:dlblFTEntry>
                      <c15:txfldGUID>{8AED2690-BFAF-46EB-8FA0-97B2F97178D2}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2E7-4859-AB08-5A71E6AECB3A}"/>
                </c:ext>
                <c:ext xmlns:c15="http://schemas.microsoft.com/office/drawing/2012/chart" uri="{CE6537A1-D6FC-4f65-9D91-7224C49458BB}">
                  <c15:dlblFieldTable>
                    <c15:dlblFTEntry>
                      <c15:txfldGUID>{6342DBEE-0D5C-4EAB-B6A1-F4F4345073DB}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2E7-4859-AB08-5A71E6AECB3A}"/>
                </c:ext>
                <c:ext xmlns:c15="http://schemas.microsoft.com/office/drawing/2012/chart" uri="{CE6537A1-D6FC-4f65-9D91-7224C49458BB}">
                  <c15:dlblFieldTable>
                    <c15:dlblFTEntry>
                      <c15:txfldGUID>{CB884B68-7230-4EE1-AFBA-9FA59B596778}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2E7-4859-AB08-5A71E6AECB3A}"/>
                </c:ext>
                <c:ext xmlns:c15="http://schemas.microsoft.com/office/drawing/2012/chart" uri="{CE6537A1-D6FC-4f65-9D91-7224C49458BB}">
                  <c15:dlblFieldTable>
                    <c15:dlblFTEntry>
                      <c15:txfldGUID>{7C764150-D12B-4114-9849-3320BBF961F8}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2E7-4859-AB08-5A71E6AECB3A}"/>
                </c:ext>
                <c:ext xmlns:c15="http://schemas.microsoft.com/office/drawing/2012/chart" uri="{CE6537A1-D6FC-4f65-9D91-7224C49458BB}">
                  <c15:dlblFieldTable>
                    <c15:dlblFTEntry>
                      <c15:txfldGUID>{C7C480DB-2CBD-499F-879C-EA9E8C7BD726}</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2E7-4859-AB08-5A71E6AECB3A}"/>
                </c:ext>
                <c:ext xmlns:c15="http://schemas.microsoft.com/office/drawing/2012/chart" uri="{CE6537A1-D6FC-4f65-9D91-7224C49458BB}">
                  <c15:dlblFieldTable>
                    <c15:dlblFTEntry>
                      <c15:txfldGUID>{C045521D-5A35-425D-9CAC-CB354CDB17B7}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2E7-4859-AB08-5A71E6AECB3A}"/>
                </c:ext>
                <c:ext xmlns:c15="http://schemas.microsoft.com/office/drawing/2012/chart" uri="{CE6537A1-D6FC-4f65-9D91-7224C49458BB}">
                  <c15:dlblFieldTable>
                    <c15:dlblFTEntry>
                      <c15:txfldGUID>{DCF0D056-ADA7-4DD2-B7E5-932DEE5C3DD2}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12.2</c:v>
                </c:pt>
                <c:pt idx="16">
                  <c:v>10.3</c:v>
                </c:pt>
                <c:pt idx="24">
                  <c:v>9.6999999999999993</c:v>
                </c:pt>
                <c:pt idx="32">
                  <c:v>10.199999999999999</c:v>
                </c:pt>
              </c:numCache>
            </c:numRef>
          </c:xVal>
          <c:yVal>
            <c:numRef>
              <c:f>公会計指標分析・財政指標組合せ分析表!$BP$73:$DC$73</c:f>
              <c:numCache>
                <c:formatCode>#,##0.0;"▲ "#,##0.0</c:formatCode>
                <c:ptCount val="40"/>
                <c:pt idx="0">
                  <c:v>88.8</c:v>
                </c:pt>
                <c:pt idx="8">
                  <c:v>77.5</c:v>
                </c:pt>
                <c:pt idx="16">
                  <c:v>64.3</c:v>
                </c:pt>
                <c:pt idx="24">
                  <c:v>69.900000000000006</c:v>
                </c:pt>
                <c:pt idx="32">
                  <c:v>68.3</c:v>
                </c:pt>
              </c:numCache>
            </c:numRef>
          </c:yVal>
          <c:smooth val="0"/>
          <c:extLst xmlns:c16r2="http://schemas.microsoft.com/office/drawing/2015/06/chart">
            <c:ext xmlns:c16="http://schemas.microsoft.com/office/drawing/2014/chart" uri="{C3380CC4-5D6E-409C-BE32-E72D297353CC}">
              <c16:uniqueId val="{00000009-02E7-4859-AB08-5A71E6AECB3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2E7-4859-AB08-5A71E6AECB3A}"/>
                </c:ext>
                <c:ext xmlns:c15="http://schemas.microsoft.com/office/drawing/2012/chart" uri="{CE6537A1-D6FC-4f65-9D91-7224C49458BB}">
                  <c15:dlblFieldTable>
                    <c15:dlblFTEntry>
                      <c15:txfldGUID>{D929DFA3-078E-459F-A31D-7DB41BC44EC9}</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2E7-4859-AB08-5A71E6AECB3A}"/>
                </c:ext>
                <c:ext xmlns:c15="http://schemas.microsoft.com/office/drawing/2012/chart" uri="{CE6537A1-D6FC-4f65-9D91-7224C49458BB}">
                  <c15:dlblFieldTable>
                    <c15:dlblFTEntry>
                      <c15:txfldGUID>{937C26FF-E032-4545-93F7-9D6176C45F93}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2E7-4859-AB08-5A71E6AECB3A}"/>
                </c:ext>
                <c:ext xmlns:c15="http://schemas.microsoft.com/office/drawing/2012/chart" uri="{CE6537A1-D6FC-4f65-9D91-7224C49458BB}">
                  <c15:dlblFieldTable>
                    <c15:dlblFTEntry>
                      <c15:txfldGUID>{20E2362F-3A2B-4098-94B7-6A26B348A427}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2E7-4859-AB08-5A71E6AECB3A}"/>
                </c:ext>
                <c:ext xmlns:c15="http://schemas.microsoft.com/office/drawing/2012/chart" uri="{CE6537A1-D6FC-4f65-9D91-7224C49458BB}">
                  <c15:dlblFieldTable>
                    <c15:dlblFTEntry>
                      <c15:txfldGUID>{CBE8B86B-32B6-4CC1-8640-8E5B544D7657}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2E7-4859-AB08-5A71E6AECB3A}"/>
                </c:ext>
                <c:ext xmlns:c15="http://schemas.microsoft.com/office/drawing/2012/chart" uri="{CE6537A1-D6FC-4f65-9D91-7224C49458BB}">
                  <c15:dlblFieldTable>
                    <c15:dlblFTEntry>
                      <c15:txfldGUID>{79A37D54-6E2F-4B1C-8B4A-A8D2724CA26E}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2E7-4859-AB08-5A71E6AECB3A}"/>
                </c:ext>
                <c:ext xmlns:c15="http://schemas.microsoft.com/office/drawing/2012/chart" uri="{CE6537A1-D6FC-4f65-9D91-7224C49458BB}">
                  <c15:dlblFieldTable>
                    <c15:dlblFTEntry>
                      <c15:txfldGUID>{AEE5A3C9-DED9-4B86-AAF1-A9264A18CC58}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2E7-4859-AB08-5A71E6AECB3A}"/>
                </c:ext>
                <c:ext xmlns:c15="http://schemas.microsoft.com/office/drawing/2012/chart" uri="{CE6537A1-D6FC-4f65-9D91-7224C49458BB}">
                  <c15:dlblFieldTable>
                    <c15:dlblFTEntry>
                      <c15:txfldGUID>{D931FBCF-E42E-4AF4-86B3-DD776AD9C369}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2E7-4859-AB08-5A71E6AECB3A}"/>
                </c:ext>
                <c:ext xmlns:c15="http://schemas.microsoft.com/office/drawing/2012/chart" uri="{CE6537A1-D6FC-4f65-9D91-7224C49458BB}">
                  <c15:dlblFieldTable>
                    <c15:dlblFTEntry>
                      <c15:txfldGUID>{313DF061-9E6A-42BF-85EC-E3A97EB52247}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2E7-4859-AB08-5A71E6AECB3A}"/>
                </c:ext>
                <c:ext xmlns:c15="http://schemas.microsoft.com/office/drawing/2012/chart" uri="{CE6537A1-D6FC-4f65-9D91-7224C49458BB}">
                  <c15:dlblFieldTable>
                    <c15:dlblFTEntry>
                      <c15:txfldGUID>{EF73AF08-2C75-449E-9744-6B411ADD0A89}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8.5</c:v>
                </c:pt>
                <c:pt idx="24">
                  <c:v>8.1999999999999993</c:v>
                </c:pt>
                <c:pt idx="32">
                  <c:v>8</c:v>
                </c:pt>
              </c:numCache>
            </c:numRef>
          </c:xVal>
          <c:yVal>
            <c:numRef>
              <c:f>公会計指標分析・財政指標組合せ分析表!$BP$77:$DC$77</c:f>
              <c:numCache>
                <c:formatCode>#,##0.0;"▲ "#,##0.0</c:formatCode>
                <c:ptCount val="40"/>
                <c:pt idx="0">
                  <c:v>54.6</c:v>
                </c:pt>
                <c:pt idx="8">
                  <c:v>48.7</c:v>
                </c:pt>
                <c:pt idx="16">
                  <c:v>44.9</c:v>
                </c:pt>
                <c:pt idx="24">
                  <c:v>32.9</c:v>
                </c:pt>
                <c:pt idx="32">
                  <c:v>28.5</c:v>
                </c:pt>
              </c:numCache>
            </c:numRef>
          </c:yVal>
          <c:smooth val="0"/>
          <c:extLst xmlns:c16r2="http://schemas.microsoft.com/office/drawing/2015/06/chart">
            <c:ext xmlns:c16="http://schemas.microsoft.com/office/drawing/2014/chart" uri="{C3380CC4-5D6E-409C-BE32-E72D297353CC}">
              <c16:uniqueId val="{00000013-02E7-4859-AB08-5A71E6AECB3A}"/>
            </c:ext>
          </c:extLst>
        </c:ser>
        <c:dLbls>
          <c:showLegendKey val="0"/>
          <c:showVal val="1"/>
          <c:showCatName val="0"/>
          <c:showSerName val="0"/>
          <c:showPercent val="0"/>
          <c:showBubbleSize val="0"/>
        </c:dLbls>
        <c:axId val="422262328"/>
        <c:axId val="422260760"/>
      </c:scatterChart>
      <c:valAx>
        <c:axId val="422262328"/>
        <c:scaling>
          <c:orientation val="minMax"/>
          <c:max val="15"/>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2260760"/>
        <c:crosses val="autoZero"/>
        <c:crossBetween val="midCat"/>
      </c:valAx>
      <c:valAx>
        <c:axId val="422260760"/>
        <c:scaling>
          <c:orientation val="minMax"/>
          <c:max val="99"/>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22623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元利償還金については、普通会計では合併直前に発行した新発債の元金償還のﾋﾟｰｸを平成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に迎え、その後緩やかに減少している。しかしながら、公共施設等の老朽化対策を講じる時期を迎えており、新消防庁舎の完成や今後の新統合庁舎及び総合支所の建設などで元利償還金が増加する要因も抱えている。一部事務組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奥能登ｸﾘｰﾝ組合</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については、平成</a:t>
          </a:r>
          <a:r>
            <a:rPr kumimoji="1" lang="en-US" altLang="ja-JP" sz="1200">
              <a:latin typeface="ＭＳ ゴシック" pitchFamily="49" charset="-128"/>
              <a:ea typeface="ＭＳ ゴシック" pitchFamily="49" charset="-128"/>
            </a:rPr>
            <a:t>18</a:t>
          </a:r>
          <a:r>
            <a:rPr kumimoji="1" lang="ja-JP" altLang="en-US" sz="1200">
              <a:latin typeface="ＭＳ ゴシック" pitchFamily="49" charset="-128"/>
              <a:ea typeface="ＭＳ ゴシック" pitchFamily="49" charset="-128"/>
            </a:rPr>
            <a:t>年度から本格的な償還を開始し、平成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年度に償還が一部終了したことで減少となった。</a:t>
          </a:r>
        </a:p>
        <a:p>
          <a:r>
            <a:rPr kumimoji="1" lang="ja-JP" altLang="en-US" sz="1200">
              <a:latin typeface="ＭＳ ゴシック" pitchFamily="49" charset="-128"/>
              <a:ea typeface="ＭＳ ゴシック" pitchFamily="49" charset="-128"/>
            </a:rPr>
            <a:t>　病院事業については、</a:t>
          </a:r>
          <a:r>
            <a:rPr kumimoji="1" lang="en-US" altLang="ja-JP" sz="1200">
              <a:latin typeface="ＭＳ ゴシック" pitchFamily="49" charset="-128"/>
              <a:ea typeface="ＭＳ ゴシック" pitchFamily="49" charset="-128"/>
            </a:rPr>
            <a:t>S62</a:t>
          </a:r>
          <a:r>
            <a:rPr kumimoji="1" lang="ja-JP" altLang="en-US" sz="1200">
              <a:latin typeface="ＭＳ ゴシック" pitchFamily="49" charset="-128"/>
              <a:ea typeface="ＭＳ ゴシック" pitchFamily="49" charset="-128"/>
            </a:rPr>
            <a:t>から</a:t>
          </a:r>
          <a:r>
            <a:rPr kumimoji="1" lang="en-US" altLang="ja-JP" sz="1200">
              <a:latin typeface="ＭＳ ゴシック" pitchFamily="49" charset="-128"/>
              <a:ea typeface="ＭＳ ゴシック" pitchFamily="49" charset="-128"/>
            </a:rPr>
            <a:t>H2</a:t>
          </a:r>
          <a:r>
            <a:rPr kumimoji="1" lang="ja-JP" altLang="en-US" sz="1200">
              <a:latin typeface="ＭＳ ゴシック" pitchFamily="49" charset="-128"/>
              <a:ea typeface="ＭＳ ゴシック" pitchFamily="49" charset="-128"/>
            </a:rPr>
            <a:t>にかけて病院建設のために発行された交付税算入のない償還金が平成</a:t>
          </a:r>
          <a:r>
            <a:rPr kumimoji="1" lang="en-US" altLang="ja-JP" sz="1200">
              <a:latin typeface="ＭＳ ゴシック" pitchFamily="49" charset="-128"/>
              <a:ea typeface="ＭＳ ゴシック" pitchFamily="49" charset="-128"/>
            </a:rPr>
            <a:t>32</a:t>
          </a:r>
          <a:r>
            <a:rPr kumimoji="1" lang="ja-JP" altLang="en-US" sz="1200">
              <a:latin typeface="ＭＳ ゴシック" pitchFamily="49" charset="-128"/>
              <a:ea typeface="ＭＳ ゴシック" pitchFamily="49" charset="-128"/>
            </a:rPr>
            <a:t>年度まで続く。下水道事業についても供用開始が新しい施設（</a:t>
          </a:r>
          <a:r>
            <a:rPr kumimoji="1" lang="en-US" altLang="ja-JP" sz="1200">
              <a:latin typeface="ＭＳ ゴシック" pitchFamily="49" charset="-128"/>
              <a:ea typeface="ＭＳ ゴシック" pitchFamily="49" charset="-128"/>
            </a:rPr>
            <a:t>H20</a:t>
          </a:r>
          <a:r>
            <a:rPr kumimoji="1" lang="ja-JP" altLang="en-US" sz="1200">
              <a:latin typeface="ＭＳ ゴシック" pitchFamily="49" charset="-128"/>
              <a:ea typeface="ＭＳ ゴシック" pitchFamily="49" charset="-128"/>
            </a:rPr>
            <a:t>小木、</a:t>
          </a:r>
          <a:r>
            <a:rPr kumimoji="1" lang="en-US" altLang="ja-JP" sz="1200">
              <a:latin typeface="ＭＳ ゴシック" pitchFamily="49" charset="-128"/>
              <a:ea typeface="ＭＳ ゴシック" pitchFamily="49" charset="-128"/>
            </a:rPr>
            <a:t>H21</a:t>
          </a:r>
          <a:r>
            <a:rPr kumimoji="1" lang="ja-JP" altLang="en-US" sz="1200">
              <a:latin typeface="ＭＳ ゴシック" pitchFamily="49" charset="-128"/>
              <a:ea typeface="ＭＳ ゴシック" pitchFamily="49" charset="-128"/>
            </a:rPr>
            <a:t>松波地区）が多く、また農業集落排水事業で機能強化事業も実施されているため、償還のﾋﾟｰｸは平成</a:t>
          </a:r>
          <a:r>
            <a:rPr kumimoji="1" lang="en-US" altLang="ja-JP" sz="1200">
              <a:latin typeface="ＭＳ ゴシック" pitchFamily="49" charset="-128"/>
              <a:ea typeface="ＭＳ ゴシック" pitchFamily="49" charset="-128"/>
            </a:rPr>
            <a:t>37</a:t>
          </a:r>
          <a:r>
            <a:rPr kumimoji="1" lang="ja-JP" altLang="en-US" sz="1200">
              <a:latin typeface="ＭＳ ゴシック" pitchFamily="49" charset="-128"/>
              <a:ea typeface="ＭＳ ゴシック" pitchFamily="49" charset="-128"/>
            </a:rPr>
            <a:t>年度を予定している。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将来負担の分子構造は、将来負担額では地方債現在高の占める割合が高い状況となっている。充当可能財源は同程度に推移している状況である。</a:t>
          </a:r>
        </a:p>
        <a:p>
          <a:r>
            <a:rPr kumimoji="1" lang="ja-JP" altLang="en-US" sz="1200">
              <a:latin typeface="ＭＳ ゴシック" pitchFamily="49" charset="-128"/>
              <a:ea typeface="ＭＳ ゴシック" pitchFamily="49" charset="-128"/>
            </a:rPr>
            <a:t>　将来負担額については、一般会計等に係る地方債の現在高が対前年度比で</a:t>
          </a:r>
          <a:r>
            <a:rPr kumimoji="1" lang="en-US" altLang="ja-JP" sz="1200">
              <a:latin typeface="ＭＳ ゴシック" pitchFamily="49" charset="-128"/>
              <a:ea typeface="ＭＳ ゴシック" pitchFamily="49" charset="-128"/>
            </a:rPr>
            <a:t>952</a:t>
          </a:r>
          <a:r>
            <a:rPr kumimoji="1" lang="ja-JP" altLang="en-US" sz="1200">
              <a:latin typeface="ＭＳ ゴシック" pitchFamily="49" charset="-128"/>
              <a:ea typeface="ＭＳ ゴシック" pitchFamily="49" charset="-128"/>
            </a:rPr>
            <a:t>百万円の増額となっている。これは</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に実施された消防庁舎</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分署</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建設及びし尿処理施設更新によるものであり、</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に引き続き増加となった。今後も行政庁舎建設等大型事業の起債による一般会計地方債残高の増が見込まれるため、積極的な繰上償還と単独事業の見直し等で新発債の抑制を図っていく必要がある。</a:t>
          </a:r>
        </a:p>
        <a:p>
          <a:r>
            <a:rPr kumimoji="1" lang="ja-JP" altLang="en-US" sz="1200">
              <a:latin typeface="ＭＳ ゴシック" pitchFamily="49" charset="-128"/>
              <a:ea typeface="ＭＳ ゴシック" pitchFamily="49" charset="-128"/>
            </a:rPr>
            <a:t>　下水道事業においては、面整備は完了したものの今後も設備更新等があることから、公営企業債の繰入額の負担増が見込まれる。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石川県能登町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前年度歳計剰余金及び基金利子により財政調整基金に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百万円を積み立てた一方、将来の公債費負担の軽減を図り繰上償還を実施するための財源として、減債基金を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百万円取り崩している。また、地域医療対策基金を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百万円取り崩すなど、事業実施に併せた計画的な基金運用により基金全体としては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庁舎建設基金の積み立てはＨ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今後は事業実施に併せ取り崩しを行う予定である。また、公共施設の老朽化対策事業等の大型事業が今後見込まれることから、繰上償還の積極的な実施のために必要な財源として減債基金の取り崩しも見込まれるため、基金の全体額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・合併振興基金：合併に伴う地域の振興及び住民の一体感の醸成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・地域医療対策基金：地域における医療の確保を図り、医療機能の強化、医師・看護師の確保等の課題を解決する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・防災対策基金：災害等から町民の生命と財産を守るとともに、災害予防対策及び復興支援対策等を円滑に推進する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年度に開庁予定の新統合庁舎及び総合支所の建設に向け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百万円を積み立てたが、一部事業の着手により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で積立終了。今後は事業実施に併せ取り崩し。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前年度歳計剰余金の積み立て及び事業実施による取り崩しにより、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財政調整基金残高は、対標準財政規模比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％と類似団体と比較して高い水準にあるが、標準財政規模の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割程度を目途に、中長期的な視点で残高の確保に努める。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は、将来の公債費負担軽減及び平準化を目的に大型の繰上償還（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百万円）を実施し、その財源として減債基金の取り崩し（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年度までは大型の繰上償還を予定していることから、短期的には残高は減少する見込みである。中長期的には、事業計画・財政計画に基づき計画的な運用を図る。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17,884
17,706
273.27
16,613,893
16,175,220
408,901
8,865,819
21,125,216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年度に公共施設等総合管理計画を策定し、令和</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年度までに公共施設等の延床面積を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目標を掲げ、老朽化施設の集約化・複合化や除却を進めている。今後は、個別施設計画の策定により、施設の老朽化状況及び維持管理経費を横断的に把握し、中長期視点による資産管理及び集約・複合化等を図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4621371"/>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58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439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46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3" name="有形固定資産減価償却率平均値テキスト"/>
        <xdr:cNvSpPr txBox="1"/>
      </xdr:nvSpPr>
      <xdr:spPr>
        <a:xfrm>
          <a:off x="4813300" y="5007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02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02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88424</xdr:rowOff>
    </xdr:from>
    <xdr:to>
      <xdr:col>15</xdr:col>
      <xdr:colOff>187325</xdr:colOff>
      <xdr:row>29</xdr:row>
      <xdr:rowOff>18574</xdr:rowOff>
    </xdr:to>
    <xdr:sp macro="" textlink="">
      <xdr:nvSpPr>
        <xdr:cNvPr id="76" name="フローチャート: 判断 75"/>
        <xdr:cNvSpPr/>
      </xdr:nvSpPr>
      <xdr:spPr>
        <a:xfrm>
          <a:off x="3238500" y="488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4763</xdr:rowOff>
    </xdr:from>
    <xdr:to>
      <xdr:col>19</xdr:col>
      <xdr:colOff>187325</xdr:colOff>
      <xdr:row>28</xdr:row>
      <xdr:rowOff>106363</xdr:rowOff>
    </xdr:to>
    <xdr:sp macro="" textlink="">
      <xdr:nvSpPr>
        <xdr:cNvPr id="82" name="楕円 81"/>
        <xdr:cNvSpPr/>
      </xdr:nvSpPr>
      <xdr:spPr>
        <a:xfrm>
          <a:off x="4000500" y="48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141940</xdr:rowOff>
    </xdr:from>
    <xdr:ext cx="405111" cy="259045"/>
    <xdr:sp macro="" textlink="">
      <xdr:nvSpPr>
        <xdr:cNvPr id="83" name="n_1aveValue有形固定資産減価償却率"/>
        <xdr:cNvSpPr txBox="1"/>
      </xdr:nvSpPr>
      <xdr:spPr>
        <a:xfrm>
          <a:off x="3836044" y="511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35101</xdr:rowOff>
    </xdr:from>
    <xdr:ext cx="405111" cy="259045"/>
    <xdr:sp macro="" textlink="">
      <xdr:nvSpPr>
        <xdr:cNvPr id="84" name="n_2aveValue有形固定資産減価償却率"/>
        <xdr:cNvSpPr txBox="1"/>
      </xdr:nvSpPr>
      <xdr:spPr>
        <a:xfrm>
          <a:off x="3086744" y="4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122890</xdr:rowOff>
    </xdr:from>
    <xdr:ext cx="405111" cy="259045"/>
    <xdr:sp macro="" textlink="">
      <xdr:nvSpPr>
        <xdr:cNvPr id="85" name="n_1mainValue有形固定資産減価償却率"/>
        <xdr:cNvSpPr txBox="1"/>
      </xdr:nvSpPr>
      <xdr:spPr>
        <a:xfrm>
          <a:off x="3836044" y="45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合併後減少していた起債残高は、大型事業の実施により</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から増加に転じており、債務償還可能年数は類似団体平均を上回っている。今後は合併算定替の縮減・終了による交付税の減や、統合庁舎・ごみ焼却施建設等の大型事業が続くことから、さらなる起債残高の増加が見込まれる。</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年度には積極的な繰上償還を実施しており、今後も起債残高の抑制や業務効率化による物件費の削減などに努める必要がある。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6" name="直線コネクタ 115"/>
        <xdr:cNvCxnSpPr/>
      </xdr:nvCxnSpPr>
      <xdr:spPr>
        <a:xfrm flipV="1">
          <a:off x="14793595" y="4633837"/>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19" name="債務償還可能年数最大値テキスト"/>
        <xdr:cNvSpPr txBox="1"/>
      </xdr:nvSpPr>
      <xdr:spPr>
        <a:xfrm>
          <a:off x="14846300" y="440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0" name="直線コネクタ 119"/>
        <xdr:cNvCxnSpPr/>
      </xdr:nvCxnSpPr>
      <xdr:spPr>
        <a:xfrm>
          <a:off x="14706600" y="463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1" name="債務償還可能年数平均値テキスト"/>
        <xdr:cNvSpPr txBox="1"/>
      </xdr:nvSpPr>
      <xdr:spPr>
        <a:xfrm>
          <a:off x="14846300" y="536337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2" name="フローチャート: 判断 121"/>
        <xdr:cNvSpPr/>
      </xdr:nvSpPr>
      <xdr:spPr>
        <a:xfrm>
          <a:off x="14744700" y="53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46113</xdr:rowOff>
    </xdr:from>
    <xdr:to>
      <xdr:col>76</xdr:col>
      <xdr:colOff>73025</xdr:colOff>
      <xdr:row>30</xdr:row>
      <xdr:rowOff>147713</xdr:rowOff>
    </xdr:to>
    <xdr:sp macro="" textlink="">
      <xdr:nvSpPr>
        <xdr:cNvPr id="128" name="楕円 127"/>
        <xdr:cNvSpPr/>
      </xdr:nvSpPr>
      <xdr:spPr>
        <a:xfrm>
          <a:off x="14744700" y="51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68990</xdr:rowOff>
    </xdr:from>
    <xdr:ext cx="340478" cy="259045"/>
    <xdr:sp macro="" textlink="">
      <xdr:nvSpPr>
        <xdr:cNvPr id="129" name="債務償還可能年数該当値テキスト"/>
        <xdr:cNvSpPr txBox="1"/>
      </xdr:nvSpPr>
      <xdr:spPr>
        <a:xfrm>
          <a:off x="14846300" y="50410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17,884
17,706
273.27
16,613,893
16,175,220
408,901
8,865,819
21,125,216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4" name="フローチャート: 判断 63"/>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0" name="楕円 69"/>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44467</xdr:rowOff>
    </xdr:from>
    <xdr:ext cx="405111" cy="259045"/>
    <xdr:sp macro="" textlink="">
      <xdr:nvSpPr>
        <xdr:cNvPr id="71"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72" name="n_2aveValue【道路】&#10;有形固定資産減価償却率"/>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34307</xdr:rowOff>
    </xdr:from>
    <xdr:ext cx="405111" cy="259045"/>
    <xdr:sp macro="" textlink="">
      <xdr:nvSpPr>
        <xdr:cNvPr id="73" name="n_1main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87" name="テキスト ボックス 86"/>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97" name="直線コネクタ 96"/>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98"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99" name="直線コネクタ 98"/>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0"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1" name="直線コネクタ 100"/>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2"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3" name="フローチャート: 判断 102"/>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4" name="フローチャート: 判断 103"/>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88055</xdr:rowOff>
    </xdr:from>
    <xdr:to>
      <xdr:col>46</xdr:col>
      <xdr:colOff>38100</xdr:colOff>
      <xdr:row>42</xdr:row>
      <xdr:rowOff>18205</xdr:rowOff>
    </xdr:to>
    <xdr:sp macro="" textlink="">
      <xdr:nvSpPr>
        <xdr:cNvPr id="105" name="フローチャート: 判断 104"/>
        <xdr:cNvSpPr/>
      </xdr:nvSpPr>
      <xdr:spPr>
        <a:xfrm>
          <a:off x="8699500" y="71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40171</xdr:rowOff>
    </xdr:from>
    <xdr:to>
      <xdr:col>50</xdr:col>
      <xdr:colOff>165100</xdr:colOff>
      <xdr:row>41</xdr:row>
      <xdr:rowOff>141771</xdr:rowOff>
    </xdr:to>
    <xdr:sp macro="" textlink="">
      <xdr:nvSpPr>
        <xdr:cNvPr id="111" name="楕円 110"/>
        <xdr:cNvSpPr/>
      </xdr:nvSpPr>
      <xdr:spPr>
        <a:xfrm>
          <a:off x="9588500" y="70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42</xdr:row>
      <xdr:rowOff>11085</xdr:rowOff>
    </xdr:from>
    <xdr:ext cx="534377" cy="259045"/>
    <xdr:sp macro="" textlink="">
      <xdr:nvSpPr>
        <xdr:cNvPr id="112" name="n_1aveValue【道路】&#10;一人当たり延長"/>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34732</xdr:rowOff>
    </xdr:from>
    <xdr:ext cx="534377" cy="259045"/>
    <xdr:sp macro="" textlink="">
      <xdr:nvSpPr>
        <xdr:cNvPr id="113" name="n_2aveValue【道路】&#10;一人当たり延長"/>
        <xdr:cNvSpPr txBox="1"/>
      </xdr:nvSpPr>
      <xdr:spPr>
        <a:xfrm>
          <a:off x="8483111" y="68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158298</xdr:rowOff>
    </xdr:from>
    <xdr:ext cx="534377" cy="259045"/>
    <xdr:sp macro="" textlink="">
      <xdr:nvSpPr>
        <xdr:cNvPr id="114" name="n_1mainValue【道路】&#10;一人当たり延長"/>
        <xdr:cNvSpPr txBox="1"/>
      </xdr:nvSpPr>
      <xdr:spPr>
        <a:xfrm>
          <a:off x="9359411" y="684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0" name="直線コネクタ 139"/>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1"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2" name="直線コネクタ 141"/>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3"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44" name="直線コネクタ 143"/>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45"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46" name="フローチャート: 判断 145"/>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47" name="フローチャート: 判断 146"/>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48" name="フローチャート: 判断 147"/>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54" name="楕円 153"/>
        <xdr:cNvSpPr/>
      </xdr:nvSpPr>
      <xdr:spPr>
        <a:xfrm>
          <a:off x="3746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146430</xdr:rowOff>
    </xdr:from>
    <xdr:ext cx="405111" cy="259045"/>
    <xdr:sp macro="" textlink="">
      <xdr:nvSpPr>
        <xdr:cNvPr id="155"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56" name="n_2aveValue【橋りょう・トンネ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157" name="n_1mainValue【橋りょう・トンネル】&#10;有形固定資産減価償却率"/>
        <xdr:cNvSpPr txBox="1"/>
      </xdr:nvSpPr>
      <xdr:spPr>
        <a:xfrm>
          <a:off x="3582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68" name="直線コネクタ 16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69" name="テキスト ボックス 16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0" name="直線コネクタ 16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1" name="テキスト ボックス 17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2" name="直線コネクタ 17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73" name="テキスト ボックス 17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4" name="直線コネクタ 17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75" name="テキスト ボックス 17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6" name="直線コネクタ 17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77" name="テキスト ボックス 17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78" name="直線コネクタ 17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79" name="テキスト ボックス 17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1" name="テキスト ボックス 18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83" name="直線コネクタ 182"/>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84"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85" name="直線コネクタ 184"/>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86"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87" name="直線コネクタ 186"/>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88"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89" name="フローチャート: 判断 188"/>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0" name="フローチャート: 判断 189"/>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7925</xdr:rowOff>
    </xdr:from>
    <xdr:to>
      <xdr:col>46</xdr:col>
      <xdr:colOff>38100</xdr:colOff>
      <xdr:row>64</xdr:row>
      <xdr:rowOff>109525</xdr:rowOff>
    </xdr:to>
    <xdr:sp macro="" textlink="">
      <xdr:nvSpPr>
        <xdr:cNvPr id="191" name="フローチャート: 判断 190"/>
        <xdr:cNvSpPr/>
      </xdr:nvSpPr>
      <xdr:spPr>
        <a:xfrm>
          <a:off x="8699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78831</xdr:rowOff>
    </xdr:from>
    <xdr:to>
      <xdr:col>50</xdr:col>
      <xdr:colOff>165100</xdr:colOff>
      <xdr:row>64</xdr:row>
      <xdr:rowOff>8981</xdr:rowOff>
    </xdr:to>
    <xdr:sp macro="" textlink="">
      <xdr:nvSpPr>
        <xdr:cNvPr id="197" name="楕円 196"/>
        <xdr:cNvSpPr/>
      </xdr:nvSpPr>
      <xdr:spPr>
        <a:xfrm>
          <a:off x="9588500" y="10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64</xdr:row>
      <xdr:rowOff>46397</xdr:rowOff>
    </xdr:from>
    <xdr:ext cx="599010" cy="259045"/>
    <xdr:sp macro="" textlink="">
      <xdr:nvSpPr>
        <xdr:cNvPr id="198" name="n_1aveValue【橋りょう・トンネル】&#10;一人当たり有形固定資産（償却資産）額"/>
        <xdr:cNvSpPr txBox="1"/>
      </xdr:nvSpPr>
      <xdr:spPr>
        <a:xfrm>
          <a:off x="93270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126052</xdr:rowOff>
    </xdr:from>
    <xdr:ext cx="599010" cy="259045"/>
    <xdr:sp macro="" textlink="">
      <xdr:nvSpPr>
        <xdr:cNvPr id="199" name="n_2aveValue【橋りょう・トンネル】&#10;一人当たり有形固定資産（償却資産）額"/>
        <xdr:cNvSpPr txBox="1"/>
      </xdr:nvSpPr>
      <xdr:spPr>
        <a:xfrm>
          <a:off x="8450795" y="107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25508</xdr:rowOff>
    </xdr:from>
    <xdr:ext cx="599010" cy="259045"/>
    <xdr:sp macro="" textlink="">
      <xdr:nvSpPr>
        <xdr:cNvPr id="200" name="n_1mainValue【橋りょう・トンネル】&#10;一人当たり有形固定資産（償却資産）額"/>
        <xdr:cNvSpPr txBox="1"/>
      </xdr:nvSpPr>
      <xdr:spPr>
        <a:xfrm>
          <a:off x="9327095" y="10655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25" name="直線コネクタ 224"/>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26"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27" name="直線コネクタ 226"/>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28"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29" name="直線コネクタ 228"/>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30"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31" name="フローチャート: 判断 230"/>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32" name="フローチャート: 判断 231"/>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3" name="フローチャート: 判断 232"/>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29211</xdr:rowOff>
    </xdr:from>
    <xdr:to>
      <xdr:col>20</xdr:col>
      <xdr:colOff>38100</xdr:colOff>
      <xdr:row>82</xdr:row>
      <xdr:rowOff>130811</xdr:rowOff>
    </xdr:to>
    <xdr:sp macro="" textlink="">
      <xdr:nvSpPr>
        <xdr:cNvPr id="239" name="楕円 238"/>
        <xdr:cNvSpPr/>
      </xdr:nvSpPr>
      <xdr:spPr>
        <a:xfrm>
          <a:off x="3746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137813</xdr:rowOff>
    </xdr:from>
    <xdr:ext cx="405111" cy="259045"/>
    <xdr:sp macro="" textlink="">
      <xdr:nvSpPr>
        <xdr:cNvPr id="240" name="n_1ave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41"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121938</xdr:rowOff>
    </xdr:from>
    <xdr:ext cx="405111" cy="259045"/>
    <xdr:sp macro="" textlink="">
      <xdr:nvSpPr>
        <xdr:cNvPr id="242" name="n_1mainValue【公営住宅】&#10;有形固定資産減価償却率"/>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4" name="テキスト ボックス 263"/>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66" name="直線コネクタ 265"/>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67"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68" name="直線コネクタ 267"/>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69"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70" name="直線コネクタ 269"/>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71"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72" name="フローチャート: 判断 271"/>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73" name="フローチャート: 判断 272"/>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109601</xdr:rowOff>
    </xdr:from>
    <xdr:to>
      <xdr:col>46</xdr:col>
      <xdr:colOff>38100</xdr:colOff>
      <xdr:row>86</xdr:row>
      <xdr:rowOff>39751</xdr:rowOff>
    </xdr:to>
    <xdr:sp macro="" textlink="">
      <xdr:nvSpPr>
        <xdr:cNvPr id="274" name="フローチャート: 判断 273"/>
        <xdr:cNvSpPr/>
      </xdr:nvSpPr>
      <xdr:spPr>
        <a:xfrm>
          <a:off x="8699500" y="146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168847</xdr:rowOff>
    </xdr:from>
    <xdr:to>
      <xdr:col>50</xdr:col>
      <xdr:colOff>165100</xdr:colOff>
      <xdr:row>85</xdr:row>
      <xdr:rowOff>98997</xdr:rowOff>
    </xdr:to>
    <xdr:sp macro="" textlink="">
      <xdr:nvSpPr>
        <xdr:cNvPr id="280" name="楕円 279"/>
        <xdr:cNvSpPr/>
      </xdr:nvSpPr>
      <xdr:spPr>
        <a:xfrm>
          <a:off x="9588500" y="1457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97617</xdr:rowOff>
    </xdr:from>
    <xdr:ext cx="469744" cy="259045"/>
    <xdr:sp macro="" textlink="">
      <xdr:nvSpPr>
        <xdr:cNvPr id="281"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56278</xdr:rowOff>
    </xdr:from>
    <xdr:ext cx="469744" cy="259045"/>
    <xdr:sp macro="" textlink="">
      <xdr:nvSpPr>
        <xdr:cNvPr id="282" name="n_2aveValue【公営住宅】&#10;一人当たり面積"/>
        <xdr:cNvSpPr txBox="1"/>
      </xdr:nvSpPr>
      <xdr:spPr>
        <a:xfrm>
          <a:off x="8515427" y="1445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90124</xdr:rowOff>
    </xdr:from>
    <xdr:ext cx="469744" cy="259045"/>
    <xdr:sp macro="" textlink="">
      <xdr:nvSpPr>
        <xdr:cNvPr id="283" name="n_1mainValue【公営住宅】&#10;一人当たり面積"/>
        <xdr:cNvSpPr txBox="1"/>
      </xdr:nvSpPr>
      <xdr:spPr>
        <a:xfrm>
          <a:off x="9391727" y="1466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4" name="直線コネクタ 29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5" name="テキスト ボックス 29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6" name="直線コネクタ 29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7" name="テキスト ボックス 29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8" name="直線コネクタ 29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9" name="テキスト ボックス 29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0" name="直線コネクタ 29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1" name="テキスト ボックス 30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2" name="直線コネクタ 30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3" name="テキスト ボックス 30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4" name="直線コネクタ 30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5" name="テキスト ボックス 30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102</xdr:row>
      <xdr:rowOff>141514</xdr:rowOff>
    </xdr:from>
    <xdr:to>
      <xdr:col>24</xdr:col>
      <xdr:colOff>62865</xdr:colOff>
      <xdr:row>109</xdr:row>
      <xdr:rowOff>20682</xdr:rowOff>
    </xdr:to>
    <xdr:cxnSp macro="">
      <xdr:nvCxnSpPr>
        <xdr:cNvPr id="309" name="直線コネクタ 308"/>
        <xdr:cNvCxnSpPr/>
      </xdr:nvCxnSpPr>
      <xdr:spPr>
        <a:xfrm flipV="1">
          <a:off x="4634865" y="17629414"/>
          <a:ext cx="0" cy="1079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340478" cy="259045"/>
    <xdr:sp macro="" textlink="">
      <xdr:nvSpPr>
        <xdr:cNvPr id="310" name="【港湾・漁港】&#10;有形固定資産減価償却率最小値テキスト"/>
        <xdr:cNvSpPr txBox="1"/>
      </xdr:nvSpPr>
      <xdr:spPr>
        <a:xfrm>
          <a:off x="4673600" y="187125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311" name="直線コネクタ 310"/>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88191</xdr:rowOff>
    </xdr:from>
    <xdr:ext cx="405111" cy="259045"/>
    <xdr:sp macro="" textlink="">
      <xdr:nvSpPr>
        <xdr:cNvPr id="312" name="【港湾・漁港】&#10;有形固定資産減価償却率最大値テキスト"/>
        <xdr:cNvSpPr txBox="1"/>
      </xdr:nvSpPr>
      <xdr:spPr>
        <a:xfrm>
          <a:off x="4673600" y="1740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102</xdr:row>
      <xdr:rowOff>141514</xdr:rowOff>
    </xdr:from>
    <xdr:to>
      <xdr:col>24</xdr:col>
      <xdr:colOff>152400</xdr:colOff>
      <xdr:row>102</xdr:row>
      <xdr:rowOff>141514</xdr:rowOff>
    </xdr:to>
    <xdr:cxnSp macro="">
      <xdr:nvCxnSpPr>
        <xdr:cNvPr id="313" name="直線コネクタ 312"/>
        <xdr:cNvCxnSpPr/>
      </xdr:nvCxnSpPr>
      <xdr:spPr>
        <a:xfrm>
          <a:off x="4546600" y="1762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163847</xdr:rowOff>
    </xdr:from>
    <xdr:ext cx="405111" cy="259045"/>
    <xdr:sp macro="" textlink="">
      <xdr:nvSpPr>
        <xdr:cNvPr id="314" name="【港湾・漁港】&#10;有形固定資産減価償却率平均値テキスト"/>
        <xdr:cNvSpPr txBox="1"/>
      </xdr:nvSpPr>
      <xdr:spPr>
        <a:xfrm>
          <a:off x="4673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xdr:rowOff>
    </xdr:from>
    <xdr:to>
      <xdr:col>24</xdr:col>
      <xdr:colOff>114300</xdr:colOff>
      <xdr:row>103</xdr:row>
      <xdr:rowOff>115570</xdr:rowOff>
    </xdr:to>
    <xdr:sp macro="" textlink="">
      <xdr:nvSpPr>
        <xdr:cNvPr id="315" name="フローチャート: 判断 314"/>
        <xdr:cNvSpPr/>
      </xdr:nvSpPr>
      <xdr:spPr>
        <a:xfrm>
          <a:off x="4584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120106</xdr:rowOff>
    </xdr:from>
    <xdr:to>
      <xdr:col>20</xdr:col>
      <xdr:colOff>38100</xdr:colOff>
      <xdr:row>103</xdr:row>
      <xdr:rowOff>50256</xdr:rowOff>
    </xdr:to>
    <xdr:sp macro="" textlink="">
      <xdr:nvSpPr>
        <xdr:cNvPr id="316" name="フローチャート: 判断 315"/>
        <xdr:cNvSpPr/>
      </xdr:nvSpPr>
      <xdr:spPr>
        <a:xfrm>
          <a:off x="374650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121738</xdr:rowOff>
    </xdr:from>
    <xdr:to>
      <xdr:col>15</xdr:col>
      <xdr:colOff>101600</xdr:colOff>
      <xdr:row>104</xdr:row>
      <xdr:rowOff>51888</xdr:rowOff>
    </xdr:to>
    <xdr:sp macro="" textlink="">
      <xdr:nvSpPr>
        <xdr:cNvPr id="317" name="フローチャート: 判断 316"/>
        <xdr:cNvSpPr/>
      </xdr:nvSpPr>
      <xdr:spPr>
        <a:xfrm>
          <a:off x="2857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67855</xdr:rowOff>
    </xdr:from>
    <xdr:to>
      <xdr:col>20</xdr:col>
      <xdr:colOff>38100</xdr:colOff>
      <xdr:row>99</xdr:row>
      <xdr:rowOff>169455</xdr:rowOff>
    </xdr:to>
    <xdr:sp macro="" textlink="">
      <xdr:nvSpPr>
        <xdr:cNvPr id="323" name="楕円 322"/>
        <xdr:cNvSpPr/>
      </xdr:nvSpPr>
      <xdr:spPr>
        <a:xfrm>
          <a:off x="3746500" y="170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41383</xdr:rowOff>
    </xdr:from>
    <xdr:ext cx="405111" cy="259045"/>
    <xdr:sp macro="" textlink="">
      <xdr:nvSpPr>
        <xdr:cNvPr id="324" name="n_1aveValue【港湾・漁港】&#10;有形固定資産減価償却率"/>
        <xdr:cNvSpPr txBox="1"/>
      </xdr:nvSpPr>
      <xdr:spPr>
        <a:xfrm>
          <a:off x="358204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68415</xdr:rowOff>
    </xdr:from>
    <xdr:ext cx="405111" cy="259045"/>
    <xdr:sp macro="" textlink="">
      <xdr:nvSpPr>
        <xdr:cNvPr id="325" name="n_2aveValue【港湾・漁港】&#10;有形固定資産減価償却率"/>
        <xdr:cNvSpPr txBox="1"/>
      </xdr:nvSpPr>
      <xdr:spPr>
        <a:xfrm>
          <a:off x="2705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14532</xdr:rowOff>
    </xdr:from>
    <xdr:ext cx="405111" cy="259045"/>
    <xdr:sp macro="" textlink="">
      <xdr:nvSpPr>
        <xdr:cNvPr id="326" name="n_1mainValue【港湾・漁港】&#10;有形固定資産減価償却率"/>
        <xdr:cNvSpPr txBox="1"/>
      </xdr:nvSpPr>
      <xdr:spPr>
        <a:xfrm>
          <a:off x="3582044" y="168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37" name="直線コネクタ 33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38" name="テキスト ボックス 337"/>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40" name="テキスト ボックス 339"/>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41" name="直線コネクタ 34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42" name="テキスト ボックス 341"/>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3" name="直線コネクタ 3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44" name="テキスト ボックス 34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31950</xdr:rowOff>
    </xdr:from>
    <xdr:to>
      <xdr:col>54</xdr:col>
      <xdr:colOff>189865</xdr:colOff>
      <xdr:row>107</xdr:row>
      <xdr:rowOff>132462</xdr:rowOff>
    </xdr:to>
    <xdr:cxnSp macro="">
      <xdr:nvCxnSpPr>
        <xdr:cNvPr id="346" name="直線コネクタ 345"/>
        <xdr:cNvCxnSpPr/>
      </xdr:nvCxnSpPr>
      <xdr:spPr>
        <a:xfrm flipV="1">
          <a:off x="10476865" y="17176950"/>
          <a:ext cx="0" cy="130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136289</xdr:rowOff>
    </xdr:from>
    <xdr:ext cx="469744" cy="259045"/>
    <xdr:sp macro="" textlink="">
      <xdr:nvSpPr>
        <xdr:cNvPr id="347" name="【港湾・漁港】&#10;一人当たり有形固定資産（償却資産）額最小値テキスト"/>
        <xdr:cNvSpPr txBox="1"/>
      </xdr:nvSpPr>
      <xdr:spPr>
        <a:xfrm>
          <a:off x="10515600" y="1848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132462</xdr:rowOff>
    </xdr:from>
    <xdr:to>
      <xdr:col>55</xdr:col>
      <xdr:colOff>88900</xdr:colOff>
      <xdr:row>107</xdr:row>
      <xdr:rowOff>132462</xdr:rowOff>
    </xdr:to>
    <xdr:cxnSp macro="">
      <xdr:nvCxnSpPr>
        <xdr:cNvPr id="348" name="直線コネクタ 347"/>
        <xdr:cNvCxnSpPr/>
      </xdr:nvCxnSpPr>
      <xdr:spPr>
        <a:xfrm>
          <a:off x="10388600" y="18477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150077</xdr:rowOff>
    </xdr:from>
    <xdr:ext cx="690189" cy="259045"/>
    <xdr:sp macro="" textlink="">
      <xdr:nvSpPr>
        <xdr:cNvPr id="349" name="【港湾・漁港】&#10;一人当たり有形固定資産（償却資産）額最大値テキスト"/>
        <xdr:cNvSpPr txBox="1"/>
      </xdr:nvSpPr>
      <xdr:spPr>
        <a:xfrm>
          <a:off x="10515600" y="16952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31950</xdr:rowOff>
    </xdr:from>
    <xdr:to>
      <xdr:col>55</xdr:col>
      <xdr:colOff>88900</xdr:colOff>
      <xdr:row>100</xdr:row>
      <xdr:rowOff>31950</xdr:rowOff>
    </xdr:to>
    <xdr:cxnSp macro="">
      <xdr:nvCxnSpPr>
        <xdr:cNvPr id="350" name="直線コネクタ 349"/>
        <xdr:cNvCxnSpPr/>
      </xdr:nvCxnSpPr>
      <xdr:spPr>
        <a:xfrm>
          <a:off x="10388600" y="171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71100</xdr:rowOff>
    </xdr:from>
    <xdr:ext cx="599010" cy="259045"/>
    <xdr:sp macro="" textlink="">
      <xdr:nvSpPr>
        <xdr:cNvPr id="351" name="【港湾・漁港】&#10;一人当たり有形固定資産（償却資産）額平均値テキスト"/>
        <xdr:cNvSpPr txBox="1"/>
      </xdr:nvSpPr>
      <xdr:spPr>
        <a:xfrm>
          <a:off x="10515600" y="18244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92673</xdr:rowOff>
    </xdr:from>
    <xdr:to>
      <xdr:col>55</xdr:col>
      <xdr:colOff>50800</xdr:colOff>
      <xdr:row>107</xdr:row>
      <xdr:rowOff>22823</xdr:rowOff>
    </xdr:to>
    <xdr:sp macro="" textlink="">
      <xdr:nvSpPr>
        <xdr:cNvPr id="352" name="フローチャート: 判断 351"/>
        <xdr:cNvSpPr/>
      </xdr:nvSpPr>
      <xdr:spPr>
        <a:xfrm>
          <a:off x="10426700" y="182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69466</xdr:rowOff>
    </xdr:from>
    <xdr:to>
      <xdr:col>50</xdr:col>
      <xdr:colOff>165100</xdr:colOff>
      <xdr:row>106</xdr:row>
      <xdr:rowOff>171066</xdr:rowOff>
    </xdr:to>
    <xdr:sp macro="" textlink="">
      <xdr:nvSpPr>
        <xdr:cNvPr id="353" name="フローチャート: 判断 352"/>
        <xdr:cNvSpPr/>
      </xdr:nvSpPr>
      <xdr:spPr>
        <a:xfrm>
          <a:off x="9588500" y="1824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23067</xdr:rowOff>
    </xdr:from>
    <xdr:to>
      <xdr:col>46</xdr:col>
      <xdr:colOff>38100</xdr:colOff>
      <xdr:row>107</xdr:row>
      <xdr:rowOff>124667</xdr:rowOff>
    </xdr:to>
    <xdr:sp macro="" textlink="">
      <xdr:nvSpPr>
        <xdr:cNvPr id="354" name="フローチャート: 判断 353"/>
        <xdr:cNvSpPr/>
      </xdr:nvSpPr>
      <xdr:spPr>
        <a:xfrm>
          <a:off x="8699500" y="1836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157004</xdr:rowOff>
    </xdr:from>
    <xdr:to>
      <xdr:col>50</xdr:col>
      <xdr:colOff>165100</xdr:colOff>
      <xdr:row>105</xdr:row>
      <xdr:rowOff>87154</xdr:rowOff>
    </xdr:to>
    <xdr:sp macro="" textlink="">
      <xdr:nvSpPr>
        <xdr:cNvPr id="360" name="楕円 359"/>
        <xdr:cNvSpPr/>
      </xdr:nvSpPr>
      <xdr:spPr>
        <a:xfrm>
          <a:off x="9588500" y="179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106</xdr:row>
      <xdr:rowOff>162193</xdr:rowOff>
    </xdr:from>
    <xdr:ext cx="599010" cy="259045"/>
    <xdr:sp macro="" textlink="">
      <xdr:nvSpPr>
        <xdr:cNvPr id="361" name="n_1aveValue【港湾・漁港】&#10;一人当たり有形固定資産（償却資産）額"/>
        <xdr:cNvSpPr txBox="1"/>
      </xdr:nvSpPr>
      <xdr:spPr>
        <a:xfrm>
          <a:off x="9327095" y="1833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141194</xdr:rowOff>
    </xdr:from>
    <xdr:ext cx="599010" cy="259045"/>
    <xdr:sp macro="" textlink="">
      <xdr:nvSpPr>
        <xdr:cNvPr id="362" name="n_2aveValue【港湾・漁港】&#10;一人当たり有形固定資産（償却資産）額"/>
        <xdr:cNvSpPr txBox="1"/>
      </xdr:nvSpPr>
      <xdr:spPr>
        <a:xfrm>
          <a:off x="8450795" y="181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103681</xdr:rowOff>
    </xdr:from>
    <xdr:ext cx="599010" cy="259045"/>
    <xdr:sp macro="" textlink="">
      <xdr:nvSpPr>
        <xdr:cNvPr id="363" name="n_1mainValue【港湾・漁港】&#10;一人当たり有形固定資産（償却資産）額"/>
        <xdr:cNvSpPr txBox="1"/>
      </xdr:nvSpPr>
      <xdr:spPr>
        <a:xfrm>
          <a:off x="9327095" y="1776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88" name="直線コネクタ 387"/>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89"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90" name="直線コネクタ 389"/>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2" name="直線コネクタ 39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93"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94" name="フローチャート: 判断 393"/>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95" name="フローチャート: 判断 394"/>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96" name="フローチャート: 判断 395"/>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133985</xdr:rowOff>
    </xdr:from>
    <xdr:to>
      <xdr:col>81</xdr:col>
      <xdr:colOff>101600</xdr:colOff>
      <xdr:row>37</xdr:row>
      <xdr:rowOff>64135</xdr:rowOff>
    </xdr:to>
    <xdr:sp macro="" textlink="">
      <xdr:nvSpPr>
        <xdr:cNvPr id="402" name="楕円 401"/>
        <xdr:cNvSpPr/>
      </xdr:nvSpPr>
      <xdr:spPr>
        <a:xfrm>
          <a:off x="15430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41</xdr:row>
      <xdr:rowOff>60977</xdr:rowOff>
    </xdr:from>
    <xdr:ext cx="405111" cy="259045"/>
    <xdr:sp macro="" textlink="">
      <xdr:nvSpPr>
        <xdr:cNvPr id="403"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04"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80662</xdr:rowOff>
    </xdr:from>
    <xdr:ext cx="405111" cy="259045"/>
    <xdr:sp macro="" textlink="">
      <xdr:nvSpPr>
        <xdr:cNvPr id="405" name="n_1mainValue【認定こども園・幼稚園・保育所】&#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6" name="直線コネクタ 41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7" name="テキスト ボックス 41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8" name="直線コネクタ 41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9" name="テキスト ボックス 41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0" name="直線コネクタ 41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1" name="テキスト ボックス 42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2" name="直線コネクタ 42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3" name="テキスト ボックス 42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4" name="直線コネクタ 42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5" name="テキスト ボックス 42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6" name="直線コネクタ 42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7" name="テキスト ボックス 42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31" name="直線コネクタ 430"/>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32"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33" name="直線コネクタ 432"/>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34"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35" name="直線コネクタ 434"/>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436"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37" name="フローチャート: 判断 436"/>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38" name="フローチャート: 判断 437"/>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39" name="フローチャート: 判断 438"/>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0" name="テキスト ボックス 4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1" name="テキスト ボックス 4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2" name="テキスト ボックス 4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3" name="テキスト ボックス 4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4" name="テキスト ボックス 4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102144</xdr:rowOff>
    </xdr:from>
    <xdr:to>
      <xdr:col>112</xdr:col>
      <xdr:colOff>38100</xdr:colOff>
      <xdr:row>38</xdr:row>
      <xdr:rowOff>32294</xdr:rowOff>
    </xdr:to>
    <xdr:sp macro="" textlink="">
      <xdr:nvSpPr>
        <xdr:cNvPr id="445" name="楕円 444"/>
        <xdr:cNvSpPr/>
      </xdr:nvSpPr>
      <xdr:spPr>
        <a:xfrm>
          <a:off x="21272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160581</xdr:rowOff>
    </xdr:from>
    <xdr:ext cx="469744" cy="259045"/>
    <xdr:sp macro="" textlink="">
      <xdr:nvSpPr>
        <xdr:cNvPr id="446" name="n_1aveValue【認定こども園・幼稚園・保育所】&#10;一人当たり面積"/>
        <xdr:cNvSpPr txBox="1"/>
      </xdr:nvSpPr>
      <xdr:spPr>
        <a:xfrm>
          <a:off x="21075727" y="667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47"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48821</xdr:rowOff>
    </xdr:from>
    <xdr:ext cx="469744" cy="259045"/>
    <xdr:sp macro="" textlink="">
      <xdr:nvSpPr>
        <xdr:cNvPr id="448" name="n_1mainValue【認定こども園・幼稚園・保育所】&#10;一人当たり面積"/>
        <xdr:cNvSpPr txBox="1"/>
      </xdr:nvSpPr>
      <xdr:spPr>
        <a:xfrm>
          <a:off x="21075727" y="62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9" name="テキスト ボックス 4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0" name="直線コネクタ 4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61" name="テキスト ボックス 46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2" name="直線コネクタ 4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3" name="テキスト ボックス 4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4" name="直線コネクタ 4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5" name="テキスト ボックス 4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6" name="直線コネクタ 4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7" name="テキスト ボックス 4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8" name="直線コネクタ 4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9" name="テキスト ボックス 4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0" name="直線コネクタ 4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71" name="テキスト ボックス 47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2" name="直線コネクタ 4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3" name="テキスト ボックス 47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475" name="直線コネクタ 474"/>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476"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477" name="直線コネクタ 476"/>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478"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479" name="直線コネクタ 478"/>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480"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481" name="フローチャート: 判断 480"/>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482" name="フローチャート: 判断 481"/>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37374</xdr:rowOff>
    </xdr:from>
    <xdr:to>
      <xdr:col>76</xdr:col>
      <xdr:colOff>165100</xdr:colOff>
      <xdr:row>58</xdr:row>
      <xdr:rowOff>138974</xdr:rowOff>
    </xdr:to>
    <xdr:sp macro="" textlink="">
      <xdr:nvSpPr>
        <xdr:cNvPr id="483" name="フローチャート: 判断 482"/>
        <xdr:cNvSpPr/>
      </xdr:nvSpPr>
      <xdr:spPr>
        <a:xfrm>
          <a:off x="14541500" y="998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29210</xdr:rowOff>
    </xdr:from>
    <xdr:to>
      <xdr:col>81</xdr:col>
      <xdr:colOff>101600</xdr:colOff>
      <xdr:row>57</xdr:row>
      <xdr:rowOff>130810</xdr:rowOff>
    </xdr:to>
    <xdr:sp macro="" textlink="">
      <xdr:nvSpPr>
        <xdr:cNvPr id="489" name="楕円 488"/>
        <xdr:cNvSpPr/>
      </xdr:nvSpPr>
      <xdr:spPr>
        <a:xfrm>
          <a:off x="15430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4371</xdr:rowOff>
    </xdr:from>
    <xdr:ext cx="405111" cy="259045"/>
    <xdr:sp macro="" textlink="">
      <xdr:nvSpPr>
        <xdr:cNvPr id="490" name="n_1aveValue【学校施設】&#10;有形固定資産減価償却率"/>
        <xdr:cNvSpPr txBox="1"/>
      </xdr:nvSpPr>
      <xdr:spPr>
        <a:xfrm>
          <a:off x="15266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155501</xdr:rowOff>
    </xdr:from>
    <xdr:ext cx="405111" cy="259045"/>
    <xdr:sp macro="" textlink="">
      <xdr:nvSpPr>
        <xdr:cNvPr id="491" name="n_2aveValue【学校施設】&#10;有形固定資産減価償却率"/>
        <xdr:cNvSpPr txBox="1"/>
      </xdr:nvSpPr>
      <xdr:spPr>
        <a:xfrm>
          <a:off x="14389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147337</xdr:rowOff>
    </xdr:from>
    <xdr:ext cx="405111" cy="259045"/>
    <xdr:sp macro="" textlink="">
      <xdr:nvSpPr>
        <xdr:cNvPr id="492" name="n_1mainValue【学校施設】&#10;有形固定資産減価償却率"/>
        <xdr:cNvSpPr txBox="1"/>
      </xdr:nvSpPr>
      <xdr:spPr>
        <a:xfrm>
          <a:off x="15266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4" name="直線コネクタ 5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5" name="テキスト ボックス 5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6" name="直線コネクタ 5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7" name="テキスト ボックス 5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8" name="直線コネクタ 5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9" name="テキスト ボックス 5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0" name="直線コネクタ 5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1" name="テキスト ボックス 5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15" name="直線コネクタ 514"/>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16"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17" name="直線コネクタ 516"/>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18"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19" name="直線コネクタ 518"/>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520"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21" name="フローチャート: 判断 520"/>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22" name="フローチャート: 判断 521"/>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114706</xdr:rowOff>
    </xdr:from>
    <xdr:to>
      <xdr:col>107</xdr:col>
      <xdr:colOff>101600</xdr:colOff>
      <xdr:row>62</xdr:row>
      <xdr:rowOff>44856</xdr:rowOff>
    </xdr:to>
    <xdr:sp macro="" textlink="">
      <xdr:nvSpPr>
        <xdr:cNvPr id="523" name="フローチャート: 判断 522"/>
        <xdr:cNvSpPr/>
      </xdr:nvSpPr>
      <xdr:spPr>
        <a:xfrm>
          <a:off x="20383500" y="105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52527</xdr:rowOff>
    </xdr:from>
    <xdr:to>
      <xdr:col>112</xdr:col>
      <xdr:colOff>38100</xdr:colOff>
      <xdr:row>58</xdr:row>
      <xdr:rowOff>154127</xdr:rowOff>
    </xdr:to>
    <xdr:sp macro="" textlink="">
      <xdr:nvSpPr>
        <xdr:cNvPr id="529" name="楕円 528"/>
        <xdr:cNvSpPr/>
      </xdr:nvSpPr>
      <xdr:spPr>
        <a:xfrm>
          <a:off x="21272500" y="99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142968</xdr:rowOff>
    </xdr:from>
    <xdr:ext cx="469744" cy="259045"/>
    <xdr:sp macro="" textlink="">
      <xdr:nvSpPr>
        <xdr:cNvPr id="530" name="n_1aveValue【学校施設】&#10;一人当たり面積"/>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61383</xdr:rowOff>
    </xdr:from>
    <xdr:ext cx="469744" cy="259045"/>
    <xdr:sp macro="" textlink="">
      <xdr:nvSpPr>
        <xdr:cNvPr id="531" name="n_2aveValue【学校施設】&#10;一人当たり面積"/>
        <xdr:cNvSpPr txBox="1"/>
      </xdr:nvSpPr>
      <xdr:spPr>
        <a:xfrm>
          <a:off x="20199427" y="1034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170654</xdr:rowOff>
    </xdr:from>
    <xdr:ext cx="469744" cy="259045"/>
    <xdr:sp macro="" textlink="">
      <xdr:nvSpPr>
        <xdr:cNvPr id="532" name="n_1mainValue【学校施設】&#10;一人当たり面積"/>
        <xdr:cNvSpPr txBox="1"/>
      </xdr:nvSpPr>
      <xdr:spPr>
        <a:xfrm>
          <a:off x="21075727" y="977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1" name="テキスト ボックス 5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2" name="直線コネクタ 5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3" name="テキスト ボックス 54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4" name="直線コネクタ 54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5" name="テキスト ボックス 54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6" name="直線コネクタ 54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7" name="テキスト ボックス 54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8" name="直線コネクタ 54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9" name="テキスト ボックス 54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0" name="直線コネクタ 54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1" name="テキスト ボックス 55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2" name="直線コネクタ 55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3" name="テキスト ボックス 55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5" name="テキスト ボックス 55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57" name="直線コネクタ 556"/>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58"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59" name="直線コネクタ 558"/>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1" name="直線コネクタ 56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62"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63" name="フローチャート: 判断 562"/>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64" name="フローチャート: 判断 563"/>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101600</xdr:rowOff>
    </xdr:from>
    <xdr:to>
      <xdr:col>76</xdr:col>
      <xdr:colOff>165100</xdr:colOff>
      <xdr:row>85</xdr:row>
      <xdr:rowOff>31750</xdr:rowOff>
    </xdr:to>
    <xdr:sp macro="" textlink="">
      <xdr:nvSpPr>
        <xdr:cNvPr id="565" name="フローチャート: 判断 564"/>
        <xdr:cNvSpPr/>
      </xdr:nvSpPr>
      <xdr:spPr>
        <a:xfrm>
          <a:off x="14541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130175</xdr:rowOff>
    </xdr:from>
    <xdr:to>
      <xdr:col>81</xdr:col>
      <xdr:colOff>101600</xdr:colOff>
      <xdr:row>82</xdr:row>
      <xdr:rowOff>60325</xdr:rowOff>
    </xdr:to>
    <xdr:sp macro="" textlink="">
      <xdr:nvSpPr>
        <xdr:cNvPr id="571" name="楕円 570"/>
        <xdr:cNvSpPr/>
      </xdr:nvSpPr>
      <xdr:spPr>
        <a:xfrm>
          <a:off x="15430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123841</xdr:rowOff>
    </xdr:from>
    <xdr:ext cx="405111" cy="259045"/>
    <xdr:sp macro="" textlink="">
      <xdr:nvSpPr>
        <xdr:cNvPr id="572" name="n_1aveValue【児童館】&#10;有形固定資産減価償却率"/>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48277</xdr:rowOff>
    </xdr:from>
    <xdr:ext cx="405111" cy="259045"/>
    <xdr:sp macro="" textlink="">
      <xdr:nvSpPr>
        <xdr:cNvPr id="573" name="n_2aveValue【児童館】&#10;有形固定資産減価償却率"/>
        <xdr:cNvSpPr txBox="1"/>
      </xdr:nvSpPr>
      <xdr:spPr>
        <a:xfrm>
          <a:off x="14389744"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76852</xdr:rowOff>
    </xdr:from>
    <xdr:ext cx="405111" cy="259045"/>
    <xdr:sp macro="" textlink="">
      <xdr:nvSpPr>
        <xdr:cNvPr id="574" name="n_1mainValue【児童館】&#10;有形固定資産減価償却率"/>
        <xdr:cNvSpPr txBox="1"/>
      </xdr:nvSpPr>
      <xdr:spPr>
        <a:xfrm>
          <a:off x="15266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3" name="テキスト ボックス 5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4" name="直線コネクタ 5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5" name="直線コネクタ 5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6" name="テキスト ボックス 5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7" name="直線コネクタ 5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8" name="テキスト ボックス 5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9" name="直線コネクタ 5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0" name="テキスト ボックス 5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1" name="直線コネクタ 5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2" name="テキスト ボックス 5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3" name="直線コネクタ 5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4" name="テキスト ボックス 5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98" name="直線コネクタ 597"/>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99"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600" name="直線コネクタ 599"/>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1"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2" name="直線コネクタ 60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03"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04" name="フローチャート: 判断 603"/>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05" name="フローチャート: 判断 604"/>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06" name="フローチャート: 判断 605"/>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7" name="テキスト ボックス 6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8" name="テキスト ボックス 6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9" name="テキスト ボックス 6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0" name="テキスト ボックス 6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1" name="テキスト ボックス 6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612" name="楕円 611"/>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86377</xdr:rowOff>
    </xdr:from>
    <xdr:ext cx="469744" cy="259045"/>
    <xdr:sp macro="" textlink="">
      <xdr:nvSpPr>
        <xdr:cNvPr id="613"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14"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615" name="n_1mainValue【児童館】&#10;一人当たり面積"/>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6" name="テキスト ボックス 62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7" name="直線コネクタ 62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8" name="テキスト ボックス 62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9" name="直線コネクタ 62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0" name="テキスト ボックス 62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1" name="直線コネクタ 63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2" name="テキスト ボックス 63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3" name="直線コネクタ 63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4" name="テキスト ボックス 63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38" name="直線コネクタ 637"/>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39"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40" name="直線コネクタ 639"/>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41"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42" name="直線コネクタ 641"/>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43"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44" name="フローチャート: 判断 643"/>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45" name="フローチャート: 判断 644"/>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123698</xdr:rowOff>
    </xdr:from>
    <xdr:to>
      <xdr:col>76</xdr:col>
      <xdr:colOff>165100</xdr:colOff>
      <xdr:row>105</xdr:row>
      <xdr:rowOff>53848</xdr:rowOff>
    </xdr:to>
    <xdr:sp macro="" textlink="">
      <xdr:nvSpPr>
        <xdr:cNvPr id="646" name="フローチャート: 判断 645"/>
        <xdr:cNvSpPr/>
      </xdr:nvSpPr>
      <xdr:spPr>
        <a:xfrm>
          <a:off x="14541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652" name="楕円 651"/>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124985</xdr:rowOff>
    </xdr:from>
    <xdr:ext cx="405111" cy="259045"/>
    <xdr:sp macro="" textlink="">
      <xdr:nvSpPr>
        <xdr:cNvPr id="653" name="n_1aveValue【公民館】&#10;有形固定資産減価償却率"/>
        <xdr:cNvSpPr txBox="1"/>
      </xdr:nvSpPr>
      <xdr:spPr>
        <a:xfrm>
          <a:off x="152660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70375</xdr:rowOff>
    </xdr:from>
    <xdr:ext cx="405111" cy="259045"/>
    <xdr:sp macro="" textlink="">
      <xdr:nvSpPr>
        <xdr:cNvPr id="654" name="n_2aveValue【公民館】&#10;有形固定資産減価償却率"/>
        <xdr:cNvSpPr txBox="1"/>
      </xdr:nvSpPr>
      <xdr:spPr>
        <a:xfrm>
          <a:off x="14389744" y="1772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655" name="n_1mainValue【公民館】&#10;有形固定資産減価償却率"/>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79" name="直線コネクタ 678"/>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80"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81" name="直線コネクタ 680"/>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82"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83" name="直線コネクタ 682"/>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684"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85" name="フローチャート: 判断 684"/>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86" name="フローチャート: 判断 685"/>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137795</xdr:rowOff>
    </xdr:from>
    <xdr:to>
      <xdr:col>107</xdr:col>
      <xdr:colOff>101600</xdr:colOff>
      <xdr:row>106</xdr:row>
      <xdr:rowOff>67945</xdr:rowOff>
    </xdr:to>
    <xdr:sp macro="" textlink="">
      <xdr:nvSpPr>
        <xdr:cNvPr id="687" name="フローチャート: 判断 686"/>
        <xdr:cNvSpPr/>
      </xdr:nvSpPr>
      <xdr:spPr>
        <a:xfrm>
          <a:off x="203835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33020</xdr:rowOff>
    </xdr:from>
    <xdr:to>
      <xdr:col>112</xdr:col>
      <xdr:colOff>38100</xdr:colOff>
      <xdr:row>100</xdr:row>
      <xdr:rowOff>134620</xdr:rowOff>
    </xdr:to>
    <xdr:sp macro="" textlink="">
      <xdr:nvSpPr>
        <xdr:cNvPr id="693" name="楕円 692"/>
        <xdr:cNvSpPr/>
      </xdr:nvSpPr>
      <xdr:spPr>
        <a:xfrm>
          <a:off x="21272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146702</xdr:rowOff>
    </xdr:from>
    <xdr:ext cx="469744" cy="259045"/>
    <xdr:sp macro="" textlink="">
      <xdr:nvSpPr>
        <xdr:cNvPr id="694" name="n_1aveValue【公民館】&#10;一人当たり面積"/>
        <xdr:cNvSpPr txBox="1"/>
      </xdr:nvSpPr>
      <xdr:spPr>
        <a:xfrm>
          <a:off x="210757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84472</xdr:rowOff>
    </xdr:from>
    <xdr:ext cx="469744" cy="259045"/>
    <xdr:sp macro="" textlink="">
      <xdr:nvSpPr>
        <xdr:cNvPr id="695" name="n_2aveValue【公民館】&#10;一人当たり面積"/>
        <xdr:cNvSpPr txBox="1"/>
      </xdr:nvSpPr>
      <xdr:spPr>
        <a:xfrm>
          <a:off x="20199427" y="179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151147</xdr:rowOff>
    </xdr:from>
    <xdr:ext cx="469744" cy="259045"/>
    <xdr:sp macro="" textlink="">
      <xdr:nvSpPr>
        <xdr:cNvPr id="696" name="n_1mainValue【公民館】&#10;一人当たり面積"/>
        <xdr:cNvSpPr txBox="1"/>
      </xdr:nvSpPr>
      <xdr:spPr>
        <a:xfrm>
          <a:off x="21075727" y="1695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ほとんどの類型において、有形固定資産減価償却率及び一人当たり面積等は類似団体平均を上回っている。港湾・漁港については、有形固定資産減価償却率が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99.9%</a:t>
          </a:r>
          <a:r>
            <a:rPr kumimoji="1" lang="ja-JP" altLang="en-US" sz="1300">
              <a:latin typeface="ＭＳ Ｐゴシック" panose="020B0600070205080204" pitchFamily="50" charset="-128"/>
              <a:ea typeface="ＭＳ Ｐゴシック" panose="020B0600070205080204" pitchFamily="50" charset="-128"/>
            </a:rPr>
            <a:t>となっているが、これは固定資産台帳作成時において、仮に資産取得年月日を漁港認定された昭和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としているためである。各施設については修繕・改修等を実施しているものもあり、実際の値は下がるものと思われるが、施設の老朽化が進んでいることに変わりはなく、今後施設の長寿命化を図るため計画的な修繕・改修が必要となる。認定こども園や学校施設、児童館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ものが多く、耐用年数を経過しつつあるほか、建設当時の施設規模と現在人口の乖離により一人当たり面積も大きくなっている。指標全体からは合併後の施設の統廃合、集約・複合化があまり進んでいないことが示されており、今後は実質公債費比率等の財政指標にも留意しながら、施設の在り方の見直し、縮小を図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17,884
17,706
273.27
16,613,893
16,175,220
408,901
8,865,819
21,125,216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58" name="直線コネクタ 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59" name="テキスト ボックス 5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0" name="直線コネクタ 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1" name="テキスト ボックス 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2" name="直線コネクタ 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3" name="テキスト ボックス 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4" name="直線コネクタ 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5" name="テキスト ボックス 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6" name="直線コネクタ 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7" name="テキスト ボックス 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71" name="直線コネクタ 70"/>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72"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73" name="直線コネクタ 72"/>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4"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5" name="直線コネクタ 74"/>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76"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77" name="フローチャート: 判断 76"/>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78" name="フローチャート: 判断 77"/>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161942</xdr:rowOff>
    </xdr:from>
    <xdr:ext cx="405111" cy="259045"/>
    <xdr:sp macro="" textlink="">
      <xdr:nvSpPr>
        <xdr:cNvPr id="79" name="n_1aveValue【体育館・プール】&#10;有形固定資産減価償却率"/>
        <xdr:cNvSpPr txBox="1"/>
      </xdr:nvSpPr>
      <xdr:spPr>
        <a:xfrm>
          <a:off x="35820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105410</xdr:rowOff>
    </xdr:from>
    <xdr:to>
      <xdr:col>15</xdr:col>
      <xdr:colOff>101600</xdr:colOff>
      <xdr:row>56</xdr:row>
      <xdr:rowOff>35560</xdr:rowOff>
    </xdr:to>
    <xdr:sp macro="" textlink="">
      <xdr:nvSpPr>
        <xdr:cNvPr id="80" name="フローチャート: 判断 79"/>
        <xdr:cNvSpPr/>
      </xdr:nvSpPr>
      <xdr:spPr>
        <a:xfrm>
          <a:off x="2857500" y="953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54</xdr:row>
      <xdr:rowOff>52087</xdr:rowOff>
    </xdr:from>
    <xdr:ext cx="405111" cy="259045"/>
    <xdr:sp macro="" textlink="">
      <xdr:nvSpPr>
        <xdr:cNvPr id="81" name="n_2aveValue【体育館・プール】&#10;有形固定資産減価償却率"/>
        <xdr:cNvSpPr txBox="1"/>
      </xdr:nvSpPr>
      <xdr:spPr>
        <a:xfrm>
          <a:off x="2705744" y="931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67310</xdr:rowOff>
    </xdr:from>
    <xdr:to>
      <xdr:col>20</xdr:col>
      <xdr:colOff>38100</xdr:colOff>
      <xdr:row>55</xdr:row>
      <xdr:rowOff>168910</xdr:rowOff>
    </xdr:to>
    <xdr:sp macro="" textlink="">
      <xdr:nvSpPr>
        <xdr:cNvPr id="87" name="楕円 86"/>
        <xdr:cNvSpPr/>
      </xdr:nvSpPr>
      <xdr:spPr>
        <a:xfrm>
          <a:off x="3746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13987</xdr:rowOff>
    </xdr:from>
    <xdr:ext cx="405111" cy="259045"/>
    <xdr:sp macro="" textlink="">
      <xdr:nvSpPr>
        <xdr:cNvPr id="88" name="n_1mainValue【体育館・プール】&#10;有形固定資産減価償却率"/>
        <xdr:cNvSpPr txBox="1"/>
      </xdr:nvSpPr>
      <xdr:spPr>
        <a:xfrm>
          <a:off x="3582044"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99" name="直線コネクタ 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0" name="テキスト ボックス 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1" name="直線コネクタ 1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2" name="テキスト ボックス 1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3" name="直線コネクタ 1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4" name="テキスト ボックス 1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5" name="直線コネクタ 1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6" name="テキスト ボックス 1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7" name="直線コネクタ 1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8" name="テキスト ボックス 1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09" name="直線コネクタ 1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0" name="テキスト ボックス 10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14" name="直線コネクタ 113"/>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15"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16" name="直線コネクタ 115"/>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17"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18" name="直線コネクタ 117"/>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19"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0" name="フローチャート: 判断 119"/>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1" name="フローチャート: 判断 120"/>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95811</xdr:rowOff>
    </xdr:from>
    <xdr:ext cx="469744" cy="259045"/>
    <xdr:sp macro="" textlink="">
      <xdr:nvSpPr>
        <xdr:cNvPr id="122" name="n_1aveValue【体育館・プール】&#10;一人当たり面積"/>
        <xdr:cNvSpPr txBox="1"/>
      </xdr:nvSpPr>
      <xdr:spPr>
        <a:xfrm>
          <a:off x="9391727" y="1055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127181</xdr:rowOff>
    </xdr:from>
    <xdr:to>
      <xdr:col>46</xdr:col>
      <xdr:colOff>38100</xdr:colOff>
      <xdr:row>61</xdr:row>
      <xdr:rowOff>57331</xdr:rowOff>
    </xdr:to>
    <xdr:sp macro="" textlink="">
      <xdr:nvSpPr>
        <xdr:cNvPr id="123" name="フローチャート: 判断 122"/>
        <xdr:cNvSpPr/>
      </xdr:nvSpPr>
      <xdr:spPr>
        <a:xfrm>
          <a:off x="869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73858</xdr:rowOff>
    </xdr:from>
    <xdr:ext cx="469744" cy="259045"/>
    <xdr:sp macro="" textlink="">
      <xdr:nvSpPr>
        <xdr:cNvPr id="124" name="n_2aveValue【体育館・プール】&#10;一人当たり面積"/>
        <xdr:cNvSpPr txBox="1"/>
      </xdr:nvSpPr>
      <xdr:spPr>
        <a:xfrm>
          <a:off x="8515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12881</xdr:rowOff>
    </xdr:from>
    <xdr:to>
      <xdr:col>50</xdr:col>
      <xdr:colOff>165100</xdr:colOff>
      <xdr:row>60</xdr:row>
      <xdr:rowOff>114481</xdr:rowOff>
    </xdr:to>
    <xdr:sp macro="" textlink="">
      <xdr:nvSpPr>
        <xdr:cNvPr id="130" name="楕円 129"/>
        <xdr:cNvSpPr/>
      </xdr:nvSpPr>
      <xdr:spPr>
        <a:xfrm>
          <a:off x="9588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131008</xdr:rowOff>
    </xdr:from>
    <xdr:ext cx="469744" cy="259045"/>
    <xdr:sp macro="" textlink="">
      <xdr:nvSpPr>
        <xdr:cNvPr id="131" name="n_1mainValue【体育館・プール】&#10;一人当たり面積"/>
        <xdr:cNvSpPr txBox="1"/>
      </xdr:nvSpPr>
      <xdr:spPr>
        <a:xfrm>
          <a:off x="9391727" y="1007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3" name="正方形/長方形 1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4" name="正方形/長方形 1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5" name="正方形/長方形 1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6" name="正方形/長方形 1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7" name="正方形/長方形 1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8" name="正方形/長方形 1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9" name="正方形/長方形 1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0" name="テキスト ボックス 1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1" name="直線コネクタ 1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2" name="直線コネクタ 14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3" name="テキスト ボックス 14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4" name="直線コネクタ 14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5" name="テキスト ボックス 14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6" name="直線コネクタ 14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47" name="テキスト ボックス 14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48" name="直線コネクタ 14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49" name="テキスト ボックス 14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0" name="直線コネクタ 14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1" name="テキスト ボックス 15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2" name="直線コネクタ 15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3" name="テキスト ボックス 15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157" name="直線コネクタ 156"/>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158"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159" name="直線コネクタ 158"/>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1" name="直線コネクタ 16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62"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63" name="フローチャート: 判断 162"/>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164" name="フローチャート: 判断 163"/>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110326</xdr:rowOff>
    </xdr:from>
    <xdr:ext cx="405111" cy="259045"/>
    <xdr:sp macro="" textlink="">
      <xdr:nvSpPr>
        <xdr:cNvPr id="165" name="n_1aveValue【福祉施設】&#10;有形固定資産減価償却率"/>
        <xdr:cNvSpPr txBox="1"/>
      </xdr:nvSpPr>
      <xdr:spPr>
        <a:xfrm>
          <a:off x="3582044" y="1382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1995</xdr:rowOff>
    </xdr:from>
    <xdr:to>
      <xdr:col>15</xdr:col>
      <xdr:colOff>101600</xdr:colOff>
      <xdr:row>82</xdr:row>
      <xdr:rowOff>103595</xdr:rowOff>
    </xdr:to>
    <xdr:sp macro="" textlink="">
      <xdr:nvSpPr>
        <xdr:cNvPr id="166" name="フローチャート: 判断 165"/>
        <xdr:cNvSpPr/>
      </xdr:nvSpPr>
      <xdr:spPr>
        <a:xfrm>
          <a:off x="2857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120122</xdr:rowOff>
    </xdr:from>
    <xdr:ext cx="405111" cy="259045"/>
    <xdr:sp macro="" textlink="">
      <xdr:nvSpPr>
        <xdr:cNvPr id="167" name="n_2aveValue【福祉施設】&#10;有形固定資産減価償却率"/>
        <xdr:cNvSpPr txBox="1"/>
      </xdr:nvSpPr>
      <xdr:spPr>
        <a:xfrm>
          <a:off x="2705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83638</xdr:rowOff>
    </xdr:from>
    <xdr:to>
      <xdr:col>20</xdr:col>
      <xdr:colOff>38100</xdr:colOff>
      <xdr:row>84</xdr:row>
      <xdr:rowOff>13788</xdr:rowOff>
    </xdr:to>
    <xdr:sp macro="" textlink="">
      <xdr:nvSpPr>
        <xdr:cNvPr id="173" name="楕円 172"/>
        <xdr:cNvSpPr/>
      </xdr:nvSpPr>
      <xdr:spPr>
        <a:xfrm>
          <a:off x="3746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4915</xdr:rowOff>
    </xdr:from>
    <xdr:ext cx="405111" cy="259045"/>
    <xdr:sp macro="" textlink="">
      <xdr:nvSpPr>
        <xdr:cNvPr id="174" name="n_1mainValue【福祉施設】&#10;有形固定資産減価償却率"/>
        <xdr:cNvSpPr txBox="1"/>
      </xdr:nvSpPr>
      <xdr:spPr>
        <a:xfrm>
          <a:off x="35820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3" name="テキスト ボックス 1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4" name="直線コネクタ 1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85" name="直線コネクタ 18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86" name="テキスト ボックス 18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87" name="直線コネクタ 18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88" name="テキスト ボックス 18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89" name="直線コネクタ 18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0" name="テキスト ボックス 18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1" name="直線コネクタ 19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2" name="テキスト ボックス 19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4" name="テキスト ボックス 1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196" name="直線コネクタ 195"/>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197"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198" name="直線コネクタ 197"/>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199"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00" name="直線コネクタ 199"/>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01" name="【福祉施設】&#10;一人当たり面積平均値テキスト"/>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02" name="フローチャート: 判断 201"/>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03" name="フローチャート: 判断 202"/>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22877</xdr:rowOff>
    </xdr:from>
    <xdr:ext cx="469744" cy="259045"/>
    <xdr:sp macro="" textlink="">
      <xdr:nvSpPr>
        <xdr:cNvPr id="204" name="n_1aveValue【福祉施設】&#10;一人当たり面積"/>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55880</xdr:rowOff>
    </xdr:from>
    <xdr:to>
      <xdr:col>46</xdr:col>
      <xdr:colOff>38100</xdr:colOff>
      <xdr:row>83</xdr:row>
      <xdr:rowOff>157480</xdr:rowOff>
    </xdr:to>
    <xdr:sp macro="" textlink="">
      <xdr:nvSpPr>
        <xdr:cNvPr id="205" name="フローチャート: 判断 204"/>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2557</xdr:rowOff>
    </xdr:from>
    <xdr:ext cx="469744" cy="259045"/>
    <xdr:sp macro="" textlink="">
      <xdr:nvSpPr>
        <xdr:cNvPr id="206" name="n_2aveValue【福祉施設】&#10;一人当たり面積"/>
        <xdr:cNvSpPr txBox="1"/>
      </xdr:nvSpPr>
      <xdr:spPr>
        <a:xfrm>
          <a:off x="8515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51308</xdr:rowOff>
    </xdr:from>
    <xdr:to>
      <xdr:col>50</xdr:col>
      <xdr:colOff>165100</xdr:colOff>
      <xdr:row>83</xdr:row>
      <xdr:rowOff>152908</xdr:rowOff>
    </xdr:to>
    <xdr:sp macro="" textlink="">
      <xdr:nvSpPr>
        <xdr:cNvPr id="212" name="楕円 211"/>
        <xdr:cNvSpPr/>
      </xdr:nvSpPr>
      <xdr:spPr>
        <a:xfrm>
          <a:off x="9588500" y="1428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169435</xdr:rowOff>
    </xdr:from>
    <xdr:ext cx="469744" cy="259045"/>
    <xdr:sp macro="" textlink="">
      <xdr:nvSpPr>
        <xdr:cNvPr id="213" name="n_1mainValue【福祉施設】&#10;一人当たり面積"/>
        <xdr:cNvSpPr txBox="1"/>
      </xdr:nvSpPr>
      <xdr:spPr>
        <a:xfrm>
          <a:off x="93917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240" name="直線コネクタ 23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241" name="テキスト ボックス 240"/>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2" name="直線コネクタ 24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3" name="テキスト ボックス 24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4" name="直線コネクタ 2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5" name="テキスト ボックス 2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6" name="直線コネクタ 24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7" name="テキスト ボックス 24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8" name="直線コネクタ 24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49" name="テキスト ボックス 24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0" name="直線コネクタ 2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1" name="テキスト ボックス 2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253" name="直線コネクタ 252"/>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254"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255" name="直線コネクタ 254"/>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256"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257" name="直線コネクタ 256"/>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258"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259" name="フローチャート: 判断 258"/>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260" name="フローチャート: 判断 259"/>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261" name="n_1aveValue【一般廃棄物処理施設】&#10;有形固定資産減価償却率"/>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139700</xdr:rowOff>
    </xdr:from>
    <xdr:to>
      <xdr:col>76</xdr:col>
      <xdr:colOff>165100</xdr:colOff>
      <xdr:row>34</xdr:row>
      <xdr:rowOff>69850</xdr:rowOff>
    </xdr:to>
    <xdr:sp macro="" textlink="">
      <xdr:nvSpPr>
        <xdr:cNvPr id="262" name="フローチャート: 判断 261"/>
        <xdr:cNvSpPr/>
      </xdr:nvSpPr>
      <xdr:spPr>
        <a:xfrm>
          <a:off x="14541500" y="579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32</xdr:row>
      <xdr:rowOff>86377</xdr:rowOff>
    </xdr:from>
    <xdr:ext cx="405111" cy="259045"/>
    <xdr:sp macro="" textlink="">
      <xdr:nvSpPr>
        <xdr:cNvPr id="263" name="n_2aveValue【一般廃棄物処理施設】&#10;有形固定資産減価償却率"/>
        <xdr:cNvSpPr txBox="1"/>
      </xdr:nvSpPr>
      <xdr:spPr>
        <a:xfrm>
          <a:off x="14389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64" name="テキスト ボックス 2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5" name="テキスト ボックス 2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6" name="テキスト ボックス 2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7" name="テキスト ボックス 2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8" name="テキスト ボックス 2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80645</xdr:rowOff>
    </xdr:from>
    <xdr:to>
      <xdr:col>81</xdr:col>
      <xdr:colOff>101600</xdr:colOff>
      <xdr:row>36</xdr:row>
      <xdr:rowOff>10795</xdr:rowOff>
    </xdr:to>
    <xdr:sp macro="" textlink="">
      <xdr:nvSpPr>
        <xdr:cNvPr id="269" name="楕円 268"/>
        <xdr:cNvSpPr/>
      </xdr:nvSpPr>
      <xdr:spPr>
        <a:xfrm>
          <a:off x="15430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27322</xdr:rowOff>
    </xdr:from>
    <xdr:ext cx="405111" cy="259045"/>
    <xdr:sp macro="" textlink="">
      <xdr:nvSpPr>
        <xdr:cNvPr id="270" name="n_1mainValue【一般廃棄物処理施設】&#10;有形固定資産減価償却率"/>
        <xdr:cNvSpPr txBox="1"/>
      </xdr:nvSpPr>
      <xdr:spPr>
        <a:xfrm>
          <a:off x="152660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1" name="正方形/長方形 2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2" name="正方形/長方形 2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3" name="正方形/長方形 2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4" name="正方形/長方形 2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5" name="正方形/長方形 2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6" name="正方形/長方形 2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7" name="正方形/長方形 2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8" name="正方形/長方形 2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79" name="テキスト ボックス 2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0" name="直線コネクタ 2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1" name="直線コネクタ 2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82" name="テキスト ボックス 2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3" name="直線コネクタ 2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84" name="テキスト ボックス 28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5" name="直線コネクタ 2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86" name="テキスト ボックス 2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87" name="直線コネクタ 2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88" name="テキスト ボックス 28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89" name="直線コネクタ 2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90" name="テキスト ボックス 28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92" name="テキスト ボックス 2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294" name="直線コネクタ 293"/>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295"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296" name="直線コネクタ 295"/>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297"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298" name="直線コネクタ 297"/>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299"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00" name="フローチャート: 判断 299"/>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01" name="フローチャート: 判断 300"/>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92387</xdr:rowOff>
    </xdr:from>
    <xdr:ext cx="599010" cy="259045"/>
    <xdr:sp macro="" textlink="">
      <xdr:nvSpPr>
        <xdr:cNvPr id="302" name="n_1aveValue【一般廃棄物処理施設】&#10;一人当たり有形固定資産（償却資産）額"/>
        <xdr:cNvSpPr txBox="1"/>
      </xdr:nvSpPr>
      <xdr:spPr>
        <a:xfrm>
          <a:off x="210110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15269</xdr:rowOff>
    </xdr:from>
    <xdr:to>
      <xdr:col>107</xdr:col>
      <xdr:colOff>101600</xdr:colOff>
      <xdr:row>40</xdr:row>
      <xdr:rowOff>116869</xdr:rowOff>
    </xdr:to>
    <xdr:sp macro="" textlink="">
      <xdr:nvSpPr>
        <xdr:cNvPr id="303" name="フローチャート: 判断 302"/>
        <xdr:cNvSpPr/>
      </xdr:nvSpPr>
      <xdr:spPr>
        <a:xfrm>
          <a:off x="20383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133396</xdr:rowOff>
    </xdr:from>
    <xdr:ext cx="534377" cy="259045"/>
    <xdr:sp macro="" textlink="">
      <xdr:nvSpPr>
        <xdr:cNvPr id="304" name="n_2aveValue【一般廃棄物処理施設】&#10;一人当たり有形固定資産（償却資産）額"/>
        <xdr:cNvSpPr txBox="1"/>
      </xdr:nvSpPr>
      <xdr:spPr>
        <a:xfrm>
          <a:off x="20167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05" name="テキスト ボックス 3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6" name="テキスト ボックス 3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7" name="テキスト ボックス 3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8" name="テキスト ボックス 3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9" name="テキスト ボックス 3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14252</xdr:rowOff>
    </xdr:from>
    <xdr:to>
      <xdr:col>112</xdr:col>
      <xdr:colOff>38100</xdr:colOff>
      <xdr:row>35</xdr:row>
      <xdr:rowOff>115852</xdr:rowOff>
    </xdr:to>
    <xdr:sp macro="" textlink="">
      <xdr:nvSpPr>
        <xdr:cNvPr id="310" name="楕円 309"/>
        <xdr:cNvSpPr/>
      </xdr:nvSpPr>
      <xdr:spPr>
        <a:xfrm>
          <a:off x="21272500" y="60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33</xdr:row>
      <xdr:rowOff>132379</xdr:rowOff>
    </xdr:from>
    <xdr:ext cx="599010" cy="259045"/>
    <xdr:sp macro="" textlink="">
      <xdr:nvSpPr>
        <xdr:cNvPr id="311" name="n_1mainValue【一般廃棄物処理施設】&#10;一人当たり有形固定資産（償却資産）額"/>
        <xdr:cNvSpPr txBox="1"/>
      </xdr:nvSpPr>
      <xdr:spPr>
        <a:xfrm>
          <a:off x="21011095" y="579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20" name="正方形/長方形 3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1" name="正方形/長方形 3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2" name="正方形/長方形 3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3" name="正方形/長方形 3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4" name="正方形/長方形 3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5" name="正方形/長方形 3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6" name="正方形/長方形 3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7" name="正方形/長方形 3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8" name="正方形/長方形 3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9" name="正方形/長方形 3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0" name="正方形/長方形 3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1" name="正方形/長方形 3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2" name="正方形/長方形 3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3" name="正方形/長方形 3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4" name="正方形/長方形 3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5" name="正方形/長方形 3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6" name="テキスト ボックス 3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7" name="直線コネクタ 3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338" name="直線コネクタ 3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339" name="テキスト ボックス 338"/>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0" name="直線コネクタ 3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1" name="テキスト ボックス 3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2" name="直線コネクタ 3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3" name="テキスト ボックス 3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4" name="直線コネクタ 3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5" name="テキスト ボックス 3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6" name="直線コネクタ 3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7" name="テキスト ボックス 3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8" name="直線コネクタ 3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49" name="テキスト ボックス 34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351" name="直線コネクタ 350"/>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352"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353" name="直線コネクタ 352"/>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354"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355" name="直線コネクタ 354"/>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356"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357" name="フローチャート: 判断 356"/>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358" name="フローチャート: 判断 357"/>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359"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55880</xdr:rowOff>
    </xdr:from>
    <xdr:to>
      <xdr:col>76</xdr:col>
      <xdr:colOff>165100</xdr:colOff>
      <xdr:row>79</xdr:row>
      <xdr:rowOff>157480</xdr:rowOff>
    </xdr:to>
    <xdr:sp macro="" textlink="">
      <xdr:nvSpPr>
        <xdr:cNvPr id="360" name="フローチャート: 判断 359"/>
        <xdr:cNvSpPr/>
      </xdr:nvSpPr>
      <xdr:spPr>
        <a:xfrm>
          <a:off x="14541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78</xdr:row>
      <xdr:rowOff>2557</xdr:rowOff>
    </xdr:from>
    <xdr:ext cx="405111" cy="259045"/>
    <xdr:sp macro="" textlink="">
      <xdr:nvSpPr>
        <xdr:cNvPr id="361" name="n_2aveValue【消防施設】&#10;有形固定資産減価償却率"/>
        <xdr:cNvSpPr txBox="1"/>
      </xdr:nvSpPr>
      <xdr:spPr>
        <a:xfrm>
          <a:off x="14389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62" name="テキスト ボックス 3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3" name="テキスト ボックス 3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4" name="テキスト ボックス 3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5" name="テキスト ボックス 3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6" name="テキスト ボックス 3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160655</xdr:rowOff>
    </xdr:from>
    <xdr:to>
      <xdr:col>81</xdr:col>
      <xdr:colOff>101600</xdr:colOff>
      <xdr:row>82</xdr:row>
      <xdr:rowOff>90805</xdr:rowOff>
    </xdr:to>
    <xdr:sp macro="" textlink="">
      <xdr:nvSpPr>
        <xdr:cNvPr id="367" name="楕円 366"/>
        <xdr:cNvSpPr/>
      </xdr:nvSpPr>
      <xdr:spPr>
        <a:xfrm>
          <a:off x="15430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81932</xdr:rowOff>
    </xdr:from>
    <xdr:ext cx="405111" cy="259045"/>
    <xdr:sp macro="" textlink="">
      <xdr:nvSpPr>
        <xdr:cNvPr id="368" name="n_1mainValue【消防施設】&#10;有形固定資産減価償却率"/>
        <xdr:cNvSpPr txBox="1"/>
      </xdr:nvSpPr>
      <xdr:spPr>
        <a:xfrm>
          <a:off x="15266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9" name="正方形/長方形 3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70" name="正方形/長方形 3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71" name="正方形/長方形 3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72" name="正方形/長方形 3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3" name="正方形/長方形 3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4" name="正方形/長方形 3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5" name="正方形/長方形 3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6" name="正方形/長方形 3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7" name="テキスト ボックス 3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8" name="直線コネクタ 3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79" name="直線コネクタ 37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80" name="テキスト ボックス 37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81" name="直線コネクタ 38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82" name="テキスト ボックス 38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83" name="直線コネクタ 38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84" name="テキスト ボックス 38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85" name="直線コネクタ 38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86" name="テキスト ボックス 38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7" name="直線コネクタ 3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8" name="テキスト ボックス 3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390" name="直線コネクタ 389"/>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391"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392" name="直線コネクタ 391"/>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393"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394" name="直線コネクタ 393"/>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395"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396" name="フローチャート: 判断 395"/>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397" name="フローチャート: 判断 396"/>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398"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21589</xdr:rowOff>
    </xdr:from>
    <xdr:to>
      <xdr:col>107</xdr:col>
      <xdr:colOff>101600</xdr:colOff>
      <xdr:row>84</xdr:row>
      <xdr:rowOff>123189</xdr:rowOff>
    </xdr:to>
    <xdr:sp macro="" textlink="">
      <xdr:nvSpPr>
        <xdr:cNvPr id="399" name="フローチャート: 判断 398"/>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139716</xdr:rowOff>
    </xdr:from>
    <xdr:ext cx="469744" cy="259045"/>
    <xdr:sp macro="" textlink="">
      <xdr:nvSpPr>
        <xdr:cNvPr id="400"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01" name="テキスト ボックス 40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2" name="テキスト ボックス 40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3" name="テキスト ボックス 40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4" name="テキスト ボックス 40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5" name="テキスト ボックス 40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94742</xdr:rowOff>
    </xdr:from>
    <xdr:to>
      <xdr:col>112</xdr:col>
      <xdr:colOff>38100</xdr:colOff>
      <xdr:row>82</xdr:row>
      <xdr:rowOff>24892</xdr:rowOff>
    </xdr:to>
    <xdr:sp macro="" textlink="">
      <xdr:nvSpPr>
        <xdr:cNvPr id="406" name="楕円 405"/>
        <xdr:cNvSpPr/>
      </xdr:nvSpPr>
      <xdr:spPr>
        <a:xfrm>
          <a:off x="21272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41419</xdr:rowOff>
    </xdr:from>
    <xdr:ext cx="469744" cy="259045"/>
    <xdr:sp macro="" textlink="">
      <xdr:nvSpPr>
        <xdr:cNvPr id="407" name="n_1mainValue【消防施設】&#10;一人当たり面積"/>
        <xdr:cNvSpPr txBox="1"/>
      </xdr:nvSpPr>
      <xdr:spPr>
        <a:xfrm>
          <a:off x="210757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08" name="正方形/長方形 4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09" name="正方形/長方形 4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0" name="正方形/長方形 4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11" name="正方形/長方形 4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12" name="正方形/長方形 4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13" name="正方形/長方形 4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14" name="正方形/長方形 4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5" name="正方形/長方形 4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16" name="テキスト ボックス 4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17" name="直線コネクタ 4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18" name="直線コネクタ 4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19" name="テキスト ボックス 4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20" name="直線コネクタ 4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21" name="テキスト ボックス 4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22" name="直線コネクタ 4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23" name="テキスト ボックス 4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24" name="直線コネクタ 4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25" name="テキスト ボックス 4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26" name="直線コネクタ 4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27" name="テキスト ボックス 4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28" name="直線コネクタ 4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29" name="テキスト ボックス 4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0" name="直線コネクタ 4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1" name="テキスト ボックス 4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433" name="直線コネクタ 432"/>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434"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435" name="直線コネクタ 434"/>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3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37" name="直線コネクタ 43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438"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439" name="フローチャート: 判断 438"/>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440" name="フローチャート: 判断 43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145885</xdr:rowOff>
    </xdr:from>
    <xdr:ext cx="405111" cy="259045"/>
    <xdr:sp macro="" textlink="">
      <xdr:nvSpPr>
        <xdr:cNvPr id="441"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64588</xdr:rowOff>
    </xdr:from>
    <xdr:to>
      <xdr:col>76</xdr:col>
      <xdr:colOff>165100</xdr:colOff>
      <xdr:row>103</xdr:row>
      <xdr:rowOff>166188</xdr:rowOff>
    </xdr:to>
    <xdr:sp macro="" textlink="">
      <xdr:nvSpPr>
        <xdr:cNvPr id="442" name="フローチャート: 判断 441"/>
        <xdr:cNvSpPr/>
      </xdr:nvSpPr>
      <xdr:spPr>
        <a:xfrm>
          <a:off x="14541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11265</xdr:rowOff>
    </xdr:from>
    <xdr:ext cx="405111" cy="259045"/>
    <xdr:sp macro="" textlink="">
      <xdr:nvSpPr>
        <xdr:cNvPr id="443" name="n_2aveValue【庁舎】&#10;有形固定資産減価償却率"/>
        <xdr:cNvSpPr txBox="1"/>
      </xdr:nvSpPr>
      <xdr:spPr>
        <a:xfrm>
          <a:off x="14389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44" name="テキスト ボックス 4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45" name="テキスト ボックス 4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46" name="テキスト ボックス 4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47" name="テキスト ボックス 4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48" name="テキスト ボックス 4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49893</xdr:rowOff>
    </xdr:from>
    <xdr:to>
      <xdr:col>81</xdr:col>
      <xdr:colOff>101600</xdr:colOff>
      <xdr:row>100</xdr:row>
      <xdr:rowOff>151493</xdr:rowOff>
    </xdr:to>
    <xdr:sp macro="" textlink="">
      <xdr:nvSpPr>
        <xdr:cNvPr id="449" name="楕円 448"/>
        <xdr:cNvSpPr/>
      </xdr:nvSpPr>
      <xdr:spPr>
        <a:xfrm>
          <a:off x="15430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98</xdr:row>
      <xdr:rowOff>168020</xdr:rowOff>
    </xdr:from>
    <xdr:ext cx="405111" cy="259045"/>
    <xdr:sp macro="" textlink="">
      <xdr:nvSpPr>
        <xdr:cNvPr id="450" name="n_1mainValue【庁舎】&#10;有形固定資産減価償却率"/>
        <xdr:cNvSpPr txBox="1"/>
      </xdr:nvSpPr>
      <xdr:spPr>
        <a:xfrm>
          <a:off x="15266044" y="16970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1" name="正方形/長方形 4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2" name="正方形/長方形 4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3" name="正方形/長方形 4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4" name="正方形/長方形 4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5" name="正方形/長方形 4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6" name="正方形/長方形 4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7" name="正方形/長方形 4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8" name="正方形/長方形 4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59" name="テキスト ボックス 4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0" name="直線コネクタ 4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61" name="直線コネクタ 46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62" name="テキスト ボックス 46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63" name="直線コネクタ 46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64" name="テキスト ボックス 46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65" name="直線コネクタ 46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66" name="テキスト ボックス 46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67" name="直線コネクタ 46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68" name="テキスト ボックス 46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69" name="直線コネクタ 46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70" name="テキスト ボックス 46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71" name="直線コネクタ 4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72" name="テキスト ボックス 4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474" name="直線コネクタ 473"/>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475"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476" name="直線コネクタ 475"/>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477"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478" name="直線コネクタ 477"/>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479"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480" name="フローチャート: 判断 479"/>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481" name="フローチャート: 判断 480"/>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116857</xdr:rowOff>
    </xdr:from>
    <xdr:ext cx="469744" cy="259045"/>
    <xdr:sp macro="" textlink="">
      <xdr:nvSpPr>
        <xdr:cNvPr id="482" name="n_1aveValue【庁舎】&#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38736</xdr:rowOff>
    </xdr:from>
    <xdr:to>
      <xdr:col>107</xdr:col>
      <xdr:colOff>101600</xdr:colOff>
      <xdr:row>105</xdr:row>
      <xdr:rowOff>140336</xdr:rowOff>
    </xdr:to>
    <xdr:sp macro="" textlink="">
      <xdr:nvSpPr>
        <xdr:cNvPr id="483" name="フローチャート: 判断 482"/>
        <xdr:cNvSpPr/>
      </xdr:nvSpPr>
      <xdr:spPr>
        <a:xfrm>
          <a:off x="203835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156863</xdr:rowOff>
    </xdr:from>
    <xdr:ext cx="469744" cy="259045"/>
    <xdr:sp macro="" textlink="">
      <xdr:nvSpPr>
        <xdr:cNvPr id="484" name="n_2aveValue【庁舎】&#10;一人当たり面積"/>
        <xdr:cNvSpPr txBox="1"/>
      </xdr:nvSpPr>
      <xdr:spPr>
        <a:xfrm>
          <a:off x="20199427" y="1781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85" name="テキスト ボックス 4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86" name="テキスト ボックス 4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87" name="テキスト ボックス 4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88" name="テキスト ボックス 4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89" name="テキスト ボックス 4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65405</xdr:rowOff>
    </xdr:from>
    <xdr:to>
      <xdr:col>112</xdr:col>
      <xdr:colOff>38100</xdr:colOff>
      <xdr:row>105</xdr:row>
      <xdr:rowOff>167005</xdr:rowOff>
    </xdr:to>
    <xdr:sp macro="" textlink="">
      <xdr:nvSpPr>
        <xdr:cNvPr id="490" name="楕円 489"/>
        <xdr:cNvSpPr/>
      </xdr:nvSpPr>
      <xdr:spPr>
        <a:xfrm>
          <a:off x="21272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158132</xdr:rowOff>
    </xdr:from>
    <xdr:ext cx="469744" cy="259045"/>
    <xdr:sp macro="" textlink="">
      <xdr:nvSpPr>
        <xdr:cNvPr id="491" name="n_1mainValue【庁舎】&#10;一人当たり面積"/>
        <xdr:cNvSpPr txBox="1"/>
      </xdr:nvSpPr>
      <xdr:spPr>
        <a:xfrm>
          <a:off x="210757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92" name="正方形/長方形 4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93" name="正方形/長方形 4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94" name="テキスト ボックス 4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合併前町村の施設がそのまま残っているため、減価償却が進んでいるほか一人当たり面積についても類似団体平均を上回っている。一般廃棄物処理施設についても、合併前の施設が多く残っているため、人口減少と相まって一人当たり有形固定資産額が類似団体平均を超えている状況である。庁舎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設された合併前町村の庁舎を分庁舎方式で使用していることから、有形資産減価償却率は高い値となっているが、新庁舎の建設及び現庁舎の解体を予定していることから、今後は当該指標は大きく減少することが想定される。ほとんどの指標について、一人当たり面積（償却資産）の値が類似団体平均を上回っており、老朽化による維持管理費用が増大することが懸念されるため、財政指標に留意しながら長寿命化に資する修繕等を計画的に行うほか、施設の統廃合及び集約化・複合化、除却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17,884
17,706
273.27
16,613,893
16,175,220
408,901
8,865,819
21,125,216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人口の減少や少子高齢化等による財政基盤の弱さから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、自主財源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が歳入全体の２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を下回る状況であり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財政力指数は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類似団体平均を大きく下回っている。今後も「能登町第二次総合計画」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や「能登町創生総合戦略」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に基づき、施策の選択と集中により活力あるまちづくりを行い歳入の確保に努める一方、積極的に行財政改革を推進することにより、行政のスリム化、効率化を図り長期的な財政基盤の安定を確立する。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108753</xdr:rowOff>
    </xdr:from>
    <xdr:ext cx="762000" cy="259045"/>
    <xdr:sp macro="" textlink="">
      <xdr:nvSpPr>
        <xdr:cNvPr id="96" name="テキスト ボックス 95"/>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98" name="テキスト ボックス 97"/>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行財政改革の成果により改善傾向にあり、類似団体の平均に位置してきた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は交付税の減と、人件費・維持補修費・補助費等の増加により、前年比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ﾎﾟｲﾝﾄの悪化となった。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維持補修費の増は、豪雪による除排雪経費や観光施設の維持管理費の増（特別会計廃止によるもの）が要因である。補助費の増は、水道事業と簡易水道事業の統合による繰出金の増加が要因である。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性質別での類似団体比較では公債費が高い。これは、景気対策として公共事業を積極的に行った結果である。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今後、庁舎建設等大型ﾌﾟﾛｼﾞｪｸﾄや公共施設の更新を控えているが、地方債の計画的発行と抑制</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、積極的な繰上償還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うなど、改革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を推進する。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53159</xdr:rowOff>
    </xdr:from>
    <xdr:to>
      <xdr:col>23</xdr:col>
      <xdr:colOff>133350</xdr:colOff>
      <xdr:row>64</xdr:row>
      <xdr:rowOff>128996</xdr:rowOff>
    </xdr:to>
    <xdr:cxnSp macro="">
      <xdr:nvCxnSpPr>
        <xdr:cNvPr id="135" name="直線コネクタ 134"/>
        <xdr:cNvCxnSpPr/>
      </xdr:nvCxnSpPr>
      <xdr:spPr>
        <a:xfrm>
          <a:off x="4114800" y="11025959"/>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117946</xdr:rowOff>
    </xdr:from>
    <xdr:ext cx="762000" cy="259045"/>
    <xdr:sp macro="" textlink="">
      <xdr:nvSpPr>
        <xdr:cNvPr id="136" name="財政構造の弾力性平均値テキスト"/>
        <xdr:cNvSpPr txBox="1"/>
      </xdr:nvSpPr>
      <xdr:spPr>
        <a:xfrm>
          <a:off x="5041900" y="10747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48804</xdr:rowOff>
    </xdr:from>
    <xdr:to>
      <xdr:col>19</xdr:col>
      <xdr:colOff>133350</xdr:colOff>
      <xdr:row>64</xdr:row>
      <xdr:rowOff>53159</xdr:rowOff>
    </xdr:to>
    <xdr:cxnSp macro="">
      <xdr:nvCxnSpPr>
        <xdr:cNvPr id="138" name="直線コネクタ 137"/>
        <xdr:cNvCxnSpPr/>
      </xdr:nvCxnSpPr>
      <xdr:spPr>
        <a:xfrm>
          <a:off x="3225800" y="10850154"/>
          <a:ext cx="889000" cy="1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24510</xdr:rowOff>
    </xdr:from>
    <xdr:ext cx="736600" cy="259045"/>
    <xdr:sp macro="" textlink="">
      <xdr:nvSpPr>
        <xdr:cNvPr id="140" name="テキスト ボックス 139"/>
        <xdr:cNvSpPr txBox="1"/>
      </xdr:nvSpPr>
      <xdr:spPr>
        <a:xfrm>
          <a:off x="3733800" y="10654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48804</xdr:rowOff>
    </xdr:from>
    <xdr:to>
      <xdr:col>15</xdr:col>
      <xdr:colOff>82550</xdr:colOff>
      <xdr:row>63</xdr:row>
      <xdr:rowOff>55699</xdr:rowOff>
    </xdr:to>
    <xdr:cxnSp macro="">
      <xdr:nvCxnSpPr>
        <xdr:cNvPr id="141" name="直線コネクタ 140"/>
        <xdr:cNvCxnSpPr/>
      </xdr:nvCxnSpPr>
      <xdr:spPr>
        <a:xfrm flipV="1">
          <a:off x="2336800" y="1085015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100512</xdr:rowOff>
    </xdr:from>
    <xdr:to>
      <xdr:col>15</xdr:col>
      <xdr:colOff>133350</xdr:colOff>
      <xdr:row>63</xdr:row>
      <xdr:rowOff>30662</xdr:rowOff>
    </xdr:to>
    <xdr:sp macro="" textlink="">
      <xdr:nvSpPr>
        <xdr:cNvPr id="142" name="フローチャート: 判断 141"/>
        <xdr:cNvSpPr/>
      </xdr:nvSpPr>
      <xdr:spPr>
        <a:xfrm>
          <a:off x="3175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40839</xdr:rowOff>
    </xdr:from>
    <xdr:ext cx="762000" cy="259045"/>
    <xdr:sp macro="" textlink="">
      <xdr:nvSpPr>
        <xdr:cNvPr id="143" name="テキスト ボックス 142"/>
        <xdr:cNvSpPr txBox="1"/>
      </xdr:nvSpPr>
      <xdr:spPr>
        <a:xfrm>
          <a:off x="2844800" y="1049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55699</xdr:rowOff>
    </xdr:from>
    <xdr:to>
      <xdr:col>11</xdr:col>
      <xdr:colOff>31750</xdr:colOff>
      <xdr:row>63</xdr:row>
      <xdr:rowOff>72934</xdr:rowOff>
    </xdr:to>
    <xdr:cxnSp macro="">
      <xdr:nvCxnSpPr>
        <xdr:cNvPr id="144" name="直線コネクタ 143"/>
        <xdr:cNvCxnSpPr/>
      </xdr:nvCxnSpPr>
      <xdr:spPr>
        <a:xfrm flipV="1">
          <a:off x="1447800" y="1085704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78196</xdr:rowOff>
    </xdr:from>
    <xdr:to>
      <xdr:col>23</xdr:col>
      <xdr:colOff>184150</xdr:colOff>
      <xdr:row>65</xdr:row>
      <xdr:rowOff>8346</xdr:rowOff>
    </xdr:to>
    <xdr:sp macro="" textlink="">
      <xdr:nvSpPr>
        <xdr:cNvPr id="154" name="楕円 153"/>
        <xdr:cNvSpPr/>
      </xdr:nvSpPr>
      <xdr:spPr>
        <a:xfrm>
          <a:off x="49022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50273</xdr:rowOff>
    </xdr:from>
    <xdr:ext cx="762000" cy="259045"/>
    <xdr:sp macro="" textlink="">
      <xdr:nvSpPr>
        <xdr:cNvPr id="155" name="財政構造の弾力性該当値テキスト"/>
        <xdr:cNvSpPr txBox="1"/>
      </xdr:nvSpPr>
      <xdr:spPr>
        <a:xfrm>
          <a:off x="5041900" y="1102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2359</xdr:rowOff>
    </xdr:from>
    <xdr:to>
      <xdr:col>19</xdr:col>
      <xdr:colOff>184150</xdr:colOff>
      <xdr:row>64</xdr:row>
      <xdr:rowOff>103959</xdr:rowOff>
    </xdr:to>
    <xdr:sp macro="" textlink="">
      <xdr:nvSpPr>
        <xdr:cNvPr id="156" name="楕円 155"/>
        <xdr:cNvSpPr/>
      </xdr:nvSpPr>
      <xdr:spPr>
        <a:xfrm>
          <a:off x="4064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88736</xdr:rowOff>
    </xdr:from>
    <xdr:ext cx="736600" cy="259045"/>
    <xdr:sp macro="" textlink="">
      <xdr:nvSpPr>
        <xdr:cNvPr id="157" name="テキスト ボックス 156"/>
        <xdr:cNvSpPr txBox="1"/>
      </xdr:nvSpPr>
      <xdr:spPr>
        <a:xfrm>
          <a:off x="3733800" y="11061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169454</xdr:rowOff>
    </xdr:from>
    <xdr:to>
      <xdr:col>15</xdr:col>
      <xdr:colOff>133350</xdr:colOff>
      <xdr:row>63</xdr:row>
      <xdr:rowOff>99604</xdr:rowOff>
    </xdr:to>
    <xdr:sp macro="" textlink="">
      <xdr:nvSpPr>
        <xdr:cNvPr id="158" name="楕円 157"/>
        <xdr:cNvSpPr/>
      </xdr:nvSpPr>
      <xdr:spPr>
        <a:xfrm>
          <a:off x="3175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84381</xdr:rowOff>
    </xdr:from>
    <xdr:ext cx="762000" cy="259045"/>
    <xdr:sp macro="" textlink="">
      <xdr:nvSpPr>
        <xdr:cNvPr id="159" name="テキスト ボックス 158"/>
        <xdr:cNvSpPr txBox="1"/>
      </xdr:nvSpPr>
      <xdr:spPr>
        <a:xfrm>
          <a:off x="2844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4899</xdr:rowOff>
    </xdr:from>
    <xdr:to>
      <xdr:col>11</xdr:col>
      <xdr:colOff>82550</xdr:colOff>
      <xdr:row>63</xdr:row>
      <xdr:rowOff>106499</xdr:rowOff>
    </xdr:to>
    <xdr:sp macro="" textlink="">
      <xdr:nvSpPr>
        <xdr:cNvPr id="160" name="楕円 159"/>
        <xdr:cNvSpPr/>
      </xdr:nvSpPr>
      <xdr:spPr>
        <a:xfrm>
          <a:off x="2286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61" name="テキスト ボックス 160"/>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22134</xdr:rowOff>
    </xdr:from>
    <xdr:to>
      <xdr:col>7</xdr:col>
      <xdr:colOff>31750</xdr:colOff>
      <xdr:row>63</xdr:row>
      <xdr:rowOff>123734</xdr:rowOff>
    </xdr:to>
    <xdr:sp macro="" textlink="">
      <xdr:nvSpPr>
        <xdr:cNvPr id="162" name="楕円 161"/>
        <xdr:cNvSpPr/>
      </xdr:nvSpPr>
      <xdr:spPr>
        <a:xfrm>
          <a:off x="1397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133911</xdr:rowOff>
    </xdr:from>
    <xdr:ext cx="762000" cy="259045"/>
    <xdr:sp macro="" textlink="">
      <xdr:nvSpPr>
        <xdr:cNvPr id="163" name="テキスト ボックス 162"/>
        <xdr:cNvSpPr txBox="1"/>
      </xdr:nvSpPr>
      <xdr:spPr>
        <a:xfrm>
          <a:off x="1066800" y="1059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[220,538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定員適正化計画に基づき、職員数の削減による人件費の減を図っているが、人事院勧告に基づく給料表の増額改定及び勤勉手当率の増加を受け、昨年比増となった。今後の経済情勢に左右される部分もあるが、人員の削減等により人件費の削減に努める。</a:t>
          </a:r>
        </a:p>
        <a:p>
          <a:r>
            <a:rPr kumimoji="1" lang="ja-JP" altLang="en-US" sz="1100">
              <a:latin typeface="ＭＳ Ｐゴシック" panose="020B0600070205080204" pitchFamily="50" charset="-128"/>
              <a:ea typeface="ＭＳ Ｐゴシック" panose="020B0600070205080204" pitchFamily="50" charset="-128"/>
            </a:rPr>
            <a:t>　物件費については、合併後、行政改革推進委員会を設置し費用の削減に向けた取り組みが行われているが、更に効果的な経常経費の削減に努める。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123152</xdr:rowOff>
    </xdr:from>
    <xdr:to>
      <xdr:col>23</xdr:col>
      <xdr:colOff>133350</xdr:colOff>
      <xdr:row>84</xdr:row>
      <xdr:rowOff>61016</xdr:rowOff>
    </xdr:to>
    <xdr:cxnSp macro="">
      <xdr:nvCxnSpPr>
        <xdr:cNvPr id="196" name="直線コネクタ 195"/>
        <xdr:cNvCxnSpPr/>
      </xdr:nvCxnSpPr>
      <xdr:spPr>
        <a:xfrm>
          <a:off x="4114800" y="14353502"/>
          <a:ext cx="838200" cy="10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62712</xdr:rowOff>
    </xdr:from>
    <xdr:to>
      <xdr:col>19</xdr:col>
      <xdr:colOff>133350</xdr:colOff>
      <xdr:row>83</xdr:row>
      <xdr:rowOff>123152</xdr:rowOff>
    </xdr:to>
    <xdr:cxnSp macro="">
      <xdr:nvCxnSpPr>
        <xdr:cNvPr id="199" name="直線コネクタ 198"/>
        <xdr:cNvCxnSpPr/>
      </xdr:nvCxnSpPr>
      <xdr:spPr>
        <a:xfrm>
          <a:off x="3225800" y="14293062"/>
          <a:ext cx="889000" cy="6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19698</xdr:rowOff>
    </xdr:from>
    <xdr:to>
      <xdr:col>15</xdr:col>
      <xdr:colOff>82550</xdr:colOff>
      <xdr:row>83</xdr:row>
      <xdr:rowOff>62712</xdr:rowOff>
    </xdr:to>
    <xdr:cxnSp macro="">
      <xdr:nvCxnSpPr>
        <xdr:cNvPr id="202" name="直線コネクタ 201"/>
        <xdr:cNvCxnSpPr/>
      </xdr:nvCxnSpPr>
      <xdr:spPr>
        <a:xfrm>
          <a:off x="2336800" y="14250048"/>
          <a:ext cx="889000" cy="4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15320</xdr:rowOff>
    </xdr:from>
    <xdr:to>
      <xdr:col>15</xdr:col>
      <xdr:colOff>133350</xdr:colOff>
      <xdr:row>82</xdr:row>
      <xdr:rowOff>116920</xdr:rowOff>
    </xdr:to>
    <xdr:sp macro="" textlink="">
      <xdr:nvSpPr>
        <xdr:cNvPr id="203" name="フローチャート: 判断 202"/>
        <xdr:cNvSpPr/>
      </xdr:nvSpPr>
      <xdr:spPr>
        <a:xfrm>
          <a:off x="3175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127097</xdr:rowOff>
    </xdr:from>
    <xdr:ext cx="762000" cy="259045"/>
    <xdr:sp macro="" textlink="">
      <xdr:nvSpPr>
        <xdr:cNvPr id="204" name="テキスト ボックス 203"/>
        <xdr:cNvSpPr txBox="1"/>
      </xdr:nvSpPr>
      <xdr:spPr>
        <a:xfrm>
          <a:off x="2844800" y="1384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130851</xdr:rowOff>
    </xdr:from>
    <xdr:to>
      <xdr:col>11</xdr:col>
      <xdr:colOff>31750</xdr:colOff>
      <xdr:row>83</xdr:row>
      <xdr:rowOff>19698</xdr:rowOff>
    </xdr:to>
    <xdr:cxnSp macro="">
      <xdr:nvCxnSpPr>
        <xdr:cNvPr id="205" name="直線コネクタ 204"/>
        <xdr:cNvCxnSpPr/>
      </xdr:nvCxnSpPr>
      <xdr:spPr>
        <a:xfrm>
          <a:off x="1447800" y="14189751"/>
          <a:ext cx="889000" cy="6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10216</xdr:rowOff>
    </xdr:from>
    <xdr:to>
      <xdr:col>23</xdr:col>
      <xdr:colOff>184150</xdr:colOff>
      <xdr:row>84</xdr:row>
      <xdr:rowOff>111816</xdr:rowOff>
    </xdr:to>
    <xdr:sp macro="" textlink="">
      <xdr:nvSpPr>
        <xdr:cNvPr id="215" name="楕円 214"/>
        <xdr:cNvSpPr/>
      </xdr:nvSpPr>
      <xdr:spPr>
        <a:xfrm>
          <a:off x="4902200" y="1441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153743</xdr:rowOff>
    </xdr:from>
    <xdr:ext cx="762000" cy="259045"/>
    <xdr:sp macro="" textlink="">
      <xdr:nvSpPr>
        <xdr:cNvPr id="216" name="人件費・物件費等の状況該当値テキスト"/>
        <xdr:cNvSpPr txBox="1"/>
      </xdr:nvSpPr>
      <xdr:spPr>
        <a:xfrm>
          <a:off x="5041900" y="14384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72352</xdr:rowOff>
    </xdr:from>
    <xdr:to>
      <xdr:col>19</xdr:col>
      <xdr:colOff>184150</xdr:colOff>
      <xdr:row>84</xdr:row>
      <xdr:rowOff>2502</xdr:rowOff>
    </xdr:to>
    <xdr:sp macro="" textlink="">
      <xdr:nvSpPr>
        <xdr:cNvPr id="217" name="楕円 216"/>
        <xdr:cNvSpPr/>
      </xdr:nvSpPr>
      <xdr:spPr>
        <a:xfrm>
          <a:off x="4064000" y="1430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158729</xdr:rowOff>
    </xdr:from>
    <xdr:ext cx="736600" cy="259045"/>
    <xdr:sp macro="" textlink="">
      <xdr:nvSpPr>
        <xdr:cNvPr id="218" name="テキスト ボックス 217"/>
        <xdr:cNvSpPr txBox="1"/>
      </xdr:nvSpPr>
      <xdr:spPr>
        <a:xfrm>
          <a:off x="3733800" y="14389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11912</xdr:rowOff>
    </xdr:from>
    <xdr:to>
      <xdr:col>15</xdr:col>
      <xdr:colOff>133350</xdr:colOff>
      <xdr:row>83</xdr:row>
      <xdr:rowOff>113512</xdr:rowOff>
    </xdr:to>
    <xdr:sp macro="" textlink="">
      <xdr:nvSpPr>
        <xdr:cNvPr id="219" name="楕円 218"/>
        <xdr:cNvSpPr/>
      </xdr:nvSpPr>
      <xdr:spPr>
        <a:xfrm>
          <a:off x="3175000" y="1424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98289</xdr:rowOff>
    </xdr:from>
    <xdr:ext cx="762000" cy="259045"/>
    <xdr:sp macro="" textlink="">
      <xdr:nvSpPr>
        <xdr:cNvPr id="220" name="テキスト ボックス 219"/>
        <xdr:cNvSpPr txBox="1"/>
      </xdr:nvSpPr>
      <xdr:spPr>
        <a:xfrm>
          <a:off x="2844800" y="1432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140348</xdr:rowOff>
    </xdr:from>
    <xdr:to>
      <xdr:col>11</xdr:col>
      <xdr:colOff>82550</xdr:colOff>
      <xdr:row>83</xdr:row>
      <xdr:rowOff>70498</xdr:rowOff>
    </xdr:to>
    <xdr:sp macro="" textlink="">
      <xdr:nvSpPr>
        <xdr:cNvPr id="221" name="楕円 220"/>
        <xdr:cNvSpPr/>
      </xdr:nvSpPr>
      <xdr:spPr>
        <a:xfrm>
          <a:off x="2286000" y="1419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55275</xdr:rowOff>
    </xdr:from>
    <xdr:ext cx="762000" cy="259045"/>
    <xdr:sp macro="" textlink="">
      <xdr:nvSpPr>
        <xdr:cNvPr id="222" name="テキスト ボックス 221"/>
        <xdr:cNvSpPr txBox="1"/>
      </xdr:nvSpPr>
      <xdr:spPr>
        <a:xfrm>
          <a:off x="1955800" y="1428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80051</xdr:rowOff>
    </xdr:from>
    <xdr:to>
      <xdr:col>7</xdr:col>
      <xdr:colOff>31750</xdr:colOff>
      <xdr:row>83</xdr:row>
      <xdr:rowOff>10201</xdr:rowOff>
    </xdr:to>
    <xdr:sp macro="" textlink="">
      <xdr:nvSpPr>
        <xdr:cNvPr id="223" name="楕円 222"/>
        <xdr:cNvSpPr/>
      </xdr:nvSpPr>
      <xdr:spPr>
        <a:xfrm>
          <a:off x="1397000" y="141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166428</xdr:rowOff>
    </xdr:from>
    <xdr:ext cx="762000" cy="259045"/>
    <xdr:sp macro="" textlink="">
      <xdr:nvSpPr>
        <xdr:cNvPr id="224" name="テキスト ボックス 223"/>
        <xdr:cNvSpPr txBox="1"/>
      </xdr:nvSpPr>
      <xdr:spPr>
        <a:xfrm>
          <a:off x="1066800" y="1422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低い値ではあるが、増加傾向にある。これは採用抑制による職員の高齢化が大きな要因であるが、今後も適正な給与水準となるよう、職員の年齢構成、定員、総人件費等に注意を払っていく。</a:t>
          </a:r>
        </a:p>
        <a:p>
          <a:endParaRPr kumimoji="1" lang="ja-JP" altLang="en-US"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年度の数値については、</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年度の数値を引用。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65314</xdr:rowOff>
    </xdr:to>
    <xdr:cxnSp macro="">
      <xdr:nvCxnSpPr>
        <xdr:cNvPr id="260" name="直線コネクタ 259"/>
        <xdr:cNvCxnSpPr/>
      </xdr:nvCxnSpPr>
      <xdr:spPr>
        <a:xfrm>
          <a:off x="16179800" y="14467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65314</xdr:rowOff>
    </xdr:to>
    <xdr:cxnSp macro="">
      <xdr:nvCxnSpPr>
        <xdr:cNvPr id="263" name="直線コネクタ 262"/>
        <xdr:cNvCxnSpPr/>
      </xdr:nvCxnSpPr>
      <xdr:spPr>
        <a:xfrm>
          <a:off x="15290800" y="144211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75898</xdr:rowOff>
    </xdr:from>
    <xdr:to>
      <xdr:col>72</xdr:col>
      <xdr:colOff>203200</xdr:colOff>
      <xdr:row>84</xdr:row>
      <xdr:rowOff>19352</xdr:rowOff>
    </xdr:to>
    <xdr:cxnSp macro="">
      <xdr:nvCxnSpPr>
        <xdr:cNvPr id="266" name="直線コネクタ 265"/>
        <xdr:cNvCxnSpPr/>
      </xdr:nvCxnSpPr>
      <xdr:spPr>
        <a:xfrm>
          <a:off x="14401800" y="143062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8" name="テキスト ボックス 267"/>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75898</xdr:rowOff>
    </xdr:to>
    <xdr:cxnSp macro="">
      <xdr:nvCxnSpPr>
        <xdr:cNvPr id="269" name="直線コネクタ 268"/>
        <xdr:cNvCxnSpPr/>
      </xdr:nvCxnSpPr>
      <xdr:spPr>
        <a:xfrm>
          <a:off x="13512800" y="1426028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79" name="楕円 278"/>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80" name="給与水準   （国との比較）該当値テキスト"/>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1" name="楕円 280"/>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2" name="テキスト ボックス 281"/>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140002</xdr:rowOff>
    </xdr:from>
    <xdr:to>
      <xdr:col>73</xdr:col>
      <xdr:colOff>44450</xdr:colOff>
      <xdr:row>84</xdr:row>
      <xdr:rowOff>70152</xdr:rowOff>
    </xdr:to>
    <xdr:sp macro="" textlink="">
      <xdr:nvSpPr>
        <xdr:cNvPr id="283" name="楕円 282"/>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84" name="テキスト ボックス 283"/>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25098</xdr:rowOff>
    </xdr:from>
    <xdr:to>
      <xdr:col>68</xdr:col>
      <xdr:colOff>203200</xdr:colOff>
      <xdr:row>83</xdr:row>
      <xdr:rowOff>126698</xdr:rowOff>
    </xdr:to>
    <xdr:sp macro="" textlink="">
      <xdr:nvSpPr>
        <xdr:cNvPr id="285" name="楕円 284"/>
        <xdr:cNvSpPr/>
      </xdr:nvSpPr>
      <xdr:spPr>
        <a:xfrm>
          <a:off x="14351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136875</xdr:rowOff>
    </xdr:from>
    <xdr:ext cx="762000" cy="259045"/>
    <xdr:sp macro="" textlink="">
      <xdr:nvSpPr>
        <xdr:cNvPr id="286" name="テキスト ボックス 285"/>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150586</xdr:rowOff>
    </xdr:from>
    <xdr:to>
      <xdr:col>64</xdr:col>
      <xdr:colOff>152400</xdr:colOff>
      <xdr:row>83</xdr:row>
      <xdr:rowOff>80736</xdr:rowOff>
    </xdr:to>
    <xdr:sp macro="" textlink="">
      <xdr:nvSpPr>
        <xdr:cNvPr id="287" name="楕円 286"/>
        <xdr:cNvSpPr/>
      </xdr:nvSpPr>
      <xdr:spPr>
        <a:xfrm>
          <a:off x="13462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90913</xdr:rowOff>
    </xdr:from>
    <xdr:ext cx="762000" cy="259045"/>
    <xdr:sp macro="" textlink="">
      <xdr:nvSpPr>
        <xdr:cNvPr id="288" name="テキスト ボックス 287"/>
        <xdr:cNvSpPr txBox="1"/>
      </xdr:nvSpPr>
      <xdr:spPr>
        <a:xfrm>
          <a:off x="13131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小規模</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町村が合併したことにより、依然として類似団体の平均を大きく上回っている。平成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年度の合併当初</a:t>
          </a:r>
          <a:r>
            <a:rPr kumimoji="1" lang="en-US" altLang="ja-JP" sz="1100">
              <a:latin typeface="ＭＳ Ｐゴシック" panose="020B0600070205080204" pitchFamily="50" charset="-128"/>
              <a:ea typeface="ＭＳ Ｐゴシック" panose="020B0600070205080204" pitchFamily="50" charset="-128"/>
            </a:rPr>
            <a:t>577</a:t>
          </a:r>
          <a:r>
            <a:rPr kumimoji="1" lang="ja-JP" altLang="en-US" sz="1100">
              <a:latin typeface="ＭＳ Ｐゴシック" panose="020B0600070205080204" pitchFamily="50" charset="-128"/>
              <a:ea typeface="ＭＳ Ｐゴシック" panose="020B0600070205080204" pitchFamily="50" charset="-128"/>
            </a:rPr>
            <a:t>人いた職員は平成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399</a:t>
          </a:r>
          <a:r>
            <a:rPr kumimoji="1" lang="ja-JP" altLang="en-US" sz="1100">
              <a:latin typeface="ＭＳ Ｐゴシック" panose="020B0600070205080204" pitchFamily="50" charset="-128"/>
              <a:ea typeface="ＭＳ Ｐゴシック" panose="020B0600070205080204" pitchFamily="50" charset="-128"/>
            </a:rPr>
            <a:t>人となり、▲</a:t>
          </a:r>
          <a:r>
            <a:rPr kumimoji="1" lang="en-US" altLang="ja-JP" sz="1100">
              <a:latin typeface="ＭＳ Ｐゴシック" panose="020B0600070205080204" pitchFamily="50" charset="-128"/>
              <a:ea typeface="ＭＳ Ｐゴシック" panose="020B0600070205080204" pitchFamily="50" charset="-128"/>
            </a:rPr>
            <a:t>178</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30.8%)</a:t>
          </a:r>
          <a:r>
            <a:rPr kumimoji="1" lang="ja-JP" altLang="en-US" sz="1100">
              <a:latin typeface="ＭＳ Ｐゴシック" panose="020B0600070205080204" pitchFamily="50" charset="-128"/>
              <a:ea typeface="ＭＳ Ｐゴシック" panose="020B0600070205080204" pitchFamily="50" charset="-128"/>
            </a:rPr>
            <a:t>の削減となった。</a:t>
          </a:r>
        </a:p>
        <a:p>
          <a:r>
            <a:rPr kumimoji="1" lang="ja-JP" altLang="en-US" sz="1100">
              <a:latin typeface="ＭＳ Ｐゴシック" panose="020B0600070205080204" pitchFamily="50" charset="-128"/>
              <a:ea typeface="ＭＳ Ｐゴシック" panose="020B0600070205080204" pitchFamily="50" charset="-128"/>
            </a:rPr>
            <a:t>人口千人当たりの職員数は人口減少により微増となっているが、普通会計職員数は前年比▲</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人となった。今後は再任用の義務化により、職員数減少の鈍化が想定されるため、その点を考慮して策定した第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次定員適正化計画及び策定予定である第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次定員適正化計画に従って今後も定員の管理を図っていく。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66947</xdr:rowOff>
    </xdr:from>
    <xdr:to>
      <xdr:col>81</xdr:col>
      <xdr:colOff>44450</xdr:colOff>
      <xdr:row>64</xdr:row>
      <xdr:rowOff>100270</xdr:rowOff>
    </xdr:to>
    <xdr:cxnSp macro="">
      <xdr:nvCxnSpPr>
        <xdr:cNvPr id="325" name="直線コネクタ 324"/>
        <xdr:cNvCxnSpPr/>
      </xdr:nvCxnSpPr>
      <xdr:spPr>
        <a:xfrm>
          <a:off x="16179800" y="11039747"/>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43966</xdr:rowOff>
    </xdr:from>
    <xdr:to>
      <xdr:col>77</xdr:col>
      <xdr:colOff>44450</xdr:colOff>
      <xdr:row>64</xdr:row>
      <xdr:rowOff>66947</xdr:rowOff>
    </xdr:to>
    <xdr:cxnSp macro="">
      <xdr:nvCxnSpPr>
        <xdr:cNvPr id="328" name="直線コネクタ 327"/>
        <xdr:cNvCxnSpPr/>
      </xdr:nvCxnSpPr>
      <xdr:spPr>
        <a:xfrm>
          <a:off x="15290800" y="1101676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42817</xdr:rowOff>
    </xdr:from>
    <xdr:to>
      <xdr:col>72</xdr:col>
      <xdr:colOff>203200</xdr:colOff>
      <xdr:row>64</xdr:row>
      <xdr:rowOff>43966</xdr:rowOff>
    </xdr:to>
    <xdr:cxnSp macro="">
      <xdr:nvCxnSpPr>
        <xdr:cNvPr id="331" name="直線コネクタ 330"/>
        <xdr:cNvCxnSpPr/>
      </xdr:nvCxnSpPr>
      <xdr:spPr>
        <a:xfrm>
          <a:off x="14401800" y="1101561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105349</xdr:rowOff>
    </xdr:from>
    <xdr:to>
      <xdr:col>73</xdr:col>
      <xdr:colOff>44450</xdr:colOff>
      <xdr:row>62</xdr:row>
      <xdr:rowOff>35499</xdr:rowOff>
    </xdr:to>
    <xdr:sp macro="" textlink="">
      <xdr:nvSpPr>
        <xdr:cNvPr id="332" name="フローチャート: 判断 331"/>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45676</xdr:rowOff>
    </xdr:from>
    <xdr:ext cx="762000" cy="259045"/>
    <xdr:sp macro="" textlink="">
      <xdr:nvSpPr>
        <xdr:cNvPr id="333" name="テキスト ボックス 332"/>
        <xdr:cNvSpPr txBox="1"/>
      </xdr:nvSpPr>
      <xdr:spPr>
        <a:xfrm>
          <a:off x="14909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42817</xdr:rowOff>
    </xdr:from>
    <xdr:to>
      <xdr:col>68</xdr:col>
      <xdr:colOff>152400</xdr:colOff>
      <xdr:row>64</xdr:row>
      <xdr:rowOff>53159</xdr:rowOff>
    </xdr:to>
    <xdr:cxnSp macro="">
      <xdr:nvCxnSpPr>
        <xdr:cNvPr id="334" name="直線コネクタ 333"/>
        <xdr:cNvCxnSpPr/>
      </xdr:nvCxnSpPr>
      <xdr:spPr>
        <a:xfrm flipV="1">
          <a:off x="13512800" y="1101561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49470</xdr:rowOff>
    </xdr:from>
    <xdr:to>
      <xdr:col>81</xdr:col>
      <xdr:colOff>95250</xdr:colOff>
      <xdr:row>64</xdr:row>
      <xdr:rowOff>151070</xdr:rowOff>
    </xdr:to>
    <xdr:sp macro="" textlink="">
      <xdr:nvSpPr>
        <xdr:cNvPr id="344" name="楕円 343"/>
        <xdr:cNvSpPr/>
      </xdr:nvSpPr>
      <xdr:spPr>
        <a:xfrm>
          <a:off x="16967200" y="110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21547</xdr:rowOff>
    </xdr:from>
    <xdr:ext cx="762000" cy="259045"/>
    <xdr:sp macro="" textlink="">
      <xdr:nvSpPr>
        <xdr:cNvPr id="345" name="定員管理の状況該当値テキスト"/>
        <xdr:cNvSpPr txBox="1"/>
      </xdr:nvSpPr>
      <xdr:spPr>
        <a:xfrm>
          <a:off x="17106900" y="109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16147</xdr:rowOff>
    </xdr:from>
    <xdr:to>
      <xdr:col>77</xdr:col>
      <xdr:colOff>95250</xdr:colOff>
      <xdr:row>64</xdr:row>
      <xdr:rowOff>117747</xdr:rowOff>
    </xdr:to>
    <xdr:sp macro="" textlink="">
      <xdr:nvSpPr>
        <xdr:cNvPr id="346" name="楕円 345"/>
        <xdr:cNvSpPr/>
      </xdr:nvSpPr>
      <xdr:spPr>
        <a:xfrm>
          <a:off x="16129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102524</xdr:rowOff>
    </xdr:from>
    <xdr:ext cx="736600" cy="259045"/>
    <xdr:sp macro="" textlink="">
      <xdr:nvSpPr>
        <xdr:cNvPr id="347" name="テキスト ボックス 346"/>
        <xdr:cNvSpPr txBox="1"/>
      </xdr:nvSpPr>
      <xdr:spPr>
        <a:xfrm>
          <a:off x="15798800" y="1107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164616</xdr:rowOff>
    </xdr:from>
    <xdr:to>
      <xdr:col>73</xdr:col>
      <xdr:colOff>44450</xdr:colOff>
      <xdr:row>64</xdr:row>
      <xdr:rowOff>94766</xdr:rowOff>
    </xdr:to>
    <xdr:sp macro="" textlink="">
      <xdr:nvSpPr>
        <xdr:cNvPr id="348" name="楕円 347"/>
        <xdr:cNvSpPr/>
      </xdr:nvSpPr>
      <xdr:spPr>
        <a:xfrm>
          <a:off x="15240000" y="10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79543</xdr:rowOff>
    </xdr:from>
    <xdr:ext cx="762000" cy="259045"/>
    <xdr:sp macro="" textlink="">
      <xdr:nvSpPr>
        <xdr:cNvPr id="349" name="テキスト ボックス 348"/>
        <xdr:cNvSpPr txBox="1"/>
      </xdr:nvSpPr>
      <xdr:spPr>
        <a:xfrm>
          <a:off x="14909800" y="110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163467</xdr:rowOff>
    </xdr:from>
    <xdr:to>
      <xdr:col>68</xdr:col>
      <xdr:colOff>203200</xdr:colOff>
      <xdr:row>64</xdr:row>
      <xdr:rowOff>93617</xdr:rowOff>
    </xdr:to>
    <xdr:sp macro="" textlink="">
      <xdr:nvSpPr>
        <xdr:cNvPr id="350" name="楕円 349"/>
        <xdr:cNvSpPr/>
      </xdr:nvSpPr>
      <xdr:spPr>
        <a:xfrm>
          <a:off x="14351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78394</xdr:rowOff>
    </xdr:from>
    <xdr:ext cx="762000" cy="259045"/>
    <xdr:sp macro="" textlink="">
      <xdr:nvSpPr>
        <xdr:cNvPr id="351" name="テキスト ボックス 350"/>
        <xdr:cNvSpPr txBox="1"/>
      </xdr:nvSpPr>
      <xdr:spPr>
        <a:xfrm>
          <a:off x="14020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2359</xdr:rowOff>
    </xdr:from>
    <xdr:to>
      <xdr:col>64</xdr:col>
      <xdr:colOff>152400</xdr:colOff>
      <xdr:row>64</xdr:row>
      <xdr:rowOff>103959</xdr:rowOff>
    </xdr:to>
    <xdr:sp macro="" textlink="">
      <xdr:nvSpPr>
        <xdr:cNvPr id="352" name="楕円 351"/>
        <xdr:cNvSpPr/>
      </xdr:nvSpPr>
      <xdr:spPr>
        <a:xfrm>
          <a:off x="13462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88736</xdr:rowOff>
    </xdr:from>
    <xdr:ext cx="762000" cy="259045"/>
    <xdr:sp macro="" textlink="">
      <xdr:nvSpPr>
        <xdr:cNvPr id="353" name="テキスト ボックス 352"/>
        <xdr:cNvSpPr txBox="1"/>
      </xdr:nvSpPr>
      <xdr:spPr>
        <a:xfrm>
          <a:off x="13131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合併直前に発行した地方債の元金償還による償還のﾋﾟｰｸは平成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年度に迎え、その後指数は回復している。しかしながら、公共施設等の老朽化対策</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事業等に係る大型の起債発行が近年相次いでおり、かつ交付税の減等による標準財政規模（分母）の減少も見込まれるため、予断を許さない状況である。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指数への影響が大きいものとして、ﾀﾞｲｵｷｼﾝ対策として建設された広域的清掃施設に対する一部事務組合への準元利償還金の比率が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程度あり、平成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年度まで同程度に推移する見込みである。また</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S62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にかけて病院建設のために発行された交付税算入のない償還金が平成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年度まで続く。</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地方債発行額の抑制</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かつ交付税算入率の高い起債の選択を行うとともに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計画的かつ積極的な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繰上償還を実施</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し、公債費（分子）の削減に努める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108903</xdr:rowOff>
    </xdr:from>
    <xdr:to>
      <xdr:col>81</xdr:col>
      <xdr:colOff>44450</xdr:colOff>
      <xdr:row>40</xdr:row>
      <xdr:rowOff>139065</xdr:rowOff>
    </xdr:to>
    <xdr:cxnSp macro="">
      <xdr:nvCxnSpPr>
        <xdr:cNvPr id="383" name="直線コネクタ 382"/>
        <xdr:cNvCxnSpPr/>
      </xdr:nvCxnSpPr>
      <xdr:spPr>
        <a:xfrm>
          <a:off x="16179800" y="696690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108903</xdr:rowOff>
    </xdr:from>
    <xdr:to>
      <xdr:col>77</xdr:col>
      <xdr:colOff>44450</xdr:colOff>
      <xdr:row>40</xdr:row>
      <xdr:rowOff>145097</xdr:rowOff>
    </xdr:to>
    <xdr:cxnSp macro="">
      <xdr:nvCxnSpPr>
        <xdr:cNvPr id="386" name="直線コネクタ 385"/>
        <xdr:cNvCxnSpPr/>
      </xdr:nvCxnSpPr>
      <xdr:spPr>
        <a:xfrm flipV="1">
          <a:off x="15290800" y="696690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79392</xdr:rowOff>
    </xdr:from>
    <xdr:ext cx="736600" cy="259045"/>
    <xdr:sp macro="" textlink="">
      <xdr:nvSpPr>
        <xdr:cNvPr id="388" name="テキスト ボックス 387"/>
        <xdr:cNvSpPr txBox="1"/>
      </xdr:nvSpPr>
      <xdr:spPr>
        <a:xfrm>
          <a:off x="15798800" y="659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145097</xdr:rowOff>
    </xdr:from>
    <xdr:to>
      <xdr:col>72</xdr:col>
      <xdr:colOff>203200</xdr:colOff>
      <xdr:row>41</xdr:row>
      <xdr:rowOff>88265</xdr:rowOff>
    </xdr:to>
    <xdr:cxnSp macro="">
      <xdr:nvCxnSpPr>
        <xdr:cNvPr id="389" name="直線コネクタ 388"/>
        <xdr:cNvCxnSpPr/>
      </xdr:nvCxnSpPr>
      <xdr:spPr>
        <a:xfrm flipV="1">
          <a:off x="14401800" y="7003097"/>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157163</xdr:rowOff>
    </xdr:from>
    <xdr:to>
      <xdr:col>73</xdr:col>
      <xdr:colOff>44450</xdr:colOff>
      <xdr:row>40</xdr:row>
      <xdr:rowOff>87313</xdr:rowOff>
    </xdr:to>
    <xdr:sp macro="" textlink="">
      <xdr:nvSpPr>
        <xdr:cNvPr id="390" name="フローチャート: 判断 389"/>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97490</xdr:rowOff>
    </xdr:from>
    <xdr:ext cx="762000" cy="259045"/>
    <xdr:sp macro="" textlink="">
      <xdr:nvSpPr>
        <xdr:cNvPr id="391" name="テキスト ボックス 390"/>
        <xdr:cNvSpPr txBox="1"/>
      </xdr:nvSpPr>
      <xdr:spPr>
        <a:xfrm>
          <a:off x="14909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88265</xdr:rowOff>
    </xdr:from>
    <xdr:to>
      <xdr:col>68</xdr:col>
      <xdr:colOff>152400</xdr:colOff>
      <xdr:row>42</xdr:row>
      <xdr:rowOff>49530</xdr:rowOff>
    </xdr:to>
    <xdr:cxnSp macro="">
      <xdr:nvCxnSpPr>
        <xdr:cNvPr id="392" name="直線コネクタ 391"/>
        <xdr:cNvCxnSpPr/>
      </xdr:nvCxnSpPr>
      <xdr:spPr>
        <a:xfrm flipV="1">
          <a:off x="13512800" y="711771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94" name="テキスト ボックス 393"/>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396" name="テキスト ボックス 395"/>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88265</xdr:rowOff>
    </xdr:from>
    <xdr:to>
      <xdr:col>81</xdr:col>
      <xdr:colOff>95250</xdr:colOff>
      <xdr:row>41</xdr:row>
      <xdr:rowOff>18415</xdr:rowOff>
    </xdr:to>
    <xdr:sp macro="" textlink="">
      <xdr:nvSpPr>
        <xdr:cNvPr id="402" name="楕円 401"/>
        <xdr:cNvSpPr/>
      </xdr:nvSpPr>
      <xdr:spPr>
        <a:xfrm>
          <a:off x="169672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60342</xdr:rowOff>
    </xdr:from>
    <xdr:ext cx="762000" cy="259045"/>
    <xdr:sp macro="" textlink="">
      <xdr:nvSpPr>
        <xdr:cNvPr id="403" name="公債費負担の状況該当値テキスト"/>
        <xdr:cNvSpPr txBox="1"/>
      </xdr:nvSpPr>
      <xdr:spPr>
        <a:xfrm>
          <a:off x="17106900" y="691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58103</xdr:rowOff>
    </xdr:from>
    <xdr:to>
      <xdr:col>77</xdr:col>
      <xdr:colOff>95250</xdr:colOff>
      <xdr:row>40</xdr:row>
      <xdr:rowOff>159703</xdr:rowOff>
    </xdr:to>
    <xdr:sp macro="" textlink="">
      <xdr:nvSpPr>
        <xdr:cNvPr id="404" name="楕円 403"/>
        <xdr:cNvSpPr/>
      </xdr:nvSpPr>
      <xdr:spPr>
        <a:xfrm>
          <a:off x="16129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144480</xdr:rowOff>
    </xdr:from>
    <xdr:ext cx="736600" cy="259045"/>
    <xdr:sp macro="" textlink="">
      <xdr:nvSpPr>
        <xdr:cNvPr id="405" name="テキスト ボックス 404"/>
        <xdr:cNvSpPr txBox="1"/>
      </xdr:nvSpPr>
      <xdr:spPr>
        <a:xfrm>
          <a:off x="15798800" y="700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94297</xdr:rowOff>
    </xdr:from>
    <xdr:to>
      <xdr:col>73</xdr:col>
      <xdr:colOff>44450</xdr:colOff>
      <xdr:row>41</xdr:row>
      <xdr:rowOff>24447</xdr:rowOff>
    </xdr:to>
    <xdr:sp macro="" textlink="">
      <xdr:nvSpPr>
        <xdr:cNvPr id="406" name="楕円 405"/>
        <xdr:cNvSpPr/>
      </xdr:nvSpPr>
      <xdr:spPr>
        <a:xfrm>
          <a:off x="15240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9224</xdr:rowOff>
    </xdr:from>
    <xdr:ext cx="762000" cy="259045"/>
    <xdr:sp macro="" textlink="">
      <xdr:nvSpPr>
        <xdr:cNvPr id="407" name="テキスト ボックス 406"/>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37465</xdr:rowOff>
    </xdr:from>
    <xdr:to>
      <xdr:col>68</xdr:col>
      <xdr:colOff>203200</xdr:colOff>
      <xdr:row>41</xdr:row>
      <xdr:rowOff>139065</xdr:rowOff>
    </xdr:to>
    <xdr:sp macro="" textlink="">
      <xdr:nvSpPr>
        <xdr:cNvPr id="408" name="楕円 407"/>
        <xdr:cNvSpPr/>
      </xdr:nvSpPr>
      <xdr:spPr>
        <a:xfrm>
          <a:off x="14351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123842</xdr:rowOff>
    </xdr:from>
    <xdr:ext cx="762000" cy="259045"/>
    <xdr:sp macro="" textlink="">
      <xdr:nvSpPr>
        <xdr:cNvPr id="409" name="テキスト ボックス 408"/>
        <xdr:cNvSpPr txBox="1"/>
      </xdr:nvSpPr>
      <xdr:spPr>
        <a:xfrm>
          <a:off x="14020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10" name="楕円 409"/>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11" name="テキスト ボックス 410"/>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一部事務組合起債残高や、下水道、病院等の公営企業債残高が大きいことに加え、合併後の職員適正化計画による退職者増により退職手当組合への積立不足額が発生するなど、比較的高い数字となっている。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比率は、公表が開始された</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において県下最悪の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208.9%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であったが、投資の抑制や繰上償還の実施により徐々に数値を改善し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てきた。</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消防庁舎や鮮度保持施設等大型事業の実施により初めて増加に転じた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は、し尿処理施設や消防分署、統合庁舎等大型事業の実施により地方債現在高は増加したものの、過去の建設事業の償還終了や、交付税算入率の高い起債の発行等により、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ポイントの改善となった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今後も計画的な繰上償還の実施や、新発債の抑制に極力努めることで将来負担額の削減を図る。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69120</xdr:rowOff>
    </xdr:from>
    <xdr:to>
      <xdr:col>81</xdr:col>
      <xdr:colOff>44450</xdr:colOff>
      <xdr:row>17</xdr:row>
      <xdr:rowOff>78772</xdr:rowOff>
    </xdr:to>
    <xdr:cxnSp macro="">
      <xdr:nvCxnSpPr>
        <xdr:cNvPr id="441" name="直線コネクタ 440"/>
        <xdr:cNvCxnSpPr/>
      </xdr:nvCxnSpPr>
      <xdr:spPr>
        <a:xfrm flipV="1">
          <a:off x="16179800" y="298377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44990</xdr:rowOff>
    </xdr:from>
    <xdr:to>
      <xdr:col>77</xdr:col>
      <xdr:colOff>44450</xdr:colOff>
      <xdr:row>17</xdr:row>
      <xdr:rowOff>78772</xdr:rowOff>
    </xdr:to>
    <xdr:cxnSp macro="">
      <xdr:nvCxnSpPr>
        <xdr:cNvPr id="444" name="直線コネクタ 443"/>
        <xdr:cNvCxnSpPr/>
      </xdr:nvCxnSpPr>
      <xdr:spPr>
        <a:xfrm>
          <a:off x="15290800" y="295964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44990</xdr:rowOff>
    </xdr:from>
    <xdr:to>
      <xdr:col>72</xdr:col>
      <xdr:colOff>203200</xdr:colOff>
      <xdr:row>17</xdr:row>
      <xdr:rowOff>124619</xdr:rowOff>
    </xdr:to>
    <xdr:cxnSp macro="">
      <xdr:nvCxnSpPr>
        <xdr:cNvPr id="447" name="直線コネクタ 446"/>
        <xdr:cNvCxnSpPr/>
      </xdr:nvCxnSpPr>
      <xdr:spPr>
        <a:xfrm flipV="1">
          <a:off x="14401800" y="2959640"/>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48609</xdr:rowOff>
    </xdr:from>
    <xdr:to>
      <xdr:col>73</xdr:col>
      <xdr:colOff>44450</xdr:colOff>
      <xdr:row>16</xdr:row>
      <xdr:rowOff>150209</xdr:rowOff>
    </xdr:to>
    <xdr:sp macro="" textlink="">
      <xdr:nvSpPr>
        <xdr:cNvPr id="448" name="フローチャート: 判断 447"/>
        <xdr:cNvSpPr/>
      </xdr:nvSpPr>
      <xdr:spPr>
        <a:xfrm>
          <a:off x="15240000" y="279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160386</xdr:rowOff>
    </xdr:from>
    <xdr:ext cx="762000" cy="259045"/>
    <xdr:sp macro="" textlink="">
      <xdr:nvSpPr>
        <xdr:cNvPr id="449" name="テキスト ボックス 448"/>
        <xdr:cNvSpPr txBox="1"/>
      </xdr:nvSpPr>
      <xdr:spPr>
        <a:xfrm>
          <a:off x="14909800" y="25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124619</xdr:rowOff>
    </xdr:from>
    <xdr:to>
      <xdr:col>68</xdr:col>
      <xdr:colOff>152400</xdr:colOff>
      <xdr:row>18</xdr:row>
      <xdr:rowOff>21336</xdr:rowOff>
    </xdr:to>
    <xdr:cxnSp macro="">
      <xdr:nvCxnSpPr>
        <xdr:cNvPr id="450" name="直線コネクタ 449"/>
        <xdr:cNvCxnSpPr/>
      </xdr:nvCxnSpPr>
      <xdr:spPr>
        <a:xfrm flipV="1">
          <a:off x="13512800" y="3039269"/>
          <a:ext cx="889000" cy="6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4" name="テキスト ボックス 453"/>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18320</xdr:rowOff>
    </xdr:from>
    <xdr:to>
      <xdr:col>81</xdr:col>
      <xdr:colOff>95250</xdr:colOff>
      <xdr:row>17</xdr:row>
      <xdr:rowOff>119920</xdr:rowOff>
    </xdr:to>
    <xdr:sp macro="" textlink="">
      <xdr:nvSpPr>
        <xdr:cNvPr id="460" name="楕円 459"/>
        <xdr:cNvSpPr/>
      </xdr:nvSpPr>
      <xdr:spPr>
        <a:xfrm>
          <a:off x="16967200" y="293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161847</xdr:rowOff>
    </xdr:from>
    <xdr:ext cx="762000" cy="259045"/>
    <xdr:sp macro="" textlink="">
      <xdr:nvSpPr>
        <xdr:cNvPr id="461" name="将来負担の状況該当値テキスト"/>
        <xdr:cNvSpPr txBox="1"/>
      </xdr:nvSpPr>
      <xdr:spPr>
        <a:xfrm>
          <a:off x="17106900" y="290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27972</xdr:rowOff>
    </xdr:from>
    <xdr:to>
      <xdr:col>77</xdr:col>
      <xdr:colOff>95250</xdr:colOff>
      <xdr:row>17</xdr:row>
      <xdr:rowOff>129572</xdr:rowOff>
    </xdr:to>
    <xdr:sp macro="" textlink="">
      <xdr:nvSpPr>
        <xdr:cNvPr id="462" name="楕円 461"/>
        <xdr:cNvSpPr/>
      </xdr:nvSpPr>
      <xdr:spPr>
        <a:xfrm>
          <a:off x="16129000" y="294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114349</xdr:rowOff>
    </xdr:from>
    <xdr:ext cx="736600" cy="259045"/>
    <xdr:sp macro="" textlink="">
      <xdr:nvSpPr>
        <xdr:cNvPr id="463" name="テキスト ボックス 462"/>
        <xdr:cNvSpPr txBox="1"/>
      </xdr:nvSpPr>
      <xdr:spPr>
        <a:xfrm>
          <a:off x="15798800" y="302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165640</xdr:rowOff>
    </xdr:from>
    <xdr:to>
      <xdr:col>73</xdr:col>
      <xdr:colOff>44450</xdr:colOff>
      <xdr:row>17</xdr:row>
      <xdr:rowOff>95790</xdr:rowOff>
    </xdr:to>
    <xdr:sp macro="" textlink="">
      <xdr:nvSpPr>
        <xdr:cNvPr id="464" name="楕円 463"/>
        <xdr:cNvSpPr/>
      </xdr:nvSpPr>
      <xdr:spPr>
        <a:xfrm>
          <a:off x="15240000" y="290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80567</xdr:rowOff>
    </xdr:from>
    <xdr:ext cx="762000" cy="259045"/>
    <xdr:sp macro="" textlink="">
      <xdr:nvSpPr>
        <xdr:cNvPr id="465" name="テキスト ボックス 464"/>
        <xdr:cNvSpPr txBox="1"/>
      </xdr:nvSpPr>
      <xdr:spPr>
        <a:xfrm>
          <a:off x="14909800" y="29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73819</xdr:rowOff>
    </xdr:from>
    <xdr:to>
      <xdr:col>68</xdr:col>
      <xdr:colOff>203200</xdr:colOff>
      <xdr:row>18</xdr:row>
      <xdr:rowOff>3969</xdr:rowOff>
    </xdr:to>
    <xdr:sp macro="" textlink="">
      <xdr:nvSpPr>
        <xdr:cNvPr id="466" name="楕円 465"/>
        <xdr:cNvSpPr/>
      </xdr:nvSpPr>
      <xdr:spPr>
        <a:xfrm>
          <a:off x="14351000" y="29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160196</xdr:rowOff>
    </xdr:from>
    <xdr:ext cx="762000" cy="259045"/>
    <xdr:sp macro="" textlink="">
      <xdr:nvSpPr>
        <xdr:cNvPr id="467" name="テキスト ボックス 466"/>
        <xdr:cNvSpPr txBox="1"/>
      </xdr:nvSpPr>
      <xdr:spPr>
        <a:xfrm>
          <a:off x="14020800" y="30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141986</xdr:rowOff>
    </xdr:from>
    <xdr:to>
      <xdr:col>64</xdr:col>
      <xdr:colOff>152400</xdr:colOff>
      <xdr:row>18</xdr:row>
      <xdr:rowOff>72136</xdr:rowOff>
    </xdr:to>
    <xdr:sp macro="" textlink="">
      <xdr:nvSpPr>
        <xdr:cNvPr id="468" name="楕円 467"/>
        <xdr:cNvSpPr/>
      </xdr:nvSpPr>
      <xdr:spPr>
        <a:xfrm>
          <a:off x="13462000" y="30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56913</xdr:rowOff>
    </xdr:from>
    <xdr:ext cx="762000" cy="259045"/>
    <xdr:sp macro="" textlink="">
      <xdr:nvSpPr>
        <xdr:cNvPr id="469" name="テキスト ボックス 468"/>
        <xdr:cNvSpPr txBox="1"/>
      </xdr:nvSpPr>
      <xdr:spPr>
        <a:xfrm>
          <a:off x="13131800" y="314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17,884
17,706
273.27
16,613,893
16,175,220
408,901
8,865,819
21,125,216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effectLst/>
              <a:latin typeface="ＭＳ Ｐゴシック" panose="020B0600070205080204" pitchFamily="50" charset="-128"/>
              <a:ea typeface="ＭＳ Ｐゴシック" panose="020B0600070205080204" pitchFamily="50" charset="-128"/>
            </a:rPr>
            <a:t>　人件費は前年比</a:t>
          </a:r>
          <a:r>
            <a:rPr lang="en-US" altLang="ja-JP" sz="1100">
              <a:effectLst/>
              <a:latin typeface="ＭＳ Ｐゴシック" panose="020B0600070205080204" pitchFamily="50" charset="-128"/>
              <a:ea typeface="ＭＳ Ｐゴシック" panose="020B0600070205080204" pitchFamily="50" charset="-128"/>
            </a:rPr>
            <a:t>1.0</a:t>
          </a:r>
          <a:r>
            <a:rPr lang="ja-JP" altLang="en-US" sz="1100">
              <a:effectLst/>
              <a:latin typeface="ＭＳ Ｐゴシック" panose="020B0600070205080204" pitchFamily="50" charset="-128"/>
              <a:ea typeface="ＭＳ Ｐゴシック" panose="020B0600070205080204" pitchFamily="50" charset="-128"/>
            </a:rPr>
            <a:t>ポイントの増加となっており、職員数は未だ類似団体と比較して高い水準であり、今後も適切な定員管理による人件費の削減が必要である。</a:t>
          </a:r>
        </a:p>
        <a:p>
          <a:r>
            <a:rPr lang="ja-JP" altLang="en-US" sz="1100">
              <a:effectLst/>
              <a:latin typeface="ＭＳ Ｐゴシック" panose="020B0600070205080204" pitchFamily="50" charset="-128"/>
              <a:ea typeface="ＭＳ Ｐゴシック" panose="020B0600070205080204" pitchFamily="50" charset="-128"/>
            </a:rPr>
            <a:t>　また、再任用の義務化による職員数削減の鈍化及び新規採用の抑制が予想されるため、第</a:t>
          </a:r>
          <a:r>
            <a:rPr lang="en-US" altLang="ja-JP" sz="1100">
              <a:effectLst/>
              <a:latin typeface="ＭＳ Ｐゴシック" panose="020B0600070205080204" pitchFamily="50" charset="-128"/>
              <a:ea typeface="ＭＳ Ｐゴシック" panose="020B0600070205080204" pitchFamily="50" charset="-128"/>
            </a:rPr>
            <a:t>3</a:t>
          </a:r>
          <a:r>
            <a:rPr lang="ja-JP" altLang="en-US" sz="1100">
              <a:effectLst/>
              <a:latin typeface="ＭＳ Ｐゴシック" panose="020B0600070205080204" pitchFamily="50" charset="-128"/>
              <a:ea typeface="ＭＳ Ｐゴシック" panose="020B0600070205080204" pitchFamily="50" charset="-128"/>
            </a:rPr>
            <a:t>次定員適正化計画及び策定予定である第</a:t>
          </a:r>
          <a:r>
            <a:rPr lang="en-US" altLang="ja-JP" sz="1100">
              <a:effectLst/>
              <a:latin typeface="ＭＳ Ｐゴシック" panose="020B0600070205080204" pitchFamily="50" charset="-128"/>
              <a:ea typeface="ＭＳ Ｐゴシック" panose="020B0600070205080204" pitchFamily="50" charset="-128"/>
            </a:rPr>
            <a:t>4</a:t>
          </a:r>
          <a:r>
            <a:rPr lang="ja-JP" altLang="en-US" sz="1100">
              <a:effectLst/>
              <a:latin typeface="ＭＳ Ｐゴシック" panose="020B0600070205080204" pitchFamily="50" charset="-128"/>
              <a:ea typeface="ＭＳ Ｐゴシック" panose="020B0600070205080204" pitchFamily="50" charset="-128"/>
            </a:rPr>
            <a:t>次定員適正化計画に基づく職員数の適正管理を図り、職員数及び人件費の削減に努める。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73660</xdr:rowOff>
    </xdr:from>
    <xdr:to>
      <xdr:col>24</xdr:col>
      <xdr:colOff>25400</xdr:colOff>
      <xdr:row>34</xdr:row>
      <xdr:rowOff>149860</xdr:rowOff>
    </xdr:to>
    <xdr:cxnSp macro="">
      <xdr:nvCxnSpPr>
        <xdr:cNvPr id="66" name="直線コネクタ 65"/>
        <xdr:cNvCxnSpPr/>
      </xdr:nvCxnSpPr>
      <xdr:spPr>
        <a:xfrm>
          <a:off x="3987800" y="59029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34</xdr:row>
      <xdr:rowOff>73660</xdr:rowOff>
    </xdr:to>
    <xdr:cxnSp macro="">
      <xdr:nvCxnSpPr>
        <xdr:cNvPr id="69" name="直線コネクタ 68"/>
        <xdr:cNvCxnSpPr/>
      </xdr:nvCxnSpPr>
      <xdr:spPr>
        <a:xfrm>
          <a:off x="3098800" y="5773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33</xdr:row>
      <xdr:rowOff>161290</xdr:rowOff>
    </xdr:to>
    <xdr:cxnSp macro="">
      <xdr:nvCxnSpPr>
        <xdr:cNvPr id="72" name="直線コネクタ 71"/>
        <xdr:cNvCxnSpPr/>
      </xdr:nvCxnSpPr>
      <xdr:spPr>
        <a:xfrm flipV="1">
          <a:off x="2209800" y="5773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50800</xdr:rowOff>
    </xdr:to>
    <xdr:cxnSp macro="">
      <xdr:nvCxnSpPr>
        <xdr:cNvPr id="75" name="直線コネクタ 74"/>
        <xdr:cNvCxnSpPr/>
      </xdr:nvCxnSpPr>
      <xdr:spPr>
        <a:xfrm flipV="1">
          <a:off x="1320800" y="581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22860</xdr:rowOff>
    </xdr:from>
    <xdr:to>
      <xdr:col>20</xdr:col>
      <xdr:colOff>38100</xdr:colOff>
      <xdr:row>34</xdr:row>
      <xdr:rowOff>124460</xdr:rowOff>
    </xdr:to>
    <xdr:sp macro="" textlink="">
      <xdr:nvSpPr>
        <xdr:cNvPr id="87" name="楕円 86"/>
        <xdr:cNvSpPr/>
      </xdr:nvSpPr>
      <xdr:spPr>
        <a:xfrm>
          <a:off x="3937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134637</xdr:rowOff>
    </xdr:from>
    <xdr:ext cx="736600" cy="259045"/>
    <xdr:sp macro="" textlink="">
      <xdr:nvSpPr>
        <xdr:cNvPr id="88" name="テキスト ボックス 87"/>
        <xdr:cNvSpPr txBox="1"/>
      </xdr:nvSpPr>
      <xdr:spPr>
        <a:xfrm>
          <a:off x="3606800" y="562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9" name="楕円 88"/>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90" name="テキスト ボックス 89"/>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1" name="楕円 90"/>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2" name="テキスト ボックス 91"/>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物件費は逓増傾向にある。</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に</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ポイント減少したが、これは従来物件費計上されていた臨時職員経費が人件費へと振替となった影響であり、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ポイントの増と逓増傾向は継続している。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合併のｽｹｰﾙﾒﾘｯﾄを活かした効率化と、コスト意識の醸成による費用削減を図る。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46990</xdr:rowOff>
    </xdr:to>
    <xdr:cxnSp macro="">
      <xdr:nvCxnSpPr>
        <xdr:cNvPr id="127" name="直線コネクタ 126"/>
        <xdr:cNvCxnSpPr/>
      </xdr:nvCxnSpPr>
      <xdr:spPr>
        <a:xfrm>
          <a:off x="15671800" y="2603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138430</xdr:rowOff>
    </xdr:to>
    <xdr:cxnSp macro="">
      <xdr:nvCxnSpPr>
        <xdr:cNvPr id="130" name="直線コネクタ 129"/>
        <xdr:cNvCxnSpPr/>
      </xdr:nvCxnSpPr>
      <xdr:spPr>
        <a:xfrm flipV="1">
          <a:off x="14782800" y="2603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138430</xdr:rowOff>
    </xdr:to>
    <xdr:cxnSp macro="">
      <xdr:nvCxnSpPr>
        <xdr:cNvPr id="133" name="直線コネクタ 132"/>
        <xdr:cNvCxnSpPr/>
      </xdr:nvCxnSpPr>
      <xdr:spPr>
        <a:xfrm>
          <a:off x="13893800" y="2641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4" name="フローチャート: 判断 133"/>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5" name="テキスト ボックス 134"/>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39370</xdr:rowOff>
    </xdr:from>
    <xdr:to>
      <xdr:col>69</xdr:col>
      <xdr:colOff>92075</xdr:colOff>
      <xdr:row>15</xdr:row>
      <xdr:rowOff>69850</xdr:rowOff>
    </xdr:to>
    <xdr:cxnSp macro="">
      <xdr:nvCxnSpPr>
        <xdr:cNvPr id="136" name="直線コネクタ 135"/>
        <xdr:cNvCxnSpPr/>
      </xdr:nvCxnSpPr>
      <xdr:spPr>
        <a:xfrm>
          <a:off x="13004800" y="261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6" name="楕円 145"/>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7"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8" name="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0" name="楕円 149"/>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1" name="テキスト ボックス 150"/>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2" name="楕円 151"/>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3" name="テキスト ボックス 152"/>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54" name="楕円 153"/>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55" name="テキスト ボックス 154"/>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ポイントの減少となったが、これは時限措置である臨時福祉給付金の減（▲</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50,286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千円）が大きく影響している。高齢化が進む当町においては、本来の経常的な扶助費は今後も増加していくことが見込まれる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しかし、町民が健康で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安心し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て暮らせるまち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づくり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、新たな支援策や事業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不可欠であ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るため、既存の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町単独制度の見直し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も行うなど、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財政負担と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ﾊﾞﾗﾝｽの取れた事業展開を図っていく。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55563</xdr:rowOff>
    </xdr:from>
    <xdr:to>
      <xdr:col>24</xdr:col>
      <xdr:colOff>25400</xdr:colOff>
      <xdr:row>54</xdr:row>
      <xdr:rowOff>127000</xdr:rowOff>
    </xdr:to>
    <xdr:cxnSp macro="">
      <xdr:nvCxnSpPr>
        <xdr:cNvPr id="192" name="直線コネクタ 191"/>
        <xdr:cNvCxnSpPr/>
      </xdr:nvCxnSpPr>
      <xdr:spPr>
        <a:xfrm flipV="1">
          <a:off x="3987800" y="9313863"/>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127000</xdr:rowOff>
    </xdr:to>
    <xdr:cxnSp macro="">
      <xdr:nvCxnSpPr>
        <xdr:cNvPr id="195" name="直線コネクタ 194"/>
        <xdr:cNvCxnSpPr/>
      </xdr:nvCxnSpPr>
      <xdr:spPr>
        <a:xfrm>
          <a:off x="3098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41275</xdr:rowOff>
    </xdr:from>
    <xdr:to>
      <xdr:col>15</xdr:col>
      <xdr:colOff>98425</xdr:colOff>
      <xdr:row>54</xdr:row>
      <xdr:rowOff>69850</xdr:rowOff>
    </xdr:to>
    <xdr:cxnSp macro="">
      <xdr:nvCxnSpPr>
        <xdr:cNvPr id="198" name="直線コネクタ 197"/>
        <xdr:cNvCxnSpPr/>
      </xdr:nvCxnSpPr>
      <xdr:spPr>
        <a:xfrm>
          <a:off x="2209800" y="9299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4763</xdr:rowOff>
    </xdr:from>
    <xdr:to>
      <xdr:col>15</xdr:col>
      <xdr:colOff>149225</xdr:colOff>
      <xdr:row>55</xdr:row>
      <xdr:rowOff>106363</xdr:rowOff>
    </xdr:to>
    <xdr:sp macro="" textlink="">
      <xdr:nvSpPr>
        <xdr:cNvPr id="199" name="フローチャート: 判断 198"/>
        <xdr:cNvSpPr/>
      </xdr:nvSpPr>
      <xdr:spPr>
        <a:xfrm>
          <a:off x="3048000" y="943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91140</xdr:rowOff>
    </xdr:from>
    <xdr:ext cx="762000" cy="259045"/>
    <xdr:sp macro="" textlink="">
      <xdr:nvSpPr>
        <xdr:cNvPr id="200" name="テキスト ボックス 199"/>
        <xdr:cNvSpPr txBox="1"/>
      </xdr:nvSpPr>
      <xdr:spPr>
        <a:xfrm>
          <a:off x="2717800" y="952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169863</xdr:rowOff>
    </xdr:from>
    <xdr:to>
      <xdr:col>11</xdr:col>
      <xdr:colOff>9525</xdr:colOff>
      <xdr:row>54</xdr:row>
      <xdr:rowOff>41275</xdr:rowOff>
    </xdr:to>
    <xdr:cxnSp macro="">
      <xdr:nvCxnSpPr>
        <xdr:cNvPr id="201" name="直線コネクタ 200"/>
        <xdr:cNvCxnSpPr/>
      </xdr:nvCxnSpPr>
      <xdr:spPr>
        <a:xfrm>
          <a:off x="1320800" y="92567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3" name="テキスト ボックス 20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05" name="テキスト ボックス 204"/>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4763</xdr:rowOff>
    </xdr:from>
    <xdr:to>
      <xdr:col>24</xdr:col>
      <xdr:colOff>76200</xdr:colOff>
      <xdr:row>54</xdr:row>
      <xdr:rowOff>106363</xdr:rowOff>
    </xdr:to>
    <xdr:sp macro="" textlink="">
      <xdr:nvSpPr>
        <xdr:cNvPr id="211" name="楕円 210"/>
        <xdr:cNvSpPr/>
      </xdr:nvSpPr>
      <xdr:spPr>
        <a:xfrm>
          <a:off x="4775200" y="926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21290</xdr:rowOff>
    </xdr:from>
    <xdr:ext cx="762000" cy="259045"/>
    <xdr:sp macro="" textlink="">
      <xdr:nvSpPr>
        <xdr:cNvPr id="212" name="扶助費該当値テキスト"/>
        <xdr:cNvSpPr txBox="1"/>
      </xdr:nvSpPr>
      <xdr:spPr>
        <a:xfrm>
          <a:off x="4914900" y="91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3" name="楕円 21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4" name="テキスト ボックス 21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5" name="楕円 214"/>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6" name="テキスト ボックス 215"/>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161925</xdr:rowOff>
    </xdr:from>
    <xdr:to>
      <xdr:col>11</xdr:col>
      <xdr:colOff>60325</xdr:colOff>
      <xdr:row>54</xdr:row>
      <xdr:rowOff>92075</xdr:rowOff>
    </xdr:to>
    <xdr:sp macro="" textlink="">
      <xdr:nvSpPr>
        <xdr:cNvPr id="217" name="楕円 216"/>
        <xdr:cNvSpPr/>
      </xdr:nvSpPr>
      <xdr:spPr>
        <a:xfrm>
          <a:off x="2159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102252</xdr:rowOff>
    </xdr:from>
    <xdr:ext cx="762000" cy="259045"/>
    <xdr:sp macro="" textlink="">
      <xdr:nvSpPr>
        <xdr:cNvPr id="218" name="テキスト ボックス 217"/>
        <xdr:cNvSpPr txBox="1"/>
      </xdr:nvSpPr>
      <xdr:spPr>
        <a:xfrm>
          <a:off x="1828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119063</xdr:rowOff>
    </xdr:from>
    <xdr:to>
      <xdr:col>6</xdr:col>
      <xdr:colOff>171450</xdr:colOff>
      <xdr:row>54</xdr:row>
      <xdr:rowOff>49213</xdr:rowOff>
    </xdr:to>
    <xdr:sp macro="" textlink="">
      <xdr:nvSpPr>
        <xdr:cNvPr id="219" name="楕円 218"/>
        <xdr:cNvSpPr/>
      </xdr:nvSpPr>
      <xdr:spPr>
        <a:xfrm>
          <a:off x="1270000" y="920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59390</xdr:rowOff>
    </xdr:from>
    <xdr:ext cx="762000" cy="259045"/>
    <xdr:sp macro="" textlink="">
      <xdr:nvSpPr>
        <xdr:cNvPr id="220" name="テキスト ボックス 219"/>
        <xdr:cNvSpPr txBox="1"/>
      </xdr:nvSpPr>
      <xdr:spPr>
        <a:xfrm>
          <a:off x="939800" y="897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維持補修費については、各施設の維持補修を計画的に実施しているところであるが、施設の老朽化が進行しており、その経費は漸増傾向にある。また、</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は豪雪に伴う除排雪経費がかさんだことも指数上昇の一因となった。</a:t>
          </a:r>
        </a:p>
        <a:p>
          <a:r>
            <a:rPr kumimoji="1" lang="ja-JP" altLang="en-US" sz="1100">
              <a:latin typeface="ＭＳ Ｐゴシック" panose="020B0600070205080204" pitchFamily="50" charset="-128"/>
              <a:ea typeface="ＭＳ Ｐゴシック" panose="020B0600070205080204" pitchFamily="50" charset="-128"/>
            </a:rPr>
            <a:t>　維持管理に係る経費については、</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年度末に観光施設特別会計を廃止し、</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年度より一般会計に統合したことが指数上昇の一因となっている。今後も、地元委託や指定管理者制度導入により節減を図る。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xdr:rowOff>
    </xdr:from>
    <xdr:to>
      <xdr:col>82</xdr:col>
      <xdr:colOff>107950</xdr:colOff>
      <xdr:row>58</xdr:row>
      <xdr:rowOff>58420</xdr:rowOff>
    </xdr:to>
    <xdr:cxnSp macro="">
      <xdr:nvCxnSpPr>
        <xdr:cNvPr id="250" name="直線コネクタ 249"/>
        <xdr:cNvCxnSpPr/>
      </xdr:nvCxnSpPr>
      <xdr:spPr>
        <a:xfrm>
          <a:off x="15671800" y="99522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83566</xdr:rowOff>
    </xdr:from>
    <xdr:to>
      <xdr:col>78</xdr:col>
      <xdr:colOff>69850</xdr:colOff>
      <xdr:row>58</xdr:row>
      <xdr:rowOff>8128</xdr:rowOff>
    </xdr:to>
    <xdr:cxnSp macro="">
      <xdr:nvCxnSpPr>
        <xdr:cNvPr id="253" name="直線コネクタ 252"/>
        <xdr:cNvCxnSpPr/>
      </xdr:nvCxnSpPr>
      <xdr:spPr>
        <a:xfrm>
          <a:off x="14782800" y="98562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83566</xdr:rowOff>
    </xdr:from>
    <xdr:to>
      <xdr:col>73</xdr:col>
      <xdr:colOff>180975</xdr:colOff>
      <xdr:row>57</xdr:row>
      <xdr:rowOff>106426</xdr:rowOff>
    </xdr:to>
    <xdr:cxnSp macro="">
      <xdr:nvCxnSpPr>
        <xdr:cNvPr id="256" name="直線コネクタ 255"/>
        <xdr:cNvCxnSpPr/>
      </xdr:nvCxnSpPr>
      <xdr:spPr>
        <a:xfrm flipV="1">
          <a:off x="13893800" y="9856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163068</xdr:rowOff>
    </xdr:from>
    <xdr:to>
      <xdr:col>74</xdr:col>
      <xdr:colOff>31750</xdr:colOff>
      <xdr:row>57</xdr:row>
      <xdr:rowOff>93218</xdr:rowOff>
    </xdr:to>
    <xdr:sp macro="" textlink="">
      <xdr:nvSpPr>
        <xdr:cNvPr id="257" name="フローチャート: 判断 256"/>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103395</xdr:rowOff>
    </xdr:from>
    <xdr:ext cx="762000" cy="259045"/>
    <xdr:sp macro="" textlink="">
      <xdr:nvSpPr>
        <xdr:cNvPr id="258" name="テキスト ボックス 257"/>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106426</xdr:rowOff>
    </xdr:to>
    <xdr:cxnSp macro="">
      <xdr:nvCxnSpPr>
        <xdr:cNvPr id="259" name="直線コネクタ 258"/>
        <xdr:cNvCxnSpPr/>
      </xdr:nvCxnSpPr>
      <xdr:spPr>
        <a:xfrm>
          <a:off x="13004800" y="9819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69" name="楕円 268"/>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70"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128778</xdr:rowOff>
    </xdr:from>
    <xdr:to>
      <xdr:col>78</xdr:col>
      <xdr:colOff>120650</xdr:colOff>
      <xdr:row>58</xdr:row>
      <xdr:rowOff>58928</xdr:rowOff>
    </xdr:to>
    <xdr:sp macro="" textlink="">
      <xdr:nvSpPr>
        <xdr:cNvPr id="271" name="楕円 270"/>
        <xdr:cNvSpPr/>
      </xdr:nvSpPr>
      <xdr:spPr>
        <a:xfrm>
          <a:off x="15621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43705</xdr:rowOff>
    </xdr:from>
    <xdr:ext cx="736600" cy="259045"/>
    <xdr:sp macro="" textlink="">
      <xdr:nvSpPr>
        <xdr:cNvPr id="272" name="テキスト ボックス 271"/>
        <xdr:cNvSpPr txBox="1"/>
      </xdr:nvSpPr>
      <xdr:spPr>
        <a:xfrm>
          <a:off x="15290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32766</xdr:rowOff>
    </xdr:from>
    <xdr:to>
      <xdr:col>74</xdr:col>
      <xdr:colOff>31750</xdr:colOff>
      <xdr:row>57</xdr:row>
      <xdr:rowOff>134366</xdr:rowOff>
    </xdr:to>
    <xdr:sp macro="" textlink="">
      <xdr:nvSpPr>
        <xdr:cNvPr id="273" name="楕円 272"/>
        <xdr:cNvSpPr/>
      </xdr:nvSpPr>
      <xdr:spPr>
        <a:xfrm>
          <a:off x="14732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119143</xdr:rowOff>
    </xdr:from>
    <xdr:ext cx="762000" cy="259045"/>
    <xdr:sp macro="" textlink="">
      <xdr:nvSpPr>
        <xdr:cNvPr id="274" name="テキスト ボックス 273"/>
        <xdr:cNvSpPr txBox="1"/>
      </xdr:nvSpPr>
      <xdr:spPr>
        <a:xfrm>
          <a:off x="14401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55626</xdr:rowOff>
    </xdr:from>
    <xdr:to>
      <xdr:col>69</xdr:col>
      <xdr:colOff>142875</xdr:colOff>
      <xdr:row>57</xdr:row>
      <xdr:rowOff>157226</xdr:rowOff>
    </xdr:to>
    <xdr:sp macro="" textlink="">
      <xdr:nvSpPr>
        <xdr:cNvPr id="275" name="楕円 274"/>
        <xdr:cNvSpPr/>
      </xdr:nvSpPr>
      <xdr:spPr>
        <a:xfrm>
          <a:off x="13843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142003</xdr:rowOff>
    </xdr:from>
    <xdr:ext cx="762000" cy="259045"/>
    <xdr:sp macro="" textlink="">
      <xdr:nvSpPr>
        <xdr:cNvPr id="276" name="テキスト ボックス 275"/>
        <xdr:cNvSpPr txBox="1"/>
      </xdr:nvSpPr>
      <xdr:spPr>
        <a:xfrm>
          <a:off x="13512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7" name="楕円 276"/>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8" name="テキスト ボックス 277"/>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病院事業への補助や、奥能登ｸﾘｰﾝ組合（</a:t>
          </a:r>
          <a:r>
            <a:rPr kumimoji="1" lang="en-US" altLang="ja-JP" sz="1100">
              <a:latin typeface="ＭＳ Ｐゴシック" panose="020B0600070205080204" pitchFamily="50" charset="-128"/>
              <a:ea typeface="ＭＳ Ｐゴシック" panose="020B0600070205080204" pitchFamily="50" charset="-128"/>
            </a:rPr>
            <a:t>RDF</a:t>
          </a:r>
          <a:r>
            <a:rPr kumimoji="1" lang="ja-JP" altLang="en-US" sz="1100">
              <a:latin typeface="ＭＳ Ｐゴシック" panose="020B0600070205080204" pitchFamily="50" charset="-128"/>
              <a:ea typeface="ＭＳ Ｐゴシック" panose="020B0600070205080204" pitchFamily="50" charset="-128"/>
            </a:rPr>
            <a:t>化施設）、奥能登広域圏事務組合といった一部事務組合への負担が大きいことから、類似団体と比較して多い要因となっている。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58420</xdr:rowOff>
    </xdr:to>
    <xdr:cxnSp macro="">
      <xdr:nvCxnSpPr>
        <xdr:cNvPr id="308" name="直線コネクタ 307"/>
        <xdr:cNvCxnSpPr/>
      </xdr:nvCxnSpPr>
      <xdr:spPr>
        <a:xfrm>
          <a:off x="15671800" y="65049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124714</xdr:rowOff>
    </xdr:from>
    <xdr:to>
      <xdr:col>78</xdr:col>
      <xdr:colOff>69850</xdr:colOff>
      <xdr:row>37</xdr:row>
      <xdr:rowOff>161290</xdr:rowOff>
    </xdr:to>
    <xdr:cxnSp macro="">
      <xdr:nvCxnSpPr>
        <xdr:cNvPr id="311" name="直線コネクタ 310"/>
        <xdr:cNvCxnSpPr/>
      </xdr:nvCxnSpPr>
      <xdr:spPr>
        <a:xfrm>
          <a:off x="14782800" y="6468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60706</xdr:rowOff>
    </xdr:from>
    <xdr:to>
      <xdr:col>73</xdr:col>
      <xdr:colOff>180975</xdr:colOff>
      <xdr:row>37</xdr:row>
      <xdr:rowOff>124714</xdr:rowOff>
    </xdr:to>
    <xdr:cxnSp macro="">
      <xdr:nvCxnSpPr>
        <xdr:cNvPr id="314" name="直線コネクタ 313"/>
        <xdr:cNvCxnSpPr/>
      </xdr:nvCxnSpPr>
      <xdr:spPr>
        <a:xfrm>
          <a:off x="13893800" y="64043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5" name="フローチャート: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6" name="テキスト ボックス 315"/>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60706</xdr:rowOff>
    </xdr:to>
    <xdr:cxnSp macro="">
      <xdr:nvCxnSpPr>
        <xdr:cNvPr id="317" name="直線コネクタ 316"/>
        <xdr:cNvCxnSpPr/>
      </xdr:nvCxnSpPr>
      <xdr:spPr>
        <a:xfrm>
          <a:off x="13004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7" name="楕円 326"/>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8"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9" name="楕円 328"/>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0" name="テキスト ボックス 329"/>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31" name="楕円 330"/>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32" name="テキスト ボックス 331"/>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3" name="楕円 332"/>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4" name="テキスト ボックス 333"/>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5" name="楕円 334"/>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6" name="テキスト ボックス 335"/>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合併直前の事業により、公債費は未だ類似団体平均を大きく上回っている。合併後、普通建設事業費の見直しや単独事業の抑制に努め、公債費負担適正化計画に沿った繰上償還を実施することで数値は改善に向かってきた。</a:t>
          </a:r>
          <a:r>
            <a:rPr kumimoji="1" lang="en-US" altLang="ja-JP" sz="950">
              <a:latin typeface="ＭＳ Ｐゴシック" panose="020B0600070205080204" pitchFamily="50" charset="-128"/>
              <a:ea typeface="ＭＳ Ｐゴシック" panose="020B0600070205080204" pitchFamily="50" charset="-128"/>
            </a:rPr>
            <a:t>H28</a:t>
          </a:r>
          <a:r>
            <a:rPr kumimoji="1" lang="ja-JP" altLang="en-US" sz="950">
              <a:latin typeface="ＭＳ Ｐゴシック" panose="020B0600070205080204" pitchFamily="50" charset="-128"/>
              <a:ea typeface="ＭＳ Ｐゴシック" panose="020B0600070205080204" pitchFamily="50" charset="-128"/>
            </a:rPr>
            <a:t>に大型事業（有線放送再整備）に係る償還の開始により増加に転じたが、</a:t>
          </a:r>
          <a:r>
            <a:rPr kumimoji="1" lang="en-US" altLang="ja-JP" sz="950">
              <a:latin typeface="ＭＳ Ｐゴシック" panose="020B0600070205080204" pitchFamily="50" charset="-128"/>
              <a:ea typeface="ＭＳ Ｐゴシック" panose="020B0600070205080204" pitchFamily="50" charset="-128"/>
            </a:rPr>
            <a:t>H29</a:t>
          </a:r>
          <a:r>
            <a:rPr kumimoji="1" lang="ja-JP" altLang="en-US" sz="950">
              <a:latin typeface="ＭＳ Ｐゴシック" panose="020B0600070205080204" pitchFamily="50" charset="-128"/>
              <a:ea typeface="ＭＳ Ｐゴシック" panose="020B0600070205080204" pitchFamily="50" charset="-128"/>
            </a:rPr>
            <a:t>は合併前町村が整備した施設（教養文化館・なごみ）に係る起債の償還完了等により</a:t>
          </a:r>
          <a:r>
            <a:rPr kumimoji="1" lang="en-US" altLang="ja-JP" sz="950">
              <a:latin typeface="ＭＳ Ｐゴシック" panose="020B0600070205080204" pitchFamily="50" charset="-128"/>
              <a:ea typeface="ＭＳ Ｐゴシック" panose="020B0600070205080204" pitchFamily="50" charset="-128"/>
            </a:rPr>
            <a:t>1.1</a:t>
          </a:r>
          <a:r>
            <a:rPr kumimoji="1" lang="ja-JP" altLang="en-US" sz="950">
              <a:latin typeface="ＭＳ Ｐゴシック" panose="020B0600070205080204" pitchFamily="50" charset="-128"/>
              <a:ea typeface="ＭＳ Ｐゴシック" panose="020B0600070205080204" pitchFamily="50" charset="-128"/>
            </a:rPr>
            <a:t>ポイント改善した。</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しかし、公共施設の老朽化による更新時期を迎えているため、今後多額の起債発行も見込まれる。「公共施設等総合管理計画」を踏まえ、施設の適正配置により地方債の新規発行を極力抑制するとともに、計画的かつ積極的な繰上償還を行い公債費の圧縮を図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97282</xdr:rowOff>
    </xdr:from>
    <xdr:to>
      <xdr:col>24</xdr:col>
      <xdr:colOff>25400</xdr:colOff>
      <xdr:row>79</xdr:row>
      <xdr:rowOff>147574</xdr:rowOff>
    </xdr:to>
    <xdr:cxnSp macro="">
      <xdr:nvCxnSpPr>
        <xdr:cNvPr id="366" name="直線コネクタ 365"/>
        <xdr:cNvCxnSpPr/>
      </xdr:nvCxnSpPr>
      <xdr:spPr>
        <a:xfrm flipV="1">
          <a:off x="3987800" y="136418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78994</xdr:rowOff>
    </xdr:from>
    <xdr:to>
      <xdr:col>19</xdr:col>
      <xdr:colOff>187325</xdr:colOff>
      <xdr:row>79</xdr:row>
      <xdr:rowOff>147574</xdr:rowOff>
    </xdr:to>
    <xdr:cxnSp macro="">
      <xdr:nvCxnSpPr>
        <xdr:cNvPr id="369" name="直線コネクタ 368"/>
        <xdr:cNvCxnSpPr/>
      </xdr:nvCxnSpPr>
      <xdr:spPr>
        <a:xfrm>
          <a:off x="3098800" y="136235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78994</xdr:rowOff>
    </xdr:from>
    <xdr:to>
      <xdr:col>15</xdr:col>
      <xdr:colOff>98425</xdr:colOff>
      <xdr:row>79</xdr:row>
      <xdr:rowOff>152146</xdr:rowOff>
    </xdr:to>
    <xdr:cxnSp macro="">
      <xdr:nvCxnSpPr>
        <xdr:cNvPr id="372" name="直線コネクタ 371"/>
        <xdr:cNvCxnSpPr/>
      </xdr:nvCxnSpPr>
      <xdr:spPr>
        <a:xfrm flipV="1">
          <a:off x="2209800" y="136235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4" name="テキスト ボックス 373"/>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152146</xdr:rowOff>
    </xdr:from>
    <xdr:to>
      <xdr:col>11</xdr:col>
      <xdr:colOff>9525</xdr:colOff>
      <xdr:row>80</xdr:row>
      <xdr:rowOff>58420</xdr:rowOff>
    </xdr:to>
    <xdr:cxnSp macro="">
      <xdr:nvCxnSpPr>
        <xdr:cNvPr id="375" name="直線コネクタ 374"/>
        <xdr:cNvCxnSpPr/>
      </xdr:nvCxnSpPr>
      <xdr:spPr>
        <a:xfrm flipV="1">
          <a:off x="1320800" y="136966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77" name="テキスト ボックス 376"/>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9" name="テキスト ボックス 378"/>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46482</xdr:rowOff>
    </xdr:from>
    <xdr:to>
      <xdr:col>24</xdr:col>
      <xdr:colOff>76200</xdr:colOff>
      <xdr:row>79</xdr:row>
      <xdr:rowOff>148082</xdr:rowOff>
    </xdr:to>
    <xdr:sp macro="" textlink="">
      <xdr:nvSpPr>
        <xdr:cNvPr id="385" name="楕円 384"/>
        <xdr:cNvSpPr/>
      </xdr:nvSpPr>
      <xdr:spPr>
        <a:xfrm>
          <a:off x="4775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126509</xdr:rowOff>
    </xdr:from>
    <xdr:ext cx="762000" cy="259045"/>
    <xdr:sp macro="" textlink="">
      <xdr:nvSpPr>
        <xdr:cNvPr id="386" name="公債費該当値テキスト"/>
        <xdr:cNvSpPr txBox="1"/>
      </xdr:nvSpPr>
      <xdr:spPr>
        <a:xfrm>
          <a:off x="4914900" y="1349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96774</xdr:rowOff>
    </xdr:from>
    <xdr:to>
      <xdr:col>20</xdr:col>
      <xdr:colOff>38100</xdr:colOff>
      <xdr:row>80</xdr:row>
      <xdr:rowOff>26924</xdr:rowOff>
    </xdr:to>
    <xdr:sp macro="" textlink="">
      <xdr:nvSpPr>
        <xdr:cNvPr id="387" name="楕円 386"/>
        <xdr:cNvSpPr/>
      </xdr:nvSpPr>
      <xdr:spPr>
        <a:xfrm>
          <a:off x="3937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11701</xdr:rowOff>
    </xdr:from>
    <xdr:ext cx="736600" cy="259045"/>
    <xdr:sp macro="" textlink="">
      <xdr:nvSpPr>
        <xdr:cNvPr id="388" name="テキスト ボックス 387"/>
        <xdr:cNvSpPr txBox="1"/>
      </xdr:nvSpPr>
      <xdr:spPr>
        <a:xfrm>
          <a:off x="3606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28194</xdr:rowOff>
    </xdr:from>
    <xdr:to>
      <xdr:col>15</xdr:col>
      <xdr:colOff>149225</xdr:colOff>
      <xdr:row>79</xdr:row>
      <xdr:rowOff>129794</xdr:rowOff>
    </xdr:to>
    <xdr:sp macro="" textlink="">
      <xdr:nvSpPr>
        <xdr:cNvPr id="389" name="楕円 388"/>
        <xdr:cNvSpPr/>
      </xdr:nvSpPr>
      <xdr:spPr>
        <a:xfrm>
          <a:off x="3048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114571</xdr:rowOff>
    </xdr:from>
    <xdr:ext cx="762000" cy="259045"/>
    <xdr:sp macro="" textlink="">
      <xdr:nvSpPr>
        <xdr:cNvPr id="390" name="テキスト ボックス 389"/>
        <xdr:cNvSpPr txBox="1"/>
      </xdr:nvSpPr>
      <xdr:spPr>
        <a:xfrm>
          <a:off x="2717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101346</xdr:rowOff>
    </xdr:from>
    <xdr:to>
      <xdr:col>11</xdr:col>
      <xdr:colOff>60325</xdr:colOff>
      <xdr:row>80</xdr:row>
      <xdr:rowOff>31496</xdr:rowOff>
    </xdr:to>
    <xdr:sp macro="" textlink="">
      <xdr:nvSpPr>
        <xdr:cNvPr id="391" name="楕円 390"/>
        <xdr:cNvSpPr/>
      </xdr:nvSpPr>
      <xdr:spPr>
        <a:xfrm>
          <a:off x="2159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16273</xdr:rowOff>
    </xdr:from>
    <xdr:ext cx="762000" cy="259045"/>
    <xdr:sp macro="" textlink="">
      <xdr:nvSpPr>
        <xdr:cNvPr id="392" name="テキスト ボックス 391"/>
        <xdr:cNvSpPr txBox="1"/>
      </xdr:nvSpPr>
      <xdr:spPr>
        <a:xfrm>
          <a:off x="1828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7620</xdr:rowOff>
    </xdr:from>
    <xdr:to>
      <xdr:col>6</xdr:col>
      <xdr:colOff>171450</xdr:colOff>
      <xdr:row>80</xdr:row>
      <xdr:rowOff>109220</xdr:rowOff>
    </xdr:to>
    <xdr:sp macro="" textlink="">
      <xdr:nvSpPr>
        <xdr:cNvPr id="393" name="楕円 392"/>
        <xdr:cNvSpPr/>
      </xdr:nvSpPr>
      <xdr:spPr>
        <a:xfrm>
          <a:off x="1270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93997</xdr:rowOff>
    </xdr:from>
    <xdr:ext cx="762000" cy="259045"/>
    <xdr:sp macro="" textlink="">
      <xdr:nvSpPr>
        <xdr:cNvPr id="394" name="テキスト ボックス 393"/>
        <xdr:cNvSpPr txBox="1"/>
      </xdr:nvSpPr>
      <xdr:spPr>
        <a:xfrm>
          <a:off x="939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普通建設事業、単独事業等の見直しを行っている。今後も自主財源である税収の増加は見込めない状況であり、真に必要な過疎地域の活性化を図るための事業を選択し、優先順位を見極め適正な事業展開を図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107950</xdr:rowOff>
    </xdr:from>
    <xdr:to>
      <xdr:col>82</xdr:col>
      <xdr:colOff>107950</xdr:colOff>
      <xdr:row>75</xdr:row>
      <xdr:rowOff>62230</xdr:rowOff>
    </xdr:to>
    <xdr:cxnSp macro="">
      <xdr:nvCxnSpPr>
        <xdr:cNvPr id="427" name="直線コネクタ 426"/>
        <xdr:cNvCxnSpPr/>
      </xdr:nvCxnSpPr>
      <xdr:spPr>
        <a:xfrm>
          <a:off x="15671800" y="1279525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142240</xdr:rowOff>
    </xdr:from>
    <xdr:to>
      <xdr:col>78</xdr:col>
      <xdr:colOff>69850</xdr:colOff>
      <xdr:row>74</xdr:row>
      <xdr:rowOff>107950</xdr:rowOff>
    </xdr:to>
    <xdr:cxnSp macro="">
      <xdr:nvCxnSpPr>
        <xdr:cNvPr id="430" name="直線コネクタ 429"/>
        <xdr:cNvCxnSpPr/>
      </xdr:nvCxnSpPr>
      <xdr:spPr>
        <a:xfrm>
          <a:off x="14782800" y="126580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88900</xdr:rowOff>
    </xdr:from>
    <xdr:to>
      <xdr:col>73</xdr:col>
      <xdr:colOff>180975</xdr:colOff>
      <xdr:row>73</xdr:row>
      <xdr:rowOff>142240</xdr:rowOff>
    </xdr:to>
    <xdr:cxnSp macro="">
      <xdr:nvCxnSpPr>
        <xdr:cNvPr id="433" name="直線コネクタ 432"/>
        <xdr:cNvCxnSpPr/>
      </xdr:nvCxnSpPr>
      <xdr:spPr>
        <a:xfrm>
          <a:off x="13893800" y="1260475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125730</xdr:rowOff>
    </xdr:from>
    <xdr:to>
      <xdr:col>74</xdr:col>
      <xdr:colOff>31750</xdr:colOff>
      <xdr:row>75</xdr:row>
      <xdr:rowOff>55880</xdr:rowOff>
    </xdr:to>
    <xdr:sp macro="" textlink="">
      <xdr:nvSpPr>
        <xdr:cNvPr id="434" name="フローチャート: 判断 433"/>
        <xdr:cNvSpPr/>
      </xdr:nvSpPr>
      <xdr:spPr>
        <a:xfrm>
          <a:off x="14732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40657</xdr:rowOff>
    </xdr:from>
    <xdr:ext cx="762000" cy="259045"/>
    <xdr:sp macro="" textlink="">
      <xdr:nvSpPr>
        <xdr:cNvPr id="435" name="テキスト ボックス 434"/>
        <xdr:cNvSpPr txBox="1"/>
      </xdr:nvSpPr>
      <xdr:spPr>
        <a:xfrm>
          <a:off x="14401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43180</xdr:rowOff>
    </xdr:from>
    <xdr:to>
      <xdr:col>69</xdr:col>
      <xdr:colOff>92075</xdr:colOff>
      <xdr:row>73</xdr:row>
      <xdr:rowOff>88900</xdr:rowOff>
    </xdr:to>
    <xdr:cxnSp macro="">
      <xdr:nvCxnSpPr>
        <xdr:cNvPr id="436" name="直線コネクタ 435"/>
        <xdr:cNvCxnSpPr/>
      </xdr:nvCxnSpPr>
      <xdr:spPr>
        <a:xfrm>
          <a:off x="13004800" y="12559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124477</xdr:rowOff>
    </xdr:from>
    <xdr:ext cx="762000" cy="259045"/>
    <xdr:sp macro="" textlink="">
      <xdr:nvSpPr>
        <xdr:cNvPr id="438" name="テキスト ボックス 437"/>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74947</xdr:rowOff>
    </xdr:from>
    <xdr:ext cx="762000" cy="259045"/>
    <xdr:sp macro="" textlink="">
      <xdr:nvSpPr>
        <xdr:cNvPr id="440" name="テキスト ボックス 439"/>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xdr:rowOff>
    </xdr:from>
    <xdr:to>
      <xdr:col>82</xdr:col>
      <xdr:colOff>158750</xdr:colOff>
      <xdr:row>75</xdr:row>
      <xdr:rowOff>113030</xdr:rowOff>
    </xdr:to>
    <xdr:sp macro="" textlink="">
      <xdr:nvSpPr>
        <xdr:cNvPr id="446" name="楕円 445"/>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27957</xdr:rowOff>
    </xdr:from>
    <xdr:ext cx="762000" cy="259045"/>
    <xdr:sp macro="" textlink="">
      <xdr:nvSpPr>
        <xdr:cNvPr id="447" name="公債費以外該当値テキスト"/>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57150</xdr:rowOff>
    </xdr:from>
    <xdr:to>
      <xdr:col>78</xdr:col>
      <xdr:colOff>120650</xdr:colOff>
      <xdr:row>74</xdr:row>
      <xdr:rowOff>158750</xdr:rowOff>
    </xdr:to>
    <xdr:sp macro="" textlink="">
      <xdr:nvSpPr>
        <xdr:cNvPr id="448" name="楕円 447"/>
        <xdr:cNvSpPr/>
      </xdr:nvSpPr>
      <xdr:spPr>
        <a:xfrm>
          <a:off x="15621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168927</xdr:rowOff>
    </xdr:from>
    <xdr:ext cx="736600" cy="259045"/>
    <xdr:sp macro="" textlink="">
      <xdr:nvSpPr>
        <xdr:cNvPr id="449" name="テキスト ボックス 448"/>
        <xdr:cNvSpPr txBox="1"/>
      </xdr:nvSpPr>
      <xdr:spPr>
        <a:xfrm>
          <a:off x="15290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91440</xdr:rowOff>
    </xdr:from>
    <xdr:to>
      <xdr:col>74</xdr:col>
      <xdr:colOff>31750</xdr:colOff>
      <xdr:row>74</xdr:row>
      <xdr:rowOff>21590</xdr:rowOff>
    </xdr:to>
    <xdr:sp macro="" textlink="">
      <xdr:nvSpPr>
        <xdr:cNvPr id="450" name="楕円 449"/>
        <xdr:cNvSpPr/>
      </xdr:nvSpPr>
      <xdr:spPr>
        <a:xfrm>
          <a:off x="14732000" y="12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31767</xdr:rowOff>
    </xdr:from>
    <xdr:ext cx="762000" cy="259045"/>
    <xdr:sp macro="" textlink="">
      <xdr:nvSpPr>
        <xdr:cNvPr id="451" name="テキスト ボックス 450"/>
        <xdr:cNvSpPr txBox="1"/>
      </xdr:nvSpPr>
      <xdr:spPr>
        <a:xfrm>
          <a:off x="14401800" y="1237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38100</xdr:rowOff>
    </xdr:from>
    <xdr:to>
      <xdr:col>69</xdr:col>
      <xdr:colOff>142875</xdr:colOff>
      <xdr:row>73</xdr:row>
      <xdr:rowOff>139700</xdr:rowOff>
    </xdr:to>
    <xdr:sp macro="" textlink="">
      <xdr:nvSpPr>
        <xdr:cNvPr id="452" name="楕円 451"/>
        <xdr:cNvSpPr/>
      </xdr:nvSpPr>
      <xdr:spPr>
        <a:xfrm>
          <a:off x="13843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149877</xdr:rowOff>
    </xdr:from>
    <xdr:ext cx="762000" cy="259045"/>
    <xdr:sp macro="" textlink="">
      <xdr:nvSpPr>
        <xdr:cNvPr id="453" name="テキスト ボックス 452"/>
        <xdr:cNvSpPr txBox="1"/>
      </xdr:nvSpPr>
      <xdr:spPr>
        <a:xfrm>
          <a:off x="13512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163830</xdr:rowOff>
    </xdr:from>
    <xdr:to>
      <xdr:col>65</xdr:col>
      <xdr:colOff>53975</xdr:colOff>
      <xdr:row>73</xdr:row>
      <xdr:rowOff>93980</xdr:rowOff>
    </xdr:to>
    <xdr:sp macro="" textlink="">
      <xdr:nvSpPr>
        <xdr:cNvPr id="454" name="楕円 453"/>
        <xdr:cNvSpPr/>
      </xdr:nvSpPr>
      <xdr:spPr>
        <a:xfrm>
          <a:off x="129540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104157</xdr:rowOff>
    </xdr:from>
    <xdr:ext cx="762000" cy="259045"/>
    <xdr:sp macro="" textlink="">
      <xdr:nvSpPr>
        <xdr:cNvPr id="455" name="テキスト ボックス 454"/>
        <xdr:cNvSpPr txBox="1"/>
      </xdr:nvSpPr>
      <xdr:spPr>
        <a:xfrm>
          <a:off x="12623800" y="122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100248</xdr:rowOff>
    </xdr:from>
    <xdr:to>
      <xdr:col>29</xdr:col>
      <xdr:colOff>127000</xdr:colOff>
      <xdr:row>14</xdr:row>
      <xdr:rowOff>117344</xdr:rowOff>
    </xdr:to>
    <xdr:cxnSp macro="">
      <xdr:nvCxnSpPr>
        <xdr:cNvPr id="52" name="直線コネクタ 51"/>
        <xdr:cNvCxnSpPr/>
      </xdr:nvCxnSpPr>
      <xdr:spPr bwMode="auto">
        <a:xfrm flipV="1">
          <a:off x="5003800" y="2376723"/>
          <a:ext cx="647700" cy="188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117344</xdr:rowOff>
    </xdr:from>
    <xdr:to>
      <xdr:col>26</xdr:col>
      <xdr:colOff>50800</xdr:colOff>
      <xdr:row>14</xdr:row>
      <xdr:rowOff>167571</xdr:rowOff>
    </xdr:to>
    <xdr:cxnSp macro="">
      <xdr:nvCxnSpPr>
        <xdr:cNvPr id="55" name="直線コネクタ 54"/>
        <xdr:cNvCxnSpPr/>
      </xdr:nvCxnSpPr>
      <xdr:spPr bwMode="auto">
        <a:xfrm flipV="1">
          <a:off x="4305300" y="2565269"/>
          <a:ext cx="698500" cy="50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114128</xdr:rowOff>
    </xdr:from>
    <xdr:to>
      <xdr:col>22</xdr:col>
      <xdr:colOff>114300</xdr:colOff>
      <xdr:row>14</xdr:row>
      <xdr:rowOff>167571</xdr:rowOff>
    </xdr:to>
    <xdr:cxnSp macro="">
      <xdr:nvCxnSpPr>
        <xdr:cNvPr id="58" name="直線コネクタ 57"/>
        <xdr:cNvCxnSpPr/>
      </xdr:nvCxnSpPr>
      <xdr:spPr bwMode="auto">
        <a:xfrm>
          <a:off x="3606800" y="2562053"/>
          <a:ext cx="698500" cy="53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107005</xdr:rowOff>
    </xdr:from>
    <xdr:ext cx="762000" cy="259045"/>
    <xdr:sp macro="" textlink="">
      <xdr:nvSpPr>
        <xdr:cNvPr id="60" name="テキスト ボックス 59"/>
        <xdr:cNvSpPr txBox="1"/>
      </xdr:nvSpPr>
      <xdr:spPr>
        <a:xfrm>
          <a:off x="39243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114128</xdr:rowOff>
    </xdr:from>
    <xdr:to>
      <xdr:col>18</xdr:col>
      <xdr:colOff>177800</xdr:colOff>
      <xdr:row>15</xdr:row>
      <xdr:rowOff>32615</xdr:rowOff>
    </xdr:to>
    <xdr:cxnSp macro="">
      <xdr:nvCxnSpPr>
        <xdr:cNvPr id="61" name="直線コネクタ 60"/>
        <xdr:cNvCxnSpPr/>
      </xdr:nvCxnSpPr>
      <xdr:spPr bwMode="auto">
        <a:xfrm flipV="1">
          <a:off x="2908300" y="2562053"/>
          <a:ext cx="698500" cy="89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49448</xdr:rowOff>
    </xdr:from>
    <xdr:to>
      <xdr:col>29</xdr:col>
      <xdr:colOff>177800</xdr:colOff>
      <xdr:row>13</xdr:row>
      <xdr:rowOff>151048</xdr:rowOff>
    </xdr:to>
    <xdr:sp macro="" textlink="">
      <xdr:nvSpPr>
        <xdr:cNvPr id="71" name="楕円 70"/>
        <xdr:cNvSpPr/>
      </xdr:nvSpPr>
      <xdr:spPr bwMode="auto">
        <a:xfrm>
          <a:off x="5600700" y="2325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65975</xdr:rowOff>
    </xdr:from>
    <xdr:ext cx="762000" cy="259045"/>
    <xdr:sp macro="" textlink="">
      <xdr:nvSpPr>
        <xdr:cNvPr id="72" name="人口1人当たり決算額の推移該当値テキスト130"/>
        <xdr:cNvSpPr txBox="1"/>
      </xdr:nvSpPr>
      <xdr:spPr>
        <a:xfrm>
          <a:off x="5740400" y="217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66544</xdr:rowOff>
    </xdr:from>
    <xdr:to>
      <xdr:col>26</xdr:col>
      <xdr:colOff>101600</xdr:colOff>
      <xdr:row>14</xdr:row>
      <xdr:rowOff>168144</xdr:rowOff>
    </xdr:to>
    <xdr:sp macro="" textlink="">
      <xdr:nvSpPr>
        <xdr:cNvPr id="73" name="楕円 72"/>
        <xdr:cNvSpPr/>
      </xdr:nvSpPr>
      <xdr:spPr bwMode="auto">
        <a:xfrm>
          <a:off x="4953000" y="251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6871</xdr:rowOff>
    </xdr:from>
    <xdr:ext cx="736600" cy="259045"/>
    <xdr:sp macro="" textlink="">
      <xdr:nvSpPr>
        <xdr:cNvPr id="74" name="テキスト ボックス 73"/>
        <xdr:cNvSpPr txBox="1"/>
      </xdr:nvSpPr>
      <xdr:spPr>
        <a:xfrm>
          <a:off x="4622800" y="2283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116771</xdr:rowOff>
    </xdr:from>
    <xdr:to>
      <xdr:col>22</xdr:col>
      <xdr:colOff>165100</xdr:colOff>
      <xdr:row>15</xdr:row>
      <xdr:rowOff>46921</xdr:rowOff>
    </xdr:to>
    <xdr:sp macro="" textlink="">
      <xdr:nvSpPr>
        <xdr:cNvPr id="75" name="楕円 74"/>
        <xdr:cNvSpPr/>
      </xdr:nvSpPr>
      <xdr:spPr bwMode="auto">
        <a:xfrm>
          <a:off x="4254500" y="2564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57098</xdr:rowOff>
    </xdr:from>
    <xdr:ext cx="762000" cy="259045"/>
    <xdr:sp macro="" textlink="">
      <xdr:nvSpPr>
        <xdr:cNvPr id="76" name="テキスト ボックス 75"/>
        <xdr:cNvSpPr txBox="1"/>
      </xdr:nvSpPr>
      <xdr:spPr>
        <a:xfrm>
          <a:off x="3924300" y="233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63328</xdr:rowOff>
    </xdr:from>
    <xdr:to>
      <xdr:col>19</xdr:col>
      <xdr:colOff>38100</xdr:colOff>
      <xdr:row>14</xdr:row>
      <xdr:rowOff>164928</xdr:rowOff>
    </xdr:to>
    <xdr:sp macro="" textlink="">
      <xdr:nvSpPr>
        <xdr:cNvPr id="77" name="楕円 76"/>
        <xdr:cNvSpPr/>
      </xdr:nvSpPr>
      <xdr:spPr bwMode="auto">
        <a:xfrm>
          <a:off x="3556000" y="2511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3655</xdr:rowOff>
    </xdr:from>
    <xdr:ext cx="762000" cy="259045"/>
    <xdr:sp macro="" textlink="">
      <xdr:nvSpPr>
        <xdr:cNvPr id="78" name="テキスト ボックス 77"/>
        <xdr:cNvSpPr txBox="1"/>
      </xdr:nvSpPr>
      <xdr:spPr>
        <a:xfrm>
          <a:off x="3225800" y="22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153265</xdr:rowOff>
    </xdr:from>
    <xdr:to>
      <xdr:col>15</xdr:col>
      <xdr:colOff>101600</xdr:colOff>
      <xdr:row>15</xdr:row>
      <xdr:rowOff>83415</xdr:rowOff>
    </xdr:to>
    <xdr:sp macro="" textlink="">
      <xdr:nvSpPr>
        <xdr:cNvPr id="79" name="楕円 78"/>
        <xdr:cNvSpPr/>
      </xdr:nvSpPr>
      <xdr:spPr bwMode="auto">
        <a:xfrm>
          <a:off x="2857500" y="2601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93592</xdr:rowOff>
    </xdr:from>
    <xdr:ext cx="762000" cy="259045"/>
    <xdr:sp macro="" textlink="">
      <xdr:nvSpPr>
        <xdr:cNvPr id="80" name="テキスト ボックス 79"/>
        <xdr:cNvSpPr txBox="1"/>
      </xdr:nvSpPr>
      <xdr:spPr>
        <a:xfrm>
          <a:off x="2527300" y="237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132391</xdr:rowOff>
    </xdr:from>
    <xdr:to>
      <xdr:col>29</xdr:col>
      <xdr:colOff>127000</xdr:colOff>
      <xdr:row>34</xdr:row>
      <xdr:rowOff>150775</xdr:rowOff>
    </xdr:to>
    <xdr:cxnSp macro="">
      <xdr:nvCxnSpPr>
        <xdr:cNvPr id="113" name="直線コネクタ 112"/>
        <xdr:cNvCxnSpPr/>
      </xdr:nvCxnSpPr>
      <xdr:spPr bwMode="auto">
        <a:xfrm>
          <a:off x="5003800" y="6399841"/>
          <a:ext cx="647700" cy="1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108628</xdr:rowOff>
    </xdr:from>
    <xdr:ext cx="762000" cy="259045"/>
    <xdr:sp macro="" textlink="">
      <xdr:nvSpPr>
        <xdr:cNvPr id="114" name="人口1人当たり決算額の推移平均値テキスト445"/>
        <xdr:cNvSpPr txBox="1"/>
      </xdr:nvSpPr>
      <xdr:spPr>
        <a:xfrm>
          <a:off x="5740400" y="671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132391</xdr:rowOff>
    </xdr:from>
    <xdr:to>
      <xdr:col>26</xdr:col>
      <xdr:colOff>50800</xdr:colOff>
      <xdr:row>34</xdr:row>
      <xdr:rowOff>304450</xdr:rowOff>
    </xdr:to>
    <xdr:cxnSp macro="">
      <xdr:nvCxnSpPr>
        <xdr:cNvPr id="116" name="直線コネクタ 115"/>
        <xdr:cNvCxnSpPr/>
      </xdr:nvCxnSpPr>
      <xdr:spPr bwMode="auto">
        <a:xfrm flipV="1">
          <a:off x="4305300" y="6399841"/>
          <a:ext cx="698500" cy="172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273951</xdr:rowOff>
    </xdr:from>
    <xdr:to>
      <xdr:col>22</xdr:col>
      <xdr:colOff>114300</xdr:colOff>
      <xdr:row>34</xdr:row>
      <xdr:rowOff>304450</xdr:rowOff>
    </xdr:to>
    <xdr:cxnSp macro="">
      <xdr:nvCxnSpPr>
        <xdr:cNvPr id="119" name="直線コネクタ 118"/>
        <xdr:cNvCxnSpPr/>
      </xdr:nvCxnSpPr>
      <xdr:spPr bwMode="auto">
        <a:xfrm>
          <a:off x="3606800" y="6541401"/>
          <a:ext cx="698500" cy="30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126187</xdr:rowOff>
    </xdr:from>
    <xdr:to>
      <xdr:col>22</xdr:col>
      <xdr:colOff>165100</xdr:colOff>
      <xdr:row>35</xdr:row>
      <xdr:rowOff>227787</xdr:rowOff>
    </xdr:to>
    <xdr:sp macro="" textlink="">
      <xdr:nvSpPr>
        <xdr:cNvPr id="120" name="フローチャート: 判断 119"/>
        <xdr:cNvSpPr/>
      </xdr:nvSpPr>
      <xdr:spPr bwMode="auto">
        <a:xfrm>
          <a:off x="4254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212564</xdr:rowOff>
    </xdr:from>
    <xdr:ext cx="762000" cy="259045"/>
    <xdr:sp macro="" textlink="">
      <xdr:nvSpPr>
        <xdr:cNvPr id="121" name="テキスト ボックス 120"/>
        <xdr:cNvSpPr txBox="1"/>
      </xdr:nvSpPr>
      <xdr:spPr>
        <a:xfrm>
          <a:off x="3924300" y="6822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32341</xdr:rowOff>
    </xdr:from>
    <xdr:to>
      <xdr:col>18</xdr:col>
      <xdr:colOff>177800</xdr:colOff>
      <xdr:row>34</xdr:row>
      <xdr:rowOff>273951</xdr:rowOff>
    </xdr:to>
    <xdr:cxnSp macro="">
      <xdr:nvCxnSpPr>
        <xdr:cNvPr id="122" name="直線コネクタ 121"/>
        <xdr:cNvCxnSpPr/>
      </xdr:nvCxnSpPr>
      <xdr:spPr bwMode="auto">
        <a:xfrm>
          <a:off x="2908300" y="6299791"/>
          <a:ext cx="698500" cy="241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168330</xdr:rowOff>
    </xdr:from>
    <xdr:ext cx="762000" cy="259045"/>
    <xdr:sp macro="" textlink="">
      <xdr:nvSpPr>
        <xdr:cNvPr id="124" name="テキスト ボックス 123"/>
        <xdr:cNvSpPr txBox="1"/>
      </xdr:nvSpPr>
      <xdr:spPr>
        <a:xfrm>
          <a:off x="32258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117447</xdr:rowOff>
    </xdr:from>
    <xdr:ext cx="762000" cy="259045"/>
    <xdr:sp macro="" textlink="">
      <xdr:nvSpPr>
        <xdr:cNvPr id="126" name="テキスト ボックス 125"/>
        <xdr:cNvSpPr txBox="1"/>
      </xdr:nvSpPr>
      <xdr:spPr>
        <a:xfrm>
          <a:off x="25273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99975</xdr:rowOff>
    </xdr:from>
    <xdr:to>
      <xdr:col>29</xdr:col>
      <xdr:colOff>177800</xdr:colOff>
      <xdr:row>34</xdr:row>
      <xdr:rowOff>201575</xdr:rowOff>
    </xdr:to>
    <xdr:sp macro="" textlink="">
      <xdr:nvSpPr>
        <xdr:cNvPr id="132" name="楕円 131"/>
        <xdr:cNvSpPr/>
      </xdr:nvSpPr>
      <xdr:spPr bwMode="auto">
        <a:xfrm>
          <a:off x="5600700" y="636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287952</xdr:rowOff>
    </xdr:from>
    <xdr:ext cx="762000" cy="259045"/>
    <xdr:sp macro="" textlink="">
      <xdr:nvSpPr>
        <xdr:cNvPr id="133" name="人口1人当たり決算額の推移該当値テキスト445"/>
        <xdr:cNvSpPr txBox="1"/>
      </xdr:nvSpPr>
      <xdr:spPr>
        <a:xfrm>
          <a:off x="5740400" y="621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81591</xdr:rowOff>
    </xdr:from>
    <xdr:to>
      <xdr:col>26</xdr:col>
      <xdr:colOff>101600</xdr:colOff>
      <xdr:row>34</xdr:row>
      <xdr:rowOff>183191</xdr:rowOff>
    </xdr:to>
    <xdr:sp macro="" textlink="">
      <xdr:nvSpPr>
        <xdr:cNvPr id="134" name="楕円 133"/>
        <xdr:cNvSpPr/>
      </xdr:nvSpPr>
      <xdr:spPr bwMode="auto">
        <a:xfrm>
          <a:off x="4953000" y="634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193368</xdr:rowOff>
    </xdr:from>
    <xdr:ext cx="736600" cy="259045"/>
    <xdr:sp macro="" textlink="">
      <xdr:nvSpPr>
        <xdr:cNvPr id="135" name="テキスト ボックス 134"/>
        <xdr:cNvSpPr txBox="1"/>
      </xdr:nvSpPr>
      <xdr:spPr>
        <a:xfrm>
          <a:off x="4622800" y="6117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253650</xdr:rowOff>
    </xdr:from>
    <xdr:to>
      <xdr:col>22</xdr:col>
      <xdr:colOff>165100</xdr:colOff>
      <xdr:row>35</xdr:row>
      <xdr:rowOff>12350</xdr:rowOff>
    </xdr:to>
    <xdr:sp macro="" textlink="">
      <xdr:nvSpPr>
        <xdr:cNvPr id="136" name="楕円 135"/>
        <xdr:cNvSpPr/>
      </xdr:nvSpPr>
      <xdr:spPr bwMode="auto">
        <a:xfrm>
          <a:off x="4254500" y="6521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22528</xdr:rowOff>
    </xdr:from>
    <xdr:ext cx="762000" cy="259045"/>
    <xdr:sp macro="" textlink="">
      <xdr:nvSpPr>
        <xdr:cNvPr id="137" name="テキスト ボックス 136"/>
        <xdr:cNvSpPr txBox="1"/>
      </xdr:nvSpPr>
      <xdr:spPr>
        <a:xfrm>
          <a:off x="3924300" y="628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223152</xdr:rowOff>
    </xdr:from>
    <xdr:to>
      <xdr:col>19</xdr:col>
      <xdr:colOff>38100</xdr:colOff>
      <xdr:row>34</xdr:row>
      <xdr:rowOff>324752</xdr:rowOff>
    </xdr:to>
    <xdr:sp macro="" textlink="">
      <xdr:nvSpPr>
        <xdr:cNvPr id="138" name="楕円 137"/>
        <xdr:cNvSpPr/>
      </xdr:nvSpPr>
      <xdr:spPr bwMode="auto">
        <a:xfrm>
          <a:off x="3556000" y="6490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334929</xdr:rowOff>
    </xdr:from>
    <xdr:ext cx="762000" cy="259045"/>
    <xdr:sp macro="" textlink="">
      <xdr:nvSpPr>
        <xdr:cNvPr id="139" name="テキスト ボックス 138"/>
        <xdr:cNvSpPr txBox="1"/>
      </xdr:nvSpPr>
      <xdr:spPr>
        <a:xfrm>
          <a:off x="3225800" y="625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324441</xdr:rowOff>
    </xdr:from>
    <xdr:to>
      <xdr:col>15</xdr:col>
      <xdr:colOff>101600</xdr:colOff>
      <xdr:row>34</xdr:row>
      <xdr:rowOff>83141</xdr:rowOff>
    </xdr:to>
    <xdr:sp macro="" textlink="">
      <xdr:nvSpPr>
        <xdr:cNvPr id="140" name="楕円 139"/>
        <xdr:cNvSpPr/>
      </xdr:nvSpPr>
      <xdr:spPr bwMode="auto">
        <a:xfrm>
          <a:off x="2857500" y="6248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93318</xdr:rowOff>
    </xdr:from>
    <xdr:ext cx="762000" cy="259045"/>
    <xdr:sp macro="" textlink="">
      <xdr:nvSpPr>
        <xdr:cNvPr id="141" name="テキスト ボックス 140"/>
        <xdr:cNvSpPr txBox="1"/>
      </xdr:nvSpPr>
      <xdr:spPr>
        <a:xfrm>
          <a:off x="2527300" y="601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17,884
17,706
273.27
16,613,893
16,175,220
408,901
8,865,819
21,125,216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35484</xdr:rowOff>
    </xdr:from>
    <xdr:to>
      <xdr:col>24</xdr:col>
      <xdr:colOff>63500</xdr:colOff>
      <xdr:row>33</xdr:row>
      <xdr:rowOff>130835</xdr:rowOff>
    </xdr:to>
    <xdr:cxnSp macro="">
      <xdr:nvCxnSpPr>
        <xdr:cNvPr id="61" name="直線コネクタ 60"/>
        <xdr:cNvCxnSpPr/>
      </xdr:nvCxnSpPr>
      <xdr:spPr>
        <a:xfrm flipV="1">
          <a:off x="3797300" y="5693334"/>
          <a:ext cx="838200" cy="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93815</xdr:rowOff>
    </xdr:from>
    <xdr:to>
      <xdr:col>19</xdr:col>
      <xdr:colOff>177800</xdr:colOff>
      <xdr:row>33</xdr:row>
      <xdr:rowOff>130835</xdr:rowOff>
    </xdr:to>
    <xdr:cxnSp macro="">
      <xdr:nvCxnSpPr>
        <xdr:cNvPr id="64" name="直線コネクタ 63"/>
        <xdr:cNvCxnSpPr/>
      </xdr:nvCxnSpPr>
      <xdr:spPr>
        <a:xfrm>
          <a:off x="2908300" y="5751665"/>
          <a:ext cx="889000" cy="3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93815</xdr:rowOff>
    </xdr:from>
    <xdr:to>
      <xdr:col>15</xdr:col>
      <xdr:colOff>50800</xdr:colOff>
      <xdr:row>34</xdr:row>
      <xdr:rowOff>40627</xdr:rowOff>
    </xdr:to>
    <xdr:cxnSp macro="">
      <xdr:nvCxnSpPr>
        <xdr:cNvPr id="67" name="直線コネクタ 66"/>
        <xdr:cNvCxnSpPr/>
      </xdr:nvCxnSpPr>
      <xdr:spPr>
        <a:xfrm flipV="1">
          <a:off x="2019300" y="5751665"/>
          <a:ext cx="889000" cy="1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79286</xdr:rowOff>
    </xdr:from>
    <xdr:to>
      <xdr:col>15</xdr:col>
      <xdr:colOff>101600</xdr:colOff>
      <xdr:row>36</xdr:row>
      <xdr:rowOff>9436</xdr:rowOff>
    </xdr:to>
    <xdr:sp macro="" textlink="">
      <xdr:nvSpPr>
        <xdr:cNvPr id="68" name="フローチャート: 判断 67"/>
        <xdr:cNvSpPr/>
      </xdr:nvSpPr>
      <xdr:spPr>
        <a:xfrm>
          <a:off x="2857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563</xdr:rowOff>
    </xdr:from>
    <xdr:ext cx="534377" cy="259045"/>
    <xdr:sp macro="" textlink="">
      <xdr:nvSpPr>
        <xdr:cNvPr id="69" name="テキスト ボックス 68"/>
        <xdr:cNvSpPr txBox="1"/>
      </xdr:nvSpPr>
      <xdr:spPr>
        <a:xfrm>
          <a:off x="2641111" y="617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21374</xdr:rowOff>
    </xdr:from>
    <xdr:to>
      <xdr:col>10</xdr:col>
      <xdr:colOff>114300</xdr:colOff>
      <xdr:row>34</xdr:row>
      <xdr:rowOff>40627</xdr:rowOff>
    </xdr:to>
    <xdr:cxnSp macro="">
      <xdr:nvCxnSpPr>
        <xdr:cNvPr id="70" name="直線コネクタ 69"/>
        <xdr:cNvCxnSpPr/>
      </xdr:nvCxnSpPr>
      <xdr:spPr>
        <a:xfrm>
          <a:off x="1130300" y="5850674"/>
          <a:ext cx="889000" cy="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156134</xdr:rowOff>
    </xdr:from>
    <xdr:to>
      <xdr:col>24</xdr:col>
      <xdr:colOff>114300</xdr:colOff>
      <xdr:row>33</xdr:row>
      <xdr:rowOff>86284</xdr:rowOff>
    </xdr:to>
    <xdr:sp macro="" textlink="">
      <xdr:nvSpPr>
        <xdr:cNvPr id="80" name="楕円 79"/>
        <xdr:cNvSpPr/>
      </xdr:nvSpPr>
      <xdr:spPr>
        <a:xfrm>
          <a:off x="4584700" y="564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7561</xdr:rowOff>
    </xdr:from>
    <xdr:ext cx="599010" cy="259045"/>
    <xdr:sp macro="" textlink="">
      <xdr:nvSpPr>
        <xdr:cNvPr id="81" name="人件費該当値テキスト"/>
        <xdr:cNvSpPr txBox="1"/>
      </xdr:nvSpPr>
      <xdr:spPr>
        <a:xfrm>
          <a:off x="4686300" y="549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80035</xdr:rowOff>
    </xdr:from>
    <xdr:to>
      <xdr:col>20</xdr:col>
      <xdr:colOff>38100</xdr:colOff>
      <xdr:row>34</xdr:row>
      <xdr:rowOff>10185</xdr:rowOff>
    </xdr:to>
    <xdr:sp macro="" textlink="">
      <xdr:nvSpPr>
        <xdr:cNvPr id="82" name="楕円 81"/>
        <xdr:cNvSpPr/>
      </xdr:nvSpPr>
      <xdr:spPr>
        <a:xfrm>
          <a:off x="3746500" y="57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26712</xdr:rowOff>
    </xdr:from>
    <xdr:ext cx="599010" cy="259045"/>
    <xdr:sp macro="" textlink="">
      <xdr:nvSpPr>
        <xdr:cNvPr id="83" name="テキスト ボックス 82"/>
        <xdr:cNvSpPr txBox="1"/>
      </xdr:nvSpPr>
      <xdr:spPr>
        <a:xfrm>
          <a:off x="3497795" y="551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43015</xdr:rowOff>
    </xdr:from>
    <xdr:to>
      <xdr:col>15</xdr:col>
      <xdr:colOff>101600</xdr:colOff>
      <xdr:row>33</xdr:row>
      <xdr:rowOff>144615</xdr:rowOff>
    </xdr:to>
    <xdr:sp macro="" textlink="">
      <xdr:nvSpPr>
        <xdr:cNvPr id="84" name="楕円 83"/>
        <xdr:cNvSpPr/>
      </xdr:nvSpPr>
      <xdr:spPr>
        <a:xfrm>
          <a:off x="2857500" y="570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161142</xdr:rowOff>
    </xdr:from>
    <xdr:ext cx="599010" cy="259045"/>
    <xdr:sp macro="" textlink="">
      <xdr:nvSpPr>
        <xdr:cNvPr id="85" name="テキスト ボックス 84"/>
        <xdr:cNvSpPr txBox="1"/>
      </xdr:nvSpPr>
      <xdr:spPr>
        <a:xfrm>
          <a:off x="2608795" y="547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161277</xdr:rowOff>
    </xdr:from>
    <xdr:to>
      <xdr:col>10</xdr:col>
      <xdr:colOff>165100</xdr:colOff>
      <xdr:row>34</xdr:row>
      <xdr:rowOff>91427</xdr:rowOff>
    </xdr:to>
    <xdr:sp macro="" textlink="">
      <xdr:nvSpPr>
        <xdr:cNvPr id="86" name="楕円 85"/>
        <xdr:cNvSpPr/>
      </xdr:nvSpPr>
      <xdr:spPr>
        <a:xfrm>
          <a:off x="1968500" y="58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107954</xdr:rowOff>
    </xdr:from>
    <xdr:ext cx="534377" cy="259045"/>
    <xdr:sp macro="" textlink="">
      <xdr:nvSpPr>
        <xdr:cNvPr id="87" name="テキスト ボックス 86"/>
        <xdr:cNvSpPr txBox="1"/>
      </xdr:nvSpPr>
      <xdr:spPr>
        <a:xfrm>
          <a:off x="1752111" y="559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142024</xdr:rowOff>
    </xdr:from>
    <xdr:to>
      <xdr:col>6</xdr:col>
      <xdr:colOff>38100</xdr:colOff>
      <xdr:row>34</xdr:row>
      <xdr:rowOff>72174</xdr:rowOff>
    </xdr:to>
    <xdr:sp macro="" textlink="">
      <xdr:nvSpPr>
        <xdr:cNvPr id="88" name="楕円 87"/>
        <xdr:cNvSpPr/>
      </xdr:nvSpPr>
      <xdr:spPr>
        <a:xfrm>
          <a:off x="1079500" y="579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88701</xdr:rowOff>
    </xdr:from>
    <xdr:ext cx="534377" cy="259045"/>
    <xdr:sp macro="" textlink="">
      <xdr:nvSpPr>
        <xdr:cNvPr id="89" name="テキスト ボックス 88"/>
        <xdr:cNvSpPr txBox="1"/>
      </xdr:nvSpPr>
      <xdr:spPr>
        <a:xfrm>
          <a:off x="863111" y="557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59127</xdr:rowOff>
    </xdr:from>
    <xdr:to>
      <xdr:col>24</xdr:col>
      <xdr:colOff>63500</xdr:colOff>
      <xdr:row>56</xdr:row>
      <xdr:rowOff>86765</xdr:rowOff>
    </xdr:to>
    <xdr:cxnSp macro="">
      <xdr:nvCxnSpPr>
        <xdr:cNvPr id="116" name="直線コネクタ 115"/>
        <xdr:cNvCxnSpPr/>
      </xdr:nvCxnSpPr>
      <xdr:spPr>
        <a:xfrm flipV="1">
          <a:off x="3797300" y="9660327"/>
          <a:ext cx="8382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84955</xdr:rowOff>
    </xdr:from>
    <xdr:to>
      <xdr:col>19</xdr:col>
      <xdr:colOff>177800</xdr:colOff>
      <xdr:row>56</xdr:row>
      <xdr:rowOff>86765</xdr:rowOff>
    </xdr:to>
    <xdr:cxnSp macro="">
      <xdr:nvCxnSpPr>
        <xdr:cNvPr id="119" name="直線コネクタ 118"/>
        <xdr:cNvCxnSpPr/>
      </xdr:nvCxnSpPr>
      <xdr:spPr>
        <a:xfrm>
          <a:off x="2908300" y="9686155"/>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84955</xdr:rowOff>
    </xdr:from>
    <xdr:to>
      <xdr:col>15</xdr:col>
      <xdr:colOff>50800</xdr:colOff>
      <xdr:row>56</xdr:row>
      <xdr:rowOff>134341</xdr:rowOff>
    </xdr:to>
    <xdr:cxnSp macro="">
      <xdr:nvCxnSpPr>
        <xdr:cNvPr id="122" name="直線コネクタ 121"/>
        <xdr:cNvCxnSpPr/>
      </xdr:nvCxnSpPr>
      <xdr:spPr>
        <a:xfrm flipV="1">
          <a:off x="2019300" y="9686155"/>
          <a:ext cx="889000" cy="4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87524</xdr:rowOff>
    </xdr:from>
    <xdr:to>
      <xdr:col>15</xdr:col>
      <xdr:colOff>101600</xdr:colOff>
      <xdr:row>57</xdr:row>
      <xdr:rowOff>17674</xdr:rowOff>
    </xdr:to>
    <xdr:sp macro="" textlink="">
      <xdr:nvSpPr>
        <xdr:cNvPr id="123" name="フローチャート: 判断 122"/>
        <xdr:cNvSpPr/>
      </xdr:nvSpPr>
      <xdr:spPr>
        <a:xfrm>
          <a:off x="28575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8801</xdr:rowOff>
    </xdr:from>
    <xdr:ext cx="534377" cy="259045"/>
    <xdr:sp macro="" textlink="">
      <xdr:nvSpPr>
        <xdr:cNvPr id="124" name="テキスト ボックス 123"/>
        <xdr:cNvSpPr txBox="1"/>
      </xdr:nvSpPr>
      <xdr:spPr>
        <a:xfrm>
          <a:off x="2641111" y="97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134341</xdr:rowOff>
    </xdr:from>
    <xdr:to>
      <xdr:col>10</xdr:col>
      <xdr:colOff>114300</xdr:colOff>
      <xdr:row>56</xdr:row>
      <xdr:rowOff>161737</xdr:rowOff>
    </xdr:to>
    <xdr:cxnSp macro="">
      <xdr:nvCxnSpPr>
        <xdr:cNvPr id="125" name="直線コネクタ 124"/>
        <xdr:cNvCxnSpPr/>
      </xdr:nvCxnSpPr>
      <xdr:spPr>
        <a:xfrm flipV="1">
          <a:off x="1130300" y="9735541"/>
          <a:ext cx="889000" cy="2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8327</xdr:rowOff>
    </xdr:from>
    <xdr:to>
      <xdr:col>24</xdr:col>
      <xdr:colOff>114300</xdr:colOff>
      <xdr:row>56</xdr:row>
      <xdr:rowOff>109927</xdr:rowOff>
    </xdr:to>
    <xdr:sp macro="" textlink="">
      <xdr:nvSpPr>
        <xdr:cNvPr id="135" name="楕円 134"/>
        <xdr:cNvSpPr/>
      </xdr:nvSpPr>
      <xdr:spPr>
        <a:xfrm>
          <a:off x="4584700" y="960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31204</xdr:rowOff>
    </xdr:from>
    <xdr:ext cx="534377" cy="259045"/>
    <xdr:sp macro="" textlink="">
      <xdr:nvSpPr>
        <xdr:cNvPr id="136" name="物件費該当値テキスト"/>
        <xdr:cNvSpPr txBox="1"/>
      </xdr:nvSpPr>
      <xdr:spPr>
        <a:xfrm>
          <a:off x="4686300" y="94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35965</xdr:rowOff>
    </xdr:from>
    <xdr:to>
      <xdr:col>20</xdr:col>
      <xdr:colOff>38100</xdr:colOff>
      <xdr:row>56</xdr:row>
      <xdr:rowOff>137565</xdr:rowOff>
    </xdr:to>
    <xdr:sp macro="" textlink="">
      <xdr:nvSpPr>
        <xdr:cNvPr id="137" name="楕円 136"/>
        <xdr:cNvSpPr/>
      </xdr:nvSpPr>
      <xdr:spPr>
        <a:xfrm>
          <a:off x="3746500" y="96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154092</xdr:rowOff>
    </xdr:from>
    <xdr:ext cx="534377" cy="259045"/>
    <xdr:sp macro="" textlink="">
      <xdr:nvSpPr>
        <xdr:cNvPr id="138" name="テキスト ボックス 137"/>
        <xdr:cNvSpPr txBox="1"/>
      </xdr:nvSpPr>
      <xdr:spPr>
        <a:xfrm>
          <a:off x="3530111" y="94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34155</xdr:rowOff>
    </xdr:from>
    <xdr:to>
      <xdr:col>15</xdr:col>
      <xdr:colOff>101600</xdr:colOff>
      <xdr:row>56</xdr:row>
      <xdr:rowOff>135755</xdr:rowOff>
    </xdr:to>
    <xdr:sp macro="" textlink="">
      <xdr:nvSpPr>
        <xdr:cNvPr id="139" name="楕円 138"/>
        <xdr:cNvSpPr/>
      </xdr:nvSpPr>
      <xdr:spPr>
        <a:xfrm>
          <a:off x="2857500" y="96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152282</xdr:rowOff>
    </xdr:from>
    <xdr:ext cx="534377" cy="259045"/>
    <xdr:sp macro="" textlink="">
      <xdr:nvSpPr>
        <xdr:cNvPr id="140" name="テキスト ボックス 139"/>
        <xdr:cNvSpPr txBox="1"/>
      </xdr:nvSpPr>
      <xdr:spPr>
        <a:xfrm>
          <a:off x="2641111" y="94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83541</xdr:rowOff>
    </xdr:from>
    <xdr:to>
      <xdr:col>10</xdr:col>
      <xdr:colOff>165100</xdr:colOff>
      <xdr:row>57</xdr:row>
      <xdr:rowOff>13691</xdr:rowOff>
    </xdr:to>
    <xdr:sp macro="" textlink="">
      <xdr:nvSpPr>
        <xdr:cNvPr id="141" name="楕円 140"/>
        <xdr:cNvSpPr/>
      </xdr:nvSpPr>
      <xdr:spPr>
        <a:xfrm>
          <a:off x="1968500" y="96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30218</xdr:rowOff>
    </xdr:from>
    <xdr:ext cx="534377" cy="259045"/>
    <xdr:sp macro="" textlink="">
      <xdr:nvSpPr>
        <xdr:cNvPr id="142" name="テキスト ボックス 141"/>
        <xdr:cNvSpPr txBox="1"/>
      </xdr:nvSpPr>
      <xdr:spPr>
        <a:xfrm>
          <a:off x="1752111" y="945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110937</xdr:rowOff>
    </xdr:from>
    <xdr:to>
      <xdr:col>6</xdr:col>
      <xdr:colOff>38100</xdr:colOff>
      <xdr:row>57</xdr:row>
      <xdr:rowOff>41087</xdr:rowOff>
    </xdr:to>
    <xdr:sp macro="" textlink="">
      <xdr:nvSpPr>
        <xdr:cNvPr id="143" name="楕円 142"/>
        <xdr:cNvSpPr/>
      </xdr:nvSpPr>
      <xdr:spPr>
        <a:xfrm>
          <a:off x="1079500" y="971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57614</xdr:rowOff>
    </xdr:from>
    <xdr:ext cx="534377" cy="259045"/>
    <xdr:sp macro="" textlink="">
      <xdr:nvSpPr>
        <xdr:cNvPr id="144" name="テキスト ボックス 143"/>
        <xdr:cNvSpPr txBox="1"/>
      </xdr:nvSpPr>
      <xdr:spPr>
        <a:xfrm>
          <a:off x="863111" y="948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146977</xdr:rowOff>
    </xdr:from>
    <xdr:to>
      <xdr:col>24</xdr:col>
      <xdr:colOff>63500</xdr:colOff>
      <xdr:row>76</xdr:row>
      <xdr:rowOff>71806</xdr:rowOff>
    </xdr:to>
    <xdr:cxnSp macro="">
      <xdr:nvCxnSpPr>
        <xdr:cNvPr id="173" name="直線コネクタ 172"/>
        <xdr:cNvCxnSpPr/>
      </xdr:nvCxnSpPr>
      <xdr:spPr>
        <a:xfrm flipV="1">
          <a:off x="3797300" y="12662827"/>
          <a:ext cx="838200" cy="43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76357</xdr:rowOff>
    </xdr:from>
    <xdr:ext cx="469744" cy="259045"/>
    <xdr:sp macro="" textlink="">
      <xdr:nvSpPr>
        <xdr:cNvPr id="174" name="維持補修費平均値テキスト"/>
        <xdr:cNvSpPr txBox="1"/>
      </xdr:nvSpPr>
      <xdr:spPr>
        <a:xfrm>
          <a:off x="4686300" y="132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71806</xdr:rowOff>
    </xdr:from>
    <xdr:to>
      <xdr:col>19</xdr:col>
      <xdr:colOff>177800</xdr:colOff>
      <xdr:row>76</xdr:row>
      <xdr:rowOff>170142</xdr:rowOff>
    </xdr:to>
    <xdr:cxnSp macro="">
      <xdr:nvCxnSpPr>
        <xdr:cNvPr id="176" name="直線コネクタ 175"/>
        <xdr:cNvCxnSpPr/>
      </xdr:nvCxnSpPr>
      <xdr:spPr>
        <a:xfrm flipV="1">
          <a:off x="2908300" y="13102006"/>
          <a:ext cx="889000" cy="9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35971</xdr:rowOff>
    </xdr:from>
    <xdr:ext cx="469744" cy="259045"/>
    <xdr:sp macro="" textlink="">
      <xdr:nvSpPr>
        <xdr:cNvPr id="178" name="テキスト ボックス 177"/>
        <xdr:cNvSpPr txBox="1"/>
      </xdr:nvSpPr>
      <xdr:spPr>
        <a:xfrm>
          <a:off x="3562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170142</xdr:rowOff>
    </xdr:from>
    <xdr:to>
      <xdr:col>15</xdr:col>
      <xdr:colOff>50800</xdr:colOff>
      <xdr:row>77</xdr:row>
      <xdr:rowOff>18275</xdr:rowOff>
    </xdr:to>
    <xdr:cxnSp macro="">
      <xdr:nvCxnSpPr>
        <xdr:cNvPr id="179" name="直線コネクタ 178"/>
        <xdr:cNvCxnSpPr/>
      </xdr:nvCxnSpPr>
      <xdr:spPr>
        <a:xfrm flipV="1">
          <a:off x="2019300" y="13200342"/>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0" name="フローチャート: 判断 179"/>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80624</xdr:rowOff>
    </xdr:from>
    <xdr:ext cx="469744" cy="259045"/>
    <xdr:sp macro="" textlink="">
      <xdr:nvSpPr>
        <xdr:cNvPr id="181" name="テキスト ボックス 180"/>
        <xdr:cNvSpPr txBox="1"/>
      </xdr:nvSpPr>
      <xdr:spPr>
        <a:xfrm>
          <a:off x="2673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18275</xdr:rowOff>
    </xdr:from>
    <xdr:to>
      <xdr:col>10</xdr:col>
      <xdr:colOff>114300</xdr:colOff>
      <xdr:row>77</xdr:row>
      <xdr:rowOff>126136</xdr:rowOff>
    </xdr:to>
    <xdr:cxnSp macro="">
      <xdr:nvCxnSpPr>
        <xdr:cNvPr id="182" name="直線コネクタ 181"/>
        <xdr:cNvCxnSpPr/>
      </xdr:nvCxnSpPr>
      <xdr:spPr>
        <a:xfrm flipV="1">
          <a:off x="1130300" y="13219925"/>
          <a:ext cx="889000" cy="10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66564</xdr:rowOff>
    </xdr:from>
    <xdr:ext cx="469744" cy="259045"/>
    <xdr:sp macro="" textlink="">
      <xdr:nvSpPr>
        <xdr:cNvPr id="184" name="テキスト ボックス 183"/>
        <xdr:cNvSpPr txBox="1"/>
      </xdr:nvSpPr>
      <xdr:spPr>
        <a:xfrm>
          <a:off x="1784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88549</xdr:rowOff>
    </xdr:from>
    <xdr:ext cx="469744" cy="259045"/>
    <xdr:sp macro="" textlink="">
      <xdr:nvSpPr>
        <xdr:cNvPr id="186" name="テキスト ボックス 185"/>
        <xdr:cNvSpPr txBox="1"/>
      </xdr:nvSpPr>
      <xdr:spPr>
        <a:xfrm>
          <a:off x="895428"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96177</xdr:rowOff>
    </xdr:from>
    <xdr:to>
      <xdr:col>24</xdr:col>
      <xdr:colOff>114300</xdr:colOff>
      <xdr:row>74</xdr:row>
      <xdr:rowOff>26327</xdr:rowOff>
    </xdr:to>
    <xdr:sp macro="" textlink="">
      <xdr:nvSpPr>
        <xdr:cNvPr id="192" name="楕円 191"/>
        <xdr:cNvSpPr/>
      </xdr:nvSpPr>
      <xdr:spPr>
        <a:xfrm>
          <a:off x="4584700" y="126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119054</xdr:rowOff>
    </xdr:from>
    <xdr:ext cx="534377" cy="259045"/>
    <xdr:sp macro="" textlink="">
      <xdr:nvSpPr>
        <xdr:cNvPr id="193" name="維持補修費該当値テキスト"/>
        <xdr:cNvSpPr txBox="1"/>
      </xdr:nvSpPr>
      <xdr:spPr>
        <a:xfrm>
          <a:off x="4686300" y="124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21006</xdr:rowOff>
    </xdr:from>
    <xdr:to>
      <xdr:col>20</xdr:col>
      <xdr:colOff>38100</xdr:colOff>
      <xdr:row>76</xdr:row>
      <xdr:rowOff>122606</xdr:rowOff>
    </xdr:to>
    <xdr:sp macro="" textlink="">
      <xdr:nvSpPr>
        <xdr:cNvPr id="194" name="楕円 193"/>
        <xdr:cNvSpPr/>
      </xdr:nvSpPr>
      <xdr:spPr>
        <a:xfrm>
          <a:off x="3746500" y="130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139133</xdr:rowOff>
    </xdr:from>
    <xdr:ext cx="534377" cy="259045"/>
    <xdr:sp macro="" textlink="">
      <xdr:nvSpPr>
        <xdr:cNvPr id="195" name="テキスト ボックス 194"/>
        <xdr:cNvSpPr txBox="1"/>
      </xdr:nvSpPr>
      <xdr:spPr>
        <a:xfrm>
          <a:off x="3530111" y="128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119342</xdr:rowOff>
    </xdr:from>
    <xdr:to>
      <xdr:col>15</xdr:col>
      <xdr:colOff>101600</xdr:colOff>
      <xdr:row>77</xdr:row>
      <xdr:rowOff>49492</xdr:rowOff>
    </xdr:to>
    <xdr:sp macro="" textlink="">
      <xdr:nvSpPr>
        <xdr:cNvPr id="196" name="楕円 195"/>
        <xdr:cNvSpPr/>
      </xdr:nvSpPr>
      <xdr:spPr>
        <a:xfrm>
          <a:off x="2857500" y="131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66019</xdr:rowOff>
    </xdr:from>
    <xdr:ext cx="534377" cy="259045"/>
    <xdr:sp macro="" textlink="">
      <xdr:nvSpPr>
        <xdr:cNvPr id="197" name="テキスト ボックス 196"/>
        <xdr:cNvSpPr txBox="1"/>
      </xdr:nvSpPr>
      <xdr:spPr>
        <a:xfrm>
          <a:off x="2641111" y="129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138925</xdr:rowOff>
    </xdr:from>
    <xdr:to>
      <xdr:col>10</xdr:col>
      <xdr:colOff>165100</xdr:colOff>
      <xdr:row>77</xdr:row>
      <xdr:rowOff>69075</xdr:rowOff>
    </xdr:to>
    <xdr:sp macro="" textlink="">
      <xdr:nvSpPr>
        <xdr:cNvPr id="198" name="楕円 197"/>
        <xdr:cNvSpPr/>
      </xdr:nvSpPr>
      <xdr:spPr>
        <a:xfrm>
          <a:off x="1968500" y="131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85603</xdr:rowOff>
    </xdr:from>
    <xdr:ext cx="469744" cy="259045"/>
    <xdr:sp macro="" textlink="">
      <xdr:nvSpPr>
        <xdr:cNvPr id="199" name="テキスト ボックス 198"/>
        <xdr:cNvSpPr txBox="1"/>
      </xdr:nvSpPr>
      <xdr:spPr>
        <a:xfrm>
          <a:off x="1784428" y="129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75336</xdr:rowOff>
    </xdr:from>
    <xdr:to>
      <xdr:col>6</xdr:col>
      <xdr:colOff>38100</xdr:colOff>
      <xdr:row>78</xdr:row>
      <xdr:rowOff>5486</xdr:rowOff>
    </xdr:to>
    <xdr:sp macro="" textlink="">
      <xdr:nvSpPr>
        <xdr:cNvPr id="200" name="楕円 199"/>
        <xdr:cNvSpPr/>
      </xdr:nvSpPr>
      <xdr:spPr>
        <a:xfrm>
          <a:off x="1079500" y="1327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22013</xdr:rowOff>
    </xdr:from>
    <xdr:ext cx="469744" cy="259045"/>
    <xdr:sp macro="" textlink="">
      <xdr:nvSpPr>
        <xdr:cNvPr id="201" name="テキスト ボックス 200"/>
        <xdr:cNvSpPr txBox="1"/>
      </xdr:nvSpPr>
      <xdr:spPr>
        <a:xfrm>
          <a:off x="895428" y="1305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51411</xdr:rowOff>
    </xdr:from>
    <xdr:to>
      <xdr:col>24</xdr:col>
      <xdr:colOff>63500</xdr:colOff>
      <xdr:row>95</xdr:row>
      <xdr:rowOff>74549</xdr:rowOff>
    </xdr:to>
    <xdr:cxnSp macro="">
      <xdr:nvCxnSpPr>
        <xdr:cNvPr id="233" name="直線コネクタ 232"/>
        <xdr:cNvCxnSpPr/>
      </xdr:nvCxnSpPr>
      <xdr:spPr>
        <a:xfrm>
          <a:off x="3797300" y="16339161"/>
          <a:ext cx="8382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51411</xdr:rowOff>
    </xdr:from>
    <xdr:to>
      <xdr:col>19</xdr:col>
      <xdr:colOff>177800</xdr:colOff>
      <xdr:row>95</xdr:row>
      <xdr:rowOff>165891</xdr:rowOff>
    </xdr:to>
    <xdr:cxnSp macro="">
      <xdr:nvCxnSpPr>
        <xdr:cNvPr id="236" name="直線コネクタ 235"/>
        <xdr:cNvCxnSpPr/>
      </xdr:nvCxnSpPr>
      <xdr:spPr>
        <a:xfrm flipV="1">
          <a:off x="2908300" y="16339161"/>
          <a:ext cx="889000" cy="11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165891</xdr:rowOff>
    </xdr:from>
    <xdr:to>
      <xdr:col>15</xdr:col>
      <xdr:colOff>50800</xdr:colOff>
      <xdr:row>96</xdr:row>
      <xdr:rowOff>5398</xdr:rowOff>
    </xdr:to>
    <xdr:cxnSp macro="">
      <xdr:nvCxnSpPr>
        <xdr:cNvPr id="239" name="直線コネクタ 238"/>
        <xdr:cNvCxnSpPr/>
      </xdr:nvCxnSpPr>
      <xdr:spPr>
        <a:xfrm flipV="1">
          <a:off x="2019300" y="16453641"/>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143585</xdr:rowOff>
    </xdr:from>
    <xdr:to>
      <xdr:col>15</xdr:col>
      <xdr:colOff>101600</xdr:colOff>
      <xdr:row>96</xdr:row>
      <xdr:rowOff>73735</xdr:rowOff>
    </xdr:to>
    <xdr:sp macro="" textlink="">
      <xdr:nvSpPr>
        <xdr:cNvPr id="240" name="フローチャート: 判断 239"/>
        <xdr:cNvSpPr/>
      </xdr:nvSpPr>
      <xdr:spPr>
        <a:xfrm>
          <a:off x="2857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64862</xdr:rowOff>
    </xdr:from>
    <xdr:ext cx="534377" cy="259045"/>
    <xdr:sp macro="" textlink="">
      <xdr:nvSpPr>
        <xdr:cNvPr id="241" name="テキスト ボックス 240"/>
        <xdr:cNvSpPr txBox="1"/>
      </xdr:nvSpPr>
      <xdr:spPr>
        <a:xfrm>
          <a:off x="2641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5398</xdr:rowOff>
    </xdr:from>
    <xdr:to>
      <xdr:col>10</xdr:col>
      <xdr:colOff>114300</xdr:colOff>
      <xdr:row>96</xdr:row>
      <xdr:rowOff>113754</xdr:rowOff>
    </xdr:to>
    <xdr:cxnSp macro="">
      <xdr:nvCxnSpPr>
        <xdr:cNvPr id="242" name="直線コネクタ 241"/>
        <xdr:cNvCxnSpPr/>
      </xdr:nvCxnSpPr>
      <xdr:spPr>
        <a:xfrm flipV="1">
          <a:off x="1130300" y="16464598"/>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23749</xdr:rowOff>
    </xdr:from>
    <xdr:to>
      <xdr:col>24</xdr:col>
      <xdr:colOff>114300</xdr:colOff>
      <xdr:row>95</xdr:row>
      <xdr:rowOff>125349</xdr:rowOff>
    </xdr:to>
    <xdr:sp macro="" textlink="">
      <xdr:nvSpPr>
        <xdr:cNvPr id="252" name="楕円 251"/>
        <xdr:cNvSpPr/>
      </xdr:nvSpPr>
      <xdr:spPr>
        <a:xfrm>
          <a:off x="4584700" y="1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2176</xdr:rowOff>
    </xdr:from>
    <xdr:ext cx="534377" cy="259045"/>
    <xdr:sp macro="" textlink="">
      <xdr:nvSpPr>
        <xdr:cNvPr id="253" name="扶助費該当値テキスト"/>
        <xdr:cNvSpPr txBox="1"/>
      </xdr:nvSpPr>
      <xdr:spPr>
        <a:xfrm>
          <a:off x="4686300" y="162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611</xdr:rowOff>
    </xdr:from>
    <xdr:to>
      <xdr:col>20</xdr:col>
      <xdr:colOff>38100</xdr:colOff>
      <xdr:row>95</xdr:row>
      <xdr:rowOff>102211</xdr:rowOff>
    </xdr:to>
    <xdr:sp macro="" textlink="">
      <xdr:nvSpPr>
        <xdr:cNvPr id="254" name="楕円 253"/>
        <xdr:cNvSpPr/>
      </xdr:nvSpPr>
      <xdr:spPr>
        <a:xfrm>
          <a:off x="3746500" y="1628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93338</xdr:rowOff>
    </xdr:from>
    <xdr:ext cx="534377" cy="259045"/>
    <xdr:sp macro="" textlink="">
      <xdr:nvSpPr>
        <xdr:cNvPr id="255" name="テキスト ボックス 254"/>
        <xdr:cNvSpPr txBox="1"/>
      </xdr:nvSpPr>
      <xdr:spPr>
        <a:xfrm>
          <a:off x="3530111" y="1638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115091</xdr:rowOff>
    </xdr:from>
    <xdr:to>
      <xdr:col>15</xdr:col>
      <xdr:colOff>101600</xdr:colOff>
      <xdr:row>96</xdr:row>
      <xdr:rowOff>45241</xdr:rowOff>
    </xdr:to>
    <xdr:sp macro="" textlink="">
      <xdr:nvSpPr>
        <xdr:cNvPr id="256" name="楕円 255"/>
        <xdr:cNvSpPr/>
      </xdr:nvSpPr>
      <xdr:spPr>
        <a:xfrm>
          <a:off x="2857500" y="164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61768</xdr:rowOff>
    </xdr:from>
    <xdr:ext cx="534377" cy="259045"/>
    <xdr:sp macro="" textlink="">
      <xdr:nvSpPr>
        <xdr:cNvPr id="257" name="テキスト ボックス 256"/>
        <xdr:cNvSpPr txBox="1"/>
      </xdr:nvSpPr>
      <xdr:spPr>
        <a:xfrm>
          <a:off x="2641111" y="1617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126048</xdr:rowOff>
    </xdr:from>
    <xdr:to>
      <xdr:col>10</xdr:col>
      <xdr:colOff>165100</xdr:colOff>
      <xdr:row>96</xdr:row>
      <xdr:rowOff>56198</xdr:rowOff>
    </xdr:to>
    <xdr:sp macro="" textlink="">
      <xdr:nvSpPr>
        <xdr:cNvPr id="258" name="楕円 257"/>
        <xdr:cNvSpPr/>
      </xdr:nvSpPr>
      <xdr:spPr>
        <a:xfrm>
          <a:off x="1968500" y="1641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47325</xdr:rowOff>
    </xdr:from>
    <xdr:ext cx="534377" cy="259045"/>
    <xdr:sp macro="" textlink="">
      <xdr:nvSpPr>
        <xdr:cNvPr id="259" name="テキスト ボックス 258"/>
        <xdr:cNvSpPr txBox="1"/>
      </xdr:nvSpPr>
      <xdr:spPr>
        <a:xfrm>
          <a:off x="1752111" y="1650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62954</xdr:rowOff>
    </xdr:from>
    <xdr:to>
      <xdr:col>6</xdr:col>
      <xdr:colOff>38100</xdr:colOff>
      <xdr:row>96</xdr:row>
      <xdr:rowOff>164554</xdr:rowOff>
    </xdr:to>
    <xdr:sp macro="" textlink="">
      <xdr:nvSpPr>
        <xdr:cNvPr id="260" name="楕円 259"/>
        <xdr:cNvSpPr/>
      </xdr:nvSpPr>
      <xdr:spPr>
        <a:xfrm>
          <a:off x="1079500" y="165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155681</xdr:rowOff>
    </xdr:from>
    <xdr:ext cx="534377" cy="259045"/>
    <xdr:sp macro="" textlink="">
      <xdr:nvSpPr>
        <xdr:cNvPr id="261" name="テキスト ボックス 260"/>
        <xdr:cNvSpPr txBox="1"/>
      </xdr:nvSpPr>
      <xdr:spPr>
        <a:xfrm>
          <a:off x="863111" y="1661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103440</xdr:rowOff>
    </xdr:from>
    <xdr:to>
      <xdr:col>55</xdr:col>
      <xdr:colOff>0</xdr:colOff>
      <xdr:row>32</xdr:row>
      <xdr:rowOff>26608</xdr:rowOff>
    </xdr:to>
    <xdr:cxnSp macro="">
      <xdr:nvCxnSpPr>
        <xdr:cNvPr id="292" name="直線コネクタ 291"/>
        <xdr:cNvCxnSpPr/>
      </xdr:nvCxnSpPr>
      <xdr:spPr>
        <a:xfrm flipV="1">
          <a:off x="9639300" y="5418390"/>
          <a:ext cx="838200" cy="9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26608</xdr:rowOff>
    </xdr:from>
    <xdr:to>
      <xdr:col>50</xdr:col>
      <xdr:colOff>114300</xdr:colOff>
      <xdr:row>32</xdr:row>
      <xdr:rowOff>81951</xdr:rowOff>
    </xdr:to>
    <xdr:cxnSp macro="">
      <xdr:nvCxnSpPr>
        <xdr:cNvPr id="295" name="直線コネクタ 294"/>
        <xdr:cNvCxnSpPr/>
      </xdr:nvCxnSpPr>
      <xdr:spPr>
        <a:xfrm flipV="1">
          <a:off x="8750300" y="5513008"/>
          <a:ext cx="889000" cy="5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81951</xdr:rowOff>
    </xdr:from>
    <xdr:to>
      <xdr:col>45</xdr:col>
      <xdr:colOff>177800</xdr:colOff>
      <xdr:row>33</xdr:row>
      <xdr:rowOff>34196</xdr:rowOff>
    </xdr:to>
    <xdr:cxnSp macro="">
      <xdr:nvCxnSpPr>
        <xdr:cNvPr id="298" name="直線コネクタ 297"/>
        <xdr:cNvCxnSpPr/>
      </xdr:nvCxnSpPr>
      <xdr:spPr>
        <a:xfrm flipV="1">
          <a:off x="7861300" y="5568351"/>
          <a:ext cx="889000" cy="12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117344</xdr:rowOff>
    </xdr:from>
    <xdr:to>
      <xdr:col>46</xdr:col>
      <xdr:colOff>38100</xdr:colOff>
      <xdr:row>35</xdr:row>
      <xdr:rowOff>47494</xdr:rowOff>
    </xdr:to>
    <xdr:sp macro="" textlink="">
      <xdr:nvSpPr>
        <xdr:cNvPr id="299" name="フローチャート: 判断 298"/>
        <xdr:cNvSpPr/>
      </xdr:nvSpPr>
      <xdr:spPr>
        <a:xfrm>
          <a:off x="8699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38621</xdr:rowOff>
    </xdr:from>
    <xdr:ext cx="534377" cy="259045"/>
    <xdr:sp macro="" textlink="">
      <xdr:nvSpPr>
        <xdr:cNvPr id="300" name="テキスト ボックス 299"/>
        <xdr:cNvSpPr txBox="1"/>
      </xdr:nvSpPr>
      <xdr:spPr>
        <a:xfrm>
          <a:off x="8483111" y="603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34196</xdr:rowOff>
    </xdr:from>
    <xdr:to>
      <xdr:col>41</xdr:col>
      <xdr:colOff>50800</xdr:colOff>
      <xdr:row>33</xdr:row>
      <xdr:rowOff>89506</xdr:rowOff>
    </xdr:to>
    <xdr:cxnSp macro="">
      <xdr:nvCxnSpPr>
        <xdr:cNvPr id="301" name="直線コネクタ 300"/>
        <xdr:cNvCxnSpPr/>
      </xdr:nvCxnSpPr>
      <xdr:spPr>
        <a:xfrm flipV="1">
          <a:off x="6972300" y="5692046"/>
          <a:ext cx="889000" cy="5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2633</xdr:rowOff>
    </xdr:from>
    <xdr:ext cx="534377" cy="259045"/>
    <xdr:sp macro="" textlink="">
      <xdr:nvSpPr>
        <xdr:cNvPr id="305" name="テキスト ボックス 304"/>
        <xdr:cNvSpPr txBox="1"/>
      </xdr:nvSpPr>
      <xdr:spPr>
        <a:xfrm>
          <a:off x="6705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52640</xdr:rowOff>
    </xdr:from>
    <xdr:to>
      <xdr:col>55</xdr:col>
      <xdr:colOff>50800</xdr:colOff>
      <xdr:row>31</xdr:row>
      <xdr:rowOff>154240</xdr:rowOff>
    </xdr:to>
    <xdr:sp macro="" textlink="">
      <xdr:nvSpPr>
        <xdr:cNvPr id="311" name="楕円 310"/>
        <xdr:cNvSpPr/>
      </xdr:nvSpPr>
      <xdr:spPr>
        <a:xfrm>
          <a:off x="10426700" y="53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139017</xdr:rowOff>
    </xdr:from>
    <xdr:ext cx="599010" cy="259045"/>
    <xdr:sp macro="" textlink="">
      <xdr:nvSpPr>
        <xdr:cNvPr id="312" name="補助費等該当値テキスト"/>
        <xdr:cNvSpPr txBox="1"/>
      </xdr:nvSpPr>
      <xdr:spPr>
        <a:xfrm>
          <a:off x="10528300" y="528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147258</xdr:rowOff>
    </xdr:from>
    <xdr:to>
      <xdr:col>50</xdr:col>
      <xdr:colOff>165100</xdr:colOff>
      <xdr:row>32</xdr:row>
      <xdr:rowOff>77408</xdr:rowOff>
    </xdr:to>
    <xdr:sp macro="" textlink="">
      <xdr:nvSpPr>
        <xdr:cNvPr id="313" name="楕円 312"/>
        <xdr:cNvSpPr/>
      </xdr:nvSpPr>
      <xdr:spPr>
        <a:xfrm>
          <a:off x="9588500" y="546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93935</xdr:rowOff>
    </xdr:from>
    <xdr:ext cx="599010" cy="259045"/>
    <xdr:sp macro="" textlink="">
      <xdr:nvSpPr>
        <xdr:cNvPr id="314" name="テキスト ボックス 313"/>
        <xdr:cNvSpPr txBox="1"/>
      </xdr:nvSpPr>
      <xdr:spPr>
        <a:xfrm>
          <a:off x="9339795" y="523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31151</xdr:rowOff>
    </xdr:from>
    <xdr:to>
      <xdr:col>46</xdr:col>
      <xdr:colOff>38100</xdr:colOff>
      <xdr:row>32</xdr:row>
      <xdr:rowOff>132751</xdr:rowOff>
    </xdr:to>
    <xdr:sp macro="" textlink="">
      <xdr:nvSpPr>
        <xdr:cNvPr id="315" name="楕円 314"/>
        <xdr:cNvSpPr/>
      </xdr:nvSpPr>
      <xdr:spPr>
        <a:xfrm>
          <a:off x="8699500" y="55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149278</xdr:rowOff>
    </xdr:from>
    <xdr:ext cx="599010" cy="259045"/>
    <xdr:sp macro="" textlink="">
      <xdr:nvSpPr>
        <xdr:cNvPr id="316" name="テキスト ボックス 315"/>
        <xdr:cNvSpPr txBox="1"/>
      </xdr:nvSpPr>
      <xdr:spPr>
        <a:xfrm>
          <a:off x="8450795" y="529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154846</xdr:rowOff>
    </xdr:from>
    <xdr:to>
      <xdr:col>41</xdr:col>
      <xdr:colOff>101600</xdr:colOff>
      <xdr:row>33</xdr:row>
      <xdr:rowOff>84996</xdr:rowOff>
    </xdr:to>
    <xdr:sp macro="" textlink="">
      <xdr:nvSpPr>
        <xdr:cNvPr id="317" name="楕円 316"/>
        <xdr:cNvSpPr/>
      </xdr:nvSpPr>
      <xdr:spPr>
        <a:xfrm>
          <a:off x="7810500" y="56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101523</xdr:rowOff>
    </xdr:from>
    <xdr:ext cx="599010" cy="259045"/>
    <xdr:sp macro="" textlink="">
      <xdr:nvSpPr>
        <xdr:cNvPr id="318" name="テキスト ボックス 317"/>
        <xdr:cNvSpPr txBox="1"/>
      </xdr:nvSpPr>
      <xdr:spPr>
        <a:xfrm>
          <a:off x="7561795" y="541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38706</xdr:rowOff>
    </xdr:from>
    <xdr:to>
      <xdr:col>36</xdr:col>
      <xdr:colOff>165100</xdr:colOff>
      <xdr:row>33</xdr:row>
      <xdr:rowOff>140306</xdr:rowOff>
    </xdr:to>
    <xdr:sp macro="" textlink="">
      <xdr:nvSpPr>
        <xdr:cNvPr id="319" name="楕円 318"/>
        <xdr:cNvSpPr/>
      </xdr:nvSpPr>
      <xdr:spPr>
        <a:xfrm>
          <a:off x="6921500" y="56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156833</xdr:rowOff>
    </xdr:from>
    <xdr:ext cx="534377" cy="259045"/>
    <xdr:sp macro="" textlink="">
      <xdr:nvSpPr>
        <xdr:cNvPr id="320" name="テキスト ボックス 319"/>
        <xdr:cNvSpPr txBox="1"/>
      </xdr:nvSpPr>
      <xdr:spPr>
        <a:xfrm>
          <a:off x="6705111" y="547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140028</xdr:rowOff>
    </xdr:from>
    <xdr:to>
      <xdr:col>55</xdr:col>
      <xdr:colOff>0</xdr:colOff>
      <xdr:row>50</xdr:row>
      <xdr:rowOff>59835</xdr:rowOff>
    </xdr:to>
    <xdr:cxnSp macro="">
      <xdr:nvCxnSpPr>
        <xdr:cNvPr id="349" name="直線コネクタ 348"/>
        <xdr:cNvCxnSpPr/>
      </xdr:nvCxnSpPr>
      <xdr:spPr>
        <a:xfrm>
          <a:off x="9639300" y="8541078"/>
          <a:ext cx="838200" cy="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140028</xdr:rowOff>
    </xdr:from>
    <xdr:to>
      <xdr:col>50</xdr:col>
      <xdr:colOff>114300</xdr:colOff>
      <xdr:row>53</xdr:row>
      <xdr:rowOff>29576</xdr:rowOff>
    </xdr:to>
    <xdr:cxnSp macro="">
      <xdr:nvCxnSpPr>
        <xdr:cNvPr id="352" name="直線コネクタ 351"/>
        <xdr:cNvCxnSpPr/>
      </xdr:nvCxnSpPr>
      <xdr:spPr>
        <a:xfrm flipV="1">
          <a:off x="8750300" y="8541078"/>
          <a:ext cx="889000" cy="57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29576</xdr:rowOff>
    </xdr:from>
    <xdr:to>
      <xdr:col>45</xdr:col>
      <xdr:colOff>177800</xdr:colOff>
      <xdr:row>53</xdr:row>
      <xdr:rowOff>59324</xdr:rowOff>
    </xdr:to>
    <xdr:cxnSp macro="">
      <xdr:nvCxnSpPr>
        <xdr:cNvPr id="355" name="直線コネクタ 354"/>
        <xdr:cNvCxnSpPr/>
      </xdr:nvCxnSpPr>
      <xdr:spPr>
        <a:xfrm flipV="1">
          <a:off x="7861300" y="9116426"/>
          <a:ext cx="889000" cy="2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88313</xdr:rowOff>
    </xdr:from>
    <xdr:to>
      <xdr:col>46</xdr:col>
      <xdr:colOff>38100</xdr:colOff>
      <xdr:row>56</xdr:row>
      <xdr:rowOff>18463</xdr:rowOff>
    </xdr:to>
    <xdr:sp macro="" textlink="">
      <xdr:nvSpPr>
        <xdr:cNvPr id="356" name="フローチャート: 判断 355"/>
        <xdr:cNvSpPr/>
      </xdr:nvSpPr>
      <xdr:spPr>
        <a:xfrm>
          <a:off x="8699500" y="951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9590</xdr:rowOff>
    </xdr:from>
    <xdr:ext cx="534377" cy="259045"/>
    <xdr:sp macro="" textlink="">
      <xdr:nvSpPr>
        <xdr:cNvPr id="357" name="テキスト ボックス 356"/>
        <xdr:cNvSpPr txBox="1"/>
      </xdr:nvSpPr>
      <xdr:spPr>
        <a:xfrm>
          <a:off x="8483111" y="961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27153</xdr:rowOff>
    </xdr:from>
    <xdr:to>
      <xdr:col>41</xdr:col>
      <xdr:colOff>50800</xdr:colOff>
      <xdr:row>53</xdr:row>
      <xdr:rowOff>59324</xdr:rowOff>
    </xdr:to>
    <xdr:cxnSp macro="">
      <xdr:nvCxnSpPr>
        <xdr:cNvPr id="358" name="直線コネクタ 357"/>
        <xdr:cNvCxnSpPr/>
      </xdr:nvCxnSpPr>
      <xdr:spPr>
        <a:xfrm>
          <a:off x="6972300" y="8942553"/>
          <a:ext cx="889000" cy="20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122915</xdr:rowOff>
    </xdr:from>
    <xdr:ext cx="534377" cy="259045"/>
    <xdr:sp macro="" textlink="">
      <xdr:nvSpPr>
        <xdr:cNvPr id="360" name="テキスト ボックス 359"/>
        <xdr:cNvSpPr txBox="1"/>
      </xdr:nvSpPr>
      <xdr:spPr>
        <a:xfrm>
          <a:off x="7594111" y="95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33464</xdr:rowOff>
    </xdr:from>
    <xdr:ext cx="534377" cy="259045"/>
    <xdr:sp macro="" textlink="">
      <xdr:nvSpPr>
        <xdr:cNvPr id="362" name="テキスト ボックス 361"/>
        <xdr:cNvSpPr txBox="1"/>
      </xdr:nvSpPr>
      <xdr:spPr>
        <a:xfrm>
          <a:off x="6705111" y="96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9035</xdr:rowOff>
    </xdr:from>
    <xdr:to>
      <xdr:col>55</xdr:col>
      <xdr:colOff>50800</xdr:colOff>
      <xdr:row>50</xdr:row>
      <xdr:rowOff>110635</xdr:rowOff>
    </xdr:to>
    <xdr:sp macro="" textlink="">
      <xdr:nvSpPr>
        <xdr:cNvPr id="368" name="楕円 367"/>
        <xdr:cNvSpPr/>
      </xdr:nvSpPr>
      <xdr:spPr>
        <a:xfrm>
          <a:off x="10426700" y="858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133512</xdr:rowOff>
    </xdr:from>
    <xdr:ext cx="599010" cy="259045"/>
    <xdr:sp macro="" textlink="">
      <xdr:nvSpPr>
        <xdr:cNvPr id="369" name="普通建設事業費該当値テキスト"/>
        <xdr:cNvSpPr txBox="1"/>
      </xdr:nvSpPr>
      <xdr:spPr>
        <a:xfrm>
          <a:off x="10528300" y="853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89228</xdr:rowOff>
    </xdr:from>
    <xdr:to>
      <xdr:col>50</xdr:col>
      <xdr:colOff>165100</xdr:colOff>
      <xdr:row>50</xdr:row>
      <xdr:rowOff>19378</xdr:rowOff>
    </xdr:to>
    <xdr:sp macro="" textlink="">
      <xdr:nvSpPr>
        <xdr:cNvPr id="370" name="楕円 369"/>
        <xdr:cNvSpPr/>
      </xdr:nvSpPr>
      <xdr:spPr>
        <a:xfrm>
          <a:off x="9588500" y="84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35905</xdr:rowOff>
    </xdr:from>
    <xdr:ext cx="599010" cy="259045"/>
    <xdr:sp macro="" textlink="">
      <xdr:nvSpPr>
        <xdr:cNvPr id="371" name="テキスト ボックス 370"/>
        <xdr:cNvSpPr txBox="1"/>
      </xdr:nvSpPr>
      <xdr:spPr>
        <a:xfrm>
          <a:off x="9339795" y="826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150226</xdr:rowOff>
    </xdr:from>
    <xdr:to>
      <xdr:col>46</xdr:col>
      <xdr:colOff>38100</xdr:colOff>
      <xdr:row>53</xdr:row>
      <xdr:rowOff>80376</xdr:rowOff>
    </xdr:to>
    <xdr:sp macro="" textlink="">
      <xdr:nvSpPr>
        <xdr:cNvPr id="372" name="楕円 371"/>
        <xdr:cNvSpPr/>
      </xdr:nvSpPr>
      <xdr:spPr>
        <a:xfrm>
          <a:off x="8699500" y="90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96903</xdr:rowOff>
    </xdr:from>
    <xdr:ext cx="599010" cy="259045"/>
    <xdr:sp macro="" textlink="">
      <xdr:nvSpPr>
        <xdr:cNvPr id="373" name="テキスト ボックス 372"/>
        <xdr:cNvSpPr txBox="1"/>
      </xdr:nvSpPr>
      <xdr:spPr>
        <a:xfrm>
          <a:off x="8450795" y="884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8524</xdr:rowOff>
    </xdr:from>
    <xdr:to>
      <xdr:col>41</xdr:col>
      <xdr:colOff>101600</xdr:colOff>
      <xdr:row>53</xdr:row>
      <xdr:rowOff>110124</xdr:rowOff>
    </xdr:to>
    <xdr:sp macro="" textlink="">
      <xdr:nvSpPr>
        <xdr:cNvPr id="374" name="楕円 373"/>
        <xdr:cNvSpPr/>
      </xdr:nvSpPr>
      <xdr:spPr>
        <a:xfrm>
          <a:off x="7810500" y="90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126651</xdr:rowOff>
    </xdr:from>
    <xdr:ext cx="599010" cy="259045"/>
    <xdr:sp macro="" textlink="">
      <xdr:nvSpPr>
        <xdr:cNvPr id="375" name="テキスト ボックス 374"/>
        <xdr:cNvSpPr txBox="1"/>
      </xdr:nvSpPr>
      <xdr:spPr>
        <a:xfrm>
          <a:off x="7561795" y="887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147803</xdr:rowOff>
    </xdr:from>
    <xdr:to>
      <xdr:col>36</xdr:col>
      <xdr:colOff>165100</xdr:colOff>
      <xdr:row>52</xdr:row>
      <xdr:rowOff>77953</xdr:rowOff>
    </xdr:to>
    <xdr:sp macro="" textlink="">
      <xdr:nvSpPr>
        <xdr:cNvPr id="376" name="楕円 375"/>
        <xdr:cNvSpPr/>
      </xdr:nvSpPr>
      <xdr:spPr>
        <a:xfrm>
          <a:off x="6921500" y="88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94480</xdr:rowOff>
    </xdr:from>
    <xdr:ext cx="599010" cy="259045"/>
    <xdr:sp macro="" textlink="">
      <xdr:nvSpPr>
        <xdr:cNvPr id="377" name="テキスト ボックス 376"/>
        <xdr:cNvSpPr txBox="1"/>
      </xdr:nvSpPr>
      <xdr:spPr>
        <a:xfrm>
          <a:off x="6672795" y="866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7259</xdr:rowOff>
    </xdr:from>
    <xdr:to>
      <xdr:col>55</xdr:col>
      <xdr:colOff>0</xdr:colOff>
      <xdr:row>78</xdr:row>
      <xdr:rowOff>9985</xdr:rowOff>
    </xdr:to>
    <xdr:cxnSp macro="">
      <xdr:nvCxnSpPr>
        <xdr:cNvPr id="408" name="直線コネクタ 407"/>
        <xdr:cNvCxnSpPr/>
      </xdr:nvCxnSpPr>
      <xdr:spPr>
        <a:xfrm>
          <a:off x="9639300" y="12180209"/>
          <a:ext cx="838200" cy="120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92836</xdr:rowOff>
    </xdr:from>
    <xdr:ext cx="534377" cy="259045"/>
    <xdr:sp macro="" textlink="">
      <xdr:nvSpPr>
        <xdr:cNvPr id="409" name="普通建設事業費 （ うち新規整備　）平均値テキスト"/>
        <xdr:cNvSpPr txBox="1"/>
      </xdr:nvSpPr>
      <xdr:spPr>
        <a:xfrm>
          <a:off x="10528300" y="13123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7259</xdr:rowOff>
    </xdr:from>
    <xdr:to>
      <xdr:col>50</xdr:col>
      <xdr:colOff>114300</xdr:colOff>
      <xdr:row>75</xdr:row>
      <xdr:rowOff>40030</xdr:rowOff>
    </xdr:to>
    <xdr:cxnSp macro="">
      <xdr:nvCxnSpPr>
        <xdr:cNvPr id="411" name="直線コネクタ 410"/>
        <xdr:cNvCxnSpPr/>
      </xdr:nvCxnSpPr>
      <xdr:spPr>
        <a:xfrm flipV="1">
          <a:off x="8750300" y="12180209"/>
          <a:ext cx="889000" cy="7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40030</xdr:rowOff>
    </xdr:from>
    <xdr:to>
      <xdr:col>45</xdr:col>
      <xdr:colOff>177800</xdr:colOff>
      <xdr:row>76</xdr:row>
      <xdr:rowOff>49763</xdr:rowOff>
    </xdr:to>
    <xdr:cxnSp macro="">
      <xdr:nvCxnSpPr>
        <xdr:cNvPr id="414" name="直線コネクタ 413"/>
        <xdr:cNvCxnSpPr/>
      </xdr:nvCxnSpPr>
      <xdr:spPr>
        <a:xfrm flipV="1">
          <a:off x="7861300" y="12898780"/>
          <a:ext cx="889000" cy="18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87790</xdr:rowOff>
    </xdr:from>
    <xdr:to>
      <xdr:col>46</xdr:col>
      <xdr:colOff>38100</xdr:colOff>
      <xdr:row>76</xdr:row>
      <xdr:rowOff>17940</xdr:rowOff>
    </xdr:to>
    <xdr:sp macro="" textlink="">
      <xdr:nvSpPr>
        <xdr:cNvPr id="415" name="フローチャート: 判断 414"/>
        <xdr:cNvSpPr/>
      </xdr:nvSpPr>
      <xdr:spPr>
        <a:xfrm>
          <a:off x="8699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9067</xdr:rowOff>
    </xdr:from>
    <xdr:ext cx="534377" cy="259045"/>
    <xdr:sp macro="" textlink="">
      <xdr:nvSpPr>
        <xdr:cNvPr id="416" name="テキスト ボックス 415"/>
        <xdr:cNvSpPr txBox="1"/>
      </xdr:nvSpPr>
      <xdr:spPr>
        <a:xfrm>
          <a:off x="8483111" y="130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130635</xdr:rowOff>
    </xdr:from>
    <xdr:to>
      <xdr:col>55</xdr:col>
      <xdr:colOff>50800</xdr:colOff>
      <xdr:row>78</xdr:row>
      <xdr:rowOff>60785</xdr:rowOff>
    </xdr:to>
    <xdr:sp macro="" textlink="">
      <xdr:nvSpPr>
        <xdr:cNvPr id="424" name="楕円 423"/>
        <xdr:cNvSpPr/>
      </xdr:nvSpPr>
      <xdr:spPr>
        <a:xfrm>
          <a:off x="10426700" y="1333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109062</xdr:rowOff>
    </xdr:from>
    <xdr:ext cx="534377" cy="259045"/>
    <xdr:sp macro="" textlink="">
      <xdr:nvSpPr>
        <xdr:cNvPr id="425" name="普通建設事業費 （ うち新規整備　）該当値テキスト"/>
        <xdr:cNvSpPr txBox="1"/>
      </xdr:nvSpPr>
      <xdr:spPr>
        <a:xfrm>
          <a:off x="10528300" y="1331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127909</xdr:rowOff>
    </xdr:from>
    <xdr:to>
      <xdr:col>50</xdr:col>
      <xdr:colOff>165100</xdr:colOff>
      <xdr:row>71</xdr:row>
      <xdr:rowOff>58059</xdr:rowOff>
    </xdr:to>
    <xdr:sp macro="" textlink="">
      <xdr:nvSpPr>
        <xdr:cNvPr id="426" name="楕円 425"/>
        <xdr:cNvSpPr/>
      </xdr:nvSpPr>
      <xdr:spPr>
        <a:xfrm>
          <a:off x="9588500" y="1212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74586</xdr:rowOff>
    </xdr:from>
    <xdr:ext cx="534377" cy="259045"/>
    <xdr:sp macro="" textlink="">
      <xdr:nvSpPr>
        <xdr:cNvPr id="427" name="テキスト ボックス 426"/>
        <xdr:cNvSpPr txBox="1"/>
      </xdr:nvSpPr>
      <xdr:spPr>
        <a:xfrm>
          <a:off x="9372111" y="119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160680</xdr:rowOff>
    </xdr:from>
    <xdr:to>
      <xdr:col>46</xdr:col>
      <xdr:colOff>38100</xdr:colOff>
      <xdr:row>75</xdr:row>
      <xdr:rowOff>90830</xdr:rowOff>
    </xdr:to>
    <xdr:sp macro="" textlink="">
      <xdr:nvSpPr>
        <xdr:cNvPr id="428" name="楕円 427"/>
        <xdr:cNvSpPr/>
      </xdr:nvSpPr>
      <xdr:spPr>
        <a:xfrm>
          <a:off x="8699500" y="128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107357</xdr:rowOff>
    </xdr:from>
    <xdr:ext cx="534377" cy="259045"/>
    <xdr:sp macro="" textlink="">
      <xdr:nvSpPr>
        <xdr:cNvPr id="429" name="テキスト ボックス 428"/>
        <xdr:cNvSpPr txBox="1"/>
      </xdr:nvSpPr>
      <xdr:spPr>
        <a:xfrm>
          <a:off x="8483111" y="126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170413</xdr:rowOff>
    </xdr:from>
    <xdr:to>
      <xdr:col>41</xdr:col>
      <xdr:colOff>101600</xdr:colOff>
      <xdr:row>76</xdr:row>
      <xdr:rowOff>100563</xdr:rowOff>
    </xdr:to>
    <xdr:sp macro="" textlink="">
      <xdr:nvSpPr>
        <xdr:cNvPr id="430" name="楕円 429"/>
        <xdr:cNvSpPr/>
      </xdr:nvSpPr>
      <xdr:spPr>
        <a:xfrm>
          <a:off x="7810500" y="1302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91690</xdr:rowOff>
    </xdr:from>
    <xdr:ext cx="534377" cy="259045"/>
    <xdr:sp macro="" textlink="">
      <xdr:nvSpPr>
        <xdr:cNvPr id="431" name="テキスト ボックス 430"/>
        <xdr:cNvSpPr txBox="1"/>
      </xdr:nvSpPr>
      <xdr:spPr>
        <a:xfrm>
          <a:off x="7594111" y="1312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19923</xdr:rowOff>
    </xdr:from>
    <xdr:to>
      <xdr:col>55</xdr:col>
      <xdr:colOff>0</xdr:colOff>
      <xdr:row>93</xdr:row>
      <xdr:rowOff>26798</xdr:rowOff>
    </xdr:to>
    <xdr:cxnSp macro="">
      <xdr:nvCxnSpPr>
        <xdr:cNvPr id="458" name="直線コネクタ 457"/>
        <xdr:cNvCxnSpPr/>
      </xdr:nvCxnSpPr>
      <xdr:spPr>
        <a:xfrm flipV="1">
          <a:off x="9639300" y="15450423"/>
          <a:ext cx="838200" cy="52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69558</xdr:rowOff>
    </xdr:from>
    <xdr:ext cx="534377" cy="259045"/>
    <xdr:sp macro="" textlink="">
      <xdr:nvSpPr>
        <xdr:cNvPr id="459" name="普通建設事業費 （ うち更新整備　）平均値テキスト"/>
        <xdr:cNvSpPr txBox="1"/>
      </xdr:nvSpPr>
      <xdr:spPr>
        <a:xfrm>
          <a:off x="10528300" y="16528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26798</xdr:rowOff>
    </xdr:from>
    <xdr:to>
      <xdr:col>50</xdr:col>
      <xdr:colOff>114300</xdr:colOff>
      <xdr:row>94</xdr:row>
      <xdr:rowOff>122738</xdr:rowOff>
    </xdr:to>
    <xdr:cxnSp macro="">
      <xdr:nvCxnSpPr>
        <xdr:cNvPr id="461" name="直線コネクタ 460"/>
        <xdr:cNvCxnSpPr/>
      </xdr:nvCxnSpPr>
      <xdr:spPr>
        <a:xfrm flipV="1">
          <a:off x="8750300" y="15971648"/>
          <a:ext cx="889000" cy="26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2384</xdr:rowOff>
    </xdr:from>
    <xdr:to>
      <xdr:col>45</xdr:col>
      <xdr:colOff>177800</xdr:colOff>
      <xdr:row>94</xdr:row>
      <xdr:rowOff>122738</xdr:rowOff>
    </xdr:to>
    <xdr:cxnSp macro="">
      <xdr:nvCxnSpPr>
        <xdr:cNvPr id="464" name="直線コネクタ 463"/>
        <xdr:cNvCxnSpPr/>
      </xdr:nvCxnSpPr>
      <xdr:spPr>
        <a:xfrm>
          <a:off x="7861300" y="16118684"/>
          <a:ext cx="889000" cy="12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1484</xdr:rowOff>
    </xdr:from>
    <xdr:to>
      <xdr:col>46</xdr:col>
      <xdr:colOff>38100</xdr:colOff>
      <xdr:row>97</xdr:row>
      <xdr:rowOff>103084</xdr:rowOff>
    </xdr:to>
    <xdr:sp macro="" textlink="">
      <xdr:nvSpPr>
        <xdr:cNvPr id="465" name="フローチャート: 判断 464"/>
        <xdr:cNvSpPr/>
      </xdr:nvSpPr>
      <xdr:spPr>
        <a:xfrm>
          <a:off x="8699500" y="1663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94211</xdr:rowOff>
    </xdr:from>
    <xdr:ext cx="534377" cy="259045"/>
    <xdr:sp macro="" textlink="">
      <xdr:nvSpPr>
        <xdr:cNvPr id="466" name="テキスト ボックス 465"/>
        <xdr:cNvSpPr txBox="1"/>
      </xdr:nvSpPr>
      <xdr:spPr>
        <a:xfrm>
          <a:off x="8483111" y="1672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63578</xdr:rowOff>
    </xdr:from>
    <xdr:ext cx="534377" cy="259045"/>
    <xdr:sp macro="" textlink="">
      <xdr:nvSpPr>
        <xdr:cNvPr id="468" name="テキスト ボックス 467"/>
        <xdr:cNvSpPr txBox="1"/>
      </xdr:nvSpPr>
      <xdr:spPr>
        <a:xfrm>
          <a:off x="7594111" y="166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140573</xdr:rowOff>
    </xdr:from>
    <xdr:to>
      <xdr:col>55</xdr:col>
      <xdr:colOff>50800</xdr:colOff>
      <xdr:row>90</xdr:row>
      <xdr:rowOff>70723</xdr:rowOff>
    </xdr:to>
    <xdr:sp macro="" textlink="">
      <xdr:nvSpPr>
        <xdr:cNvPr id="474" name="楕円 473"/>
        <xdr:cNvSpPr/>
      </xdr:nvSpPr>
      <xdr:spPr>
        <a:xfrm>
          <a:off x="10426700" y="1539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93600</xdr:rowOff>
    </xdr:from>
    <xdr:ext cx="599010" cy="259045"/>
    <xdr:sp macro="" textlink="">
      <xdr:nvSpPr>
        <xdr:cNvPr id="475" name="普通建設事業費 （ うち更新整備　）該当値テキスト"/>
        <xdr:cNvSpPr txBox="1"/>
      </xdr:nvSpPr>
      <xdr:spPr>
        <a:xfrm>
          <a:off x="10528300" y="1535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147448</xdr:rowOff>
    </xdr:from>
    <xdr:to>
      <xdr:col>50</xdr:col>
      <xdr:colOff>165100</xdr:colOff>
      <xdr:row>93</xdr:row>
      <xdr:rowOff>77598</xdr:rowOff>
    </xdr:to>
    <xdr:sp macro="" textlink="">
      <xdr:nvSpPr>
        <xdr:cNvPr id="476" name="楕円 475"/>
        <xdr:cNvSpPr/>
      </xdr:nvSpPr>
      <xdr:spPr>
        <a:xfrm>
          <a:off x="9588500" y="159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94125</xdr:rowOff>
    </xdr:from>
    <xdr:ext cx="599010" cy="259045"/>
    <xdr:sp macro="" textlink="">
      <xdr:nvSpPr>
        <xdr:cNvPr id="477" name="テキスト ボックス 476"/>
        <xdr:cNvSpPr txBox="1"/>
      </xdr:nvSpPr>
      <xdr:spPr>
        <a:xfrm>
          <a:off x="9339795" y="1569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71938</xdr:rowOff>
    </xdr:from>
    <xdr:to>
      <xdr:col>46</xdr:col>
      <xdr:colOff>38100</xdr:colOff>
      <xdr:row>95</xdr:row>
      <xdr:rowOff>2088</xdr:rowOff>
    </xdr:to>
    <xdr:sp macro="" textlink="">
      <xdr:nvSpPr>
        <xdr:cNvPr id="478" name="楕円 477"/>
        <xdr:cNvSpPr/>
      </xdr:nvSpPr>
      <xdr:spPr>
        <a:xfrm>
          <a:off x="8699500" y="161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18615</xdr:rowOff>
    </xdr:from>
    <xdr:ext cx="534377" cy="259045"/>
    <xdr:sp macro="" textlink="">
      <xdr:nvSpPr>
        <xdr:cNvPr id="479" name="テキスト ボックス 478"/>
        <xdr:cNvSpPr txBox="1"/>
      </xdr:nvSpPr>
      <xdr:spPr>
        <a:xfrm>
          <a:off x="8483111" y="1596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123034</xdr:rowOff>
    </xdr:from>
    <xdr:to>
      <xdr:col>41</xdr:col>
      <xdr:colOff>101600</xdr:colOff>
      <xdr:row>94</xdr:row>
      <xdr:rowOff>53184</xdr:rowOff>
    </xdr:to>
    <xdr:sp macro="" textlink="">
      <xdr:nvSpPr>
        <xdr:cNvPr id="480" name="楕円 479"/>
        <xdr:cNvSpPr/>
      </xdr:nvSpPr>
      <xdr:spPr>
        <a:xfrm>
          <a:off x="7810500" y="1606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69711</xdr:rowOff>
    </xdr:from>
    <xdr:ext cx="534377" cy="259045"/>
    <xdr:sp macro="" textlink="">
      <xdr:nvSpPr>
        <xdr:cNvPr id="481" name="テキスト ボックス 480"/>
        <xdr:cNvSpPr txBox="1"/>
      </xdr:nvSpPr>
      <xdr:spPr>
        <a:xfrm>
          <a:off x="7594111" y="1584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129682</xdr:rowOff>
    </xdr:from>
    <xdr:to>
      <xdr:col>85</xdr:col>
      <xdr:colOff>127000</xdr:colOff>
      <xdr:row>38</xdr:row>
      <xdr:rowOff>22760</xdr:rowOff>
    </xdr:to>
    <xdr:cxnSp macro="">
      <xdr:nvCxnSpPr>
        <xdr:cNvPr id="506" name="直線コネクタ 505"/>
        <xdr:cNvCxnSpPr/>
      </xdr:nvCxnSpPr>
      <xdr:spPr>
        <a:xfrm flipV="1">
          <a:off x="15481300" y="6473332"/>
          <a:ext cx="8382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115093</xdr:rowOff>
    </xdr:from>
    <xdr:ext cx="469744" cy="259045"/>
    <xdr:sp macro="" textlink="">
      <xdr:nvSpPr>
        <xdr:cNvPr id="507" name="災害復旧事業費平均値テキスト"/>
        <xdr:cNvSpPr txBox="1"/>
      </xdr:nvSpPr>
      <xdr:spPr>
        <a:xfrm>
          <a:off x="16370300" y="6458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22760</xdr:rowOff>
    </xdr:from>
    <xdr:to>
      <xdr:col>81</xdr:col>
      <xdr:colOff>50800</xdr:colOff>
      <xdr:row>38</xdr:row>
      <xdr:rowOff>25354</xdr:rowOff>
    </xdr:to>
    <xdr:cxnSp macro="">
      <xdr:nvCxnSpPr>
        <xdr:cNvPr id="509" name="直線コネクタ 508"/>
        <xdr:cNvCxnSpPr/>
      </xdr:nvCxnSpPr>
      <xdr:spPr>
        <a:xfrm flipV="1">
          <a:off x="14592300" y="6537860"/>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1934</xdr:rowOff>
    </xdr:from>
    <xdr:to>
      <xdr:col>76</xdr:col>
      <xdr:colOff>114300</xdr:colOff>
      <xdr:row>38</xdr:row>
      <xdr:rowOff>25354</xdr:rowOff>
    </xdr:to>
    <xdr:cxnSp macro="">
      <xdr:nvCxnSpPr>
        <xdr:cNvPr id="512" name="直線コネクタ 511"/>
        <xdr:cNvCxnSpPr/>
      </xdr:nvCxnSpPr>
      <xdr:spPr>
        <a:xfrm>
          <a:off x="13703300" y="6517034"/>
          <a:ext cx="889000" cy="2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127608</xdr:rowOff>
    </xdr:from>
    <xdr:to>
      <xdr:col>76</xdr:col>
      <xdr:colOff>165100</xdr:colOff>
      <xdr:row>38</xdr:row>
      <xdr:rowOff>57758</xdr:rowOff>
    </xdr:to>
    <xdr:sp macro="" textlink="">
      <xdr:nvSpPr>
        <xdr:cNvPr id="513" name="フローチャート: 判断 512"/>
        <xdr:cNvSpPr/>
      </xdr:nvSpPr>
      <xdr:spPr>
        <a:xfrm>
          <a:off x="14541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74285</xdr:rowOff>
    </xdr:from>
    <xdr:ext cx="469744" cy="259045"/>
    <xdr:sp macro="" textlink="">
      <xdr:nvSpPr>
        <xdr:cNvPr id="514" name="テキスト ボックス 513"/>
        <xdr:cNvSpPr txBox="1"/>
      </xdr:nvSpPr>
      <xdr:spPr>
        <a:xfrm>
          <a:off x="14357428" y="62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168755</xdr:rowOff>
    </xdr:from>
    <xdr:to>
      <xdr:col>71</xdr:col>
      <xdr:colOff>177800</xdr:colOff>
      <xdr:row>38</xdr:row>
      <xdr:rowOff>1934</xdr:rowOff>
    </xdr:to>
    <xdr:cxnSp macro="">
      <xdr:nvCxnSpPr>
        <xdr:cNvPr id="515" name="直線コネクタ 514"/>
        <xdr:cNvCxnSpPr/>
      </xdr:nvCxnSpPr>
      <xdr:spPr>
        <a:xfrm>
          <a:off x="12814300" y="6512405"/>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47153</xdr:rowOff>
    </xdr:from>
    <xdr:ext cx="469744" cy="259045"/>
    <xdr:sp macro="" textlink="">
      <xdr:nvSpPr>
        <xdr:cNvPr id="517" name="テキスト ボックス 516"/>
        <xdr:cNvSpPr txBox="1"/>
      </xdr:nvSpPr>
      <xdr:spPr>
        <a:xfrm>
          <a:off x="13468428" y="65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48222</xdr:rowOff>
    </xdr:from>
    <xdr:ext cx="469744" cy="259045"/>
    <xdr:sp macro="" textlink="">
      <xdr:nvSpPr>
        <xdr:cNvPr id="519" name="テキスト ボックス 518"/>
        <xdr:cNvSpPr txBox="1"/>
      </xdr:nvSpPr>
      <xdr:spPr>
        <a:xfrm>
          <a:off x="12579428" y="656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78882</xdr:rowOff>
    </xdr:from>
    <xdr:to>
      <xdr:col>85</xdr:col>
      <xdr:colOff>177800</xdr:colOff>
      <xdr:row>38</xdr:row>
      <xdr:rowOff>9032</xdr:rowOff>
    </xdr:to>
    <xdr:sp macro="" textlink="">
      <xdr:nvSpPr>
        <xdr:cNvPr id="525" name="楕円 524"/>
        <xdr:cNvSpPr/>
      </xdr:nvSpPr>
      <xdr:spPr>
        <a:xfrm>
          <a:off x="16268700" y="64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38259</xdr:rowOff>
    </xdr:from>
    <xdr:ext cx="534377" cy="259045"/>
    <xdr:sp macro="" textlink="">
      <xdr:nvSpPr>
        <xdr:cNvPr id="526" name="災害復旧事業費該当値テキスト"/>
        <xdr:cNvSpPr txBox="1"/>
      </xdr:nvSpPr>
      <xdr:spPr>
        <a:xfrm>
          <a:off x="16370300" y="621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143410</xdr:rowOff>
    </xdr:from>
    <xdr:to>
      <xdr:col>81</xdr:col>
      <xdr:colOff>101600</xdr:colOff>
      <xdr:row>38</xdr:row>
      <xdr:rowOff>73560</xdr:rowOff>
    </xdr:to>
    <xdr:sp macro="" textlink="">
      <xdr:nvSpPr>
        <xdr:cNvPr id="527" name="楕円 526"/>
        <xdr:cNvSpPr/>
      </xdr:nvSpPr>
      <xdr:spPr>
        <a:xfrm>
          <a:off x="15430500" y="64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64687</xdr:rowOff>
    </xdr:from>
    <xdr:ext cx="378565" cy="259045"/>
    <xdr:sp macro="" textlink="">
      <xdr:nvSpPr>
        <xdr:cNvPr id="528" name="テキスト ボックス 527"/>
        <xdr:cNvSpPr txBox="1"/>
      </xdr:nvSpPr>
      <xdr:spPr>
        <a:xfrm>
          <a:off x="15292017" y="6579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146004</xdr:rowOff>
    </xdr:from>
    <xdr:to>
      <xdr:col>76</xdr:col>
      <xdr:colOff>165100</xdr:colOff>
      <xdr:row>38</xdr:row>
      <xdr:rowOff>76154</xdr:rowOff>
    </xdr:to>
    <xdr:sp macro="" textlink="">
      <xdr:nvSpPr>
        <xdr:cNvPr id="529" name="楕円 528"/>
        <xdr:cNvSpPr/>
      </xdr:nvSpPr>
      <xdr:spPr>
        <a:xfrm>
          <a:off x="14541500" y="64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67281</xdr:rowOff>
    </xdr:from>
    <xdr:ext cx="249299" cy="259045"/>
    <xdr:sp macro="" textlink="">
      <xdr:nvSpPr>
        <xdr:cNvPr id="530" name="テキスト ボックス 529"/>
        <xdr:cNvSpPr txBox="1"/>
      </xdr:nvSpPr>
      <xdr:spPr>
        <a:xfrm>
          <a:off x="14467650" y="6582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122584</xdr:rowOff>
    </xdr:from>
    <xdr:to>
      <xdr:col>72</xdr:col>
      <xdr:colOff>38100</xdr:colOff>
      <xdr:row>38</xdr:row>
      <xdr:rowOff>52735</xdr:rowOff>
    </xdr:to>
    <xdr:sp macro="" textlink="">
      <xdr:nvSpPr>
        <xdr:cNvPr id="531" name="楕円 530"/>
        <xdr:cNvSpPr/>
      </xdr:nvSpPr>
      <xdr:spPr>
        <a:xfrm>
          <a:off x="13652500" y="6466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69261</xdr:rowOff>
    </xdr:from>
    <xdr:ext cx="469744" cy="259045"/>
    <xdr:sp macro="" textlink="">
      <xdr:nvSpPr>
        <xdr:cNvPr id="532" name="テキスト ボックス 531"/>
        <xdr:cNvSpPr txBox="1"/>
      </xdr:nvSpPr>
      <xdr:spPr>
        <a:xfrm>
          <a:off x="13468428" y="624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117955</xdr:rowOff>
    </xdr:from>
    <xdr:to>
      <xdr:col>67</xdr:col>
      <xdr:colOff>101600</xdr:colOff>
      <xdr:row>38</xdr:row>
      <xdr:rowOff>48106</xdr:rowOff>
    </xdr:to>
    <xdr:sp macro="" textlink="">
      <xdr:nvSpPr>
        <xdr:cNvPr id="533" name="楕円 532"/>
        <xdr:cNvSpPr/>
      </xdr:nvSpPr>
      <xdr:spPr>
        <a:xfrm>
          <a:off x="12763500" y="64616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64632</xdr:rowOff>
    </xdr:from>
    <xdr:ext cx="469744" cy="259045"/>
    <xdr:sp macro="" textlink="">
      <xdr:nvSpPr>
        <xdr:cNvPr id="534" name="テキスト ボックス 533"/>
        <xdr:cNvSpPr txBox="1"/>
      </xdr:nvSpPr>
      <xdr:spPr>
        <a:xfrm>
          <a:off x="12579428" y="623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18298</xdr:rowOff>
    </xdr:from>
    <xdr:to>
      <xdr:col>85</xdr:col>
      <xdr:colOff>126364</xdr:colOff>
      <xdr:row>79</xdr:row>
      <xdr:rowOff>9466</xdr:rowOff>
    </xdr:to>
    <xdr:cxnSp macro="">
      <xdr:nvCxnSpPr>
        <xdr:cNvPr id="615" name="直線コネクタ 614"/>
        <xdr:cNvCxnSpPr/>
      </xdr:nvCxnSpPr>
      <xdr:spPr>
        <a:xfrm flipV="1">
          <a:off x="16317595" y="12362698"/>
          <a:ext cx="1269" cy="119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13293</xdr:rowOff>
    </xdr:from>
    <xdr:ext cx="469744" cy="259045"/>
    <xdr:sp macro="" textlink="">
      <xdr:nvSpPr>
        <xdr:cNvPr id="616" name="公債費最小値テキスト"/>
        <xdr:cNvSpPr txBox="1"/>
      </xdr:nvSpPr>
      <xdr:spPr>
        <a:xfrm>
          <a:off x="16370300" y="1355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9466</xdr:rowOff>
    </xdr:from>
    <xdr:to>
      <xdr:col>86</xdr:col>
      <xdr:colOff>25400</xdr:colOff>
      <xdr:row>79</xdr:row>
      <xdr:rowOff>9466</xdr:rowOff>
    </xdr:to>
    <xdr:cxnSp macro="">
      <xdr:nvCxnSpPr>
        <xdr:cNvPr id="617" name="直線コネクタ 616"/>
        <xdr:cNvCxnSpPr/>
      </xdr:nvCxnSpPr>
      <xdr:spPr>
        <a:xfrm>
          <a:off x="16230600" y="1355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136425</xdr:rowOff>
    </xdr:from>
    <xdr:ext cx="599010" cy="259045"/>
    <xdr:sp macro="" textlink="">
      <xdr:nvSpPr>
        <xdr:cNvPr id="618" name="公債費最大値テキスト"/>
        <xdr:cNvSpPr txBox="1"/>
      </xdr:nvSpPr>
      <xdr:spPr>
        <a:xfrm>
          <a:off x="16370300" y="1213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18298</xdr:rowOff>
    </xdr:from>
    <xdr:to>
      <xdr:col>86</xdr:col>
      <xdr:colOff>25400</xdr:colOff>
      <xdr:row>72</xdr:row>
      <xdr:rowOff>18298</xdr:rowOff>
    </xdr:to>
    <xdr:cxnSp macro="">
      <xdr:nvCxnSpPr>
        <xdr:cNvPr id="619" name="直線コネクタ 618"/>
        <xdr:cNvCxnSpPr/>
      </xdr:nvCxnSpPr>
      <xdr:spPr>
        <a:xfrm>
          <a:off x="16230600" y="1236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68628</xdr:rowOff>
    </xdr:from>
    <xdr:to>
      <xdr:col>85</xdr:col>
      <xdr:colOff>127000</xdr:colOff>
      <xdr:row>72</xdr:row>
      <xdr:rowOff>165860</xdr:rowOff>
    </xdr:to>
    <xdr:cxnSp macro="">
      <xdr:nvCxnSpPr>
        <xdr:cNvPr id="620" name="直線コネクタ 619"/>
        <xdr:cNvCxnSpPr/>
      </xdr:nvCxnSpPr>
      <xdr:spPr>
        <a:xfrm flipV="1">
          <a:off x="15481300" y="12413028"/>
          <a:ext cx="838200" cy="9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95902</xdr:rowOff>
    </xdr:from>
    <xdr:ext cx="534377" cy="259045"/>
    <xdr:sp macro="" textlink="">
      <xdr:nvSpPr>
        <xdr:cNvPr id="621" name="公債費平均値テキスト"/>
        <xdr:cNvSpPr txBox="1"/>
      </xdr:nvSpPr>
      <xdr:spPr>
        <a:xfrm>
          <a:off x="16370300" y="1312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117475</xdr:rowOff>
    </xdr:from>
    <xdr:to>
      <xdr:col>85</xdr:col>
      <xdr:colOff>177800</xdr:colOff>
      <xdr:row>77</xdr:row>
      <xdr:rowOff>47625</xdr:rowOff>
    </xdr:to>
    <xdr:sp macro="" textlink="">
      <xdr:nvSpPr>
        <xdr:cNvPr id="622" name="フローチャート: 判断 621"/>
        <xdr:cNvSpPr/>
      </xdr:nvSpPr>
      <xdr:spPr>
        <a:xfrm>
          <a:off x="162687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87237</xdr:rowOff>
    </xdr:from>
    <xdr:to>
      <xdr:col>81</xdr:col>
      <xdr:colOff>50800</xdr:colOff>
      <xdr:row>72</xdr:row>
      <xdr:rowOff>165860</xdr:rowOff>
    </xdr:to>
    <xdr:cxnSp macro="">
      <xdr:nvCxnSpPr>
        <xdr:cNvPr id="623" name="直線コネクタ 622"/>
        <xdr:cNvCxnSpPr/>
      </xdr:nvCxnSpPr>
      <xdr:spPr>
        <a:xfrm>
          <a:off x="14592300" y="12431637"/>
          <a:ext cx="889000" cy="7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123631</xdr:rowOff>
    </xdr:from>
    <xdr:to>
      <xdr:col>81</xdr:col>
      <xdr:colOff>101600</xdr:colOff>
      <xdr:row>77</xdr:row>
      <xdr:rowOff>53781</xdr:rowOff>
    </xdr:to>
    <xdr:sp macro="" textlink="">
      <xdr:nvSpPr>
        <xdr:cNvPr id="624" name="フローチャート: 判断 623"/>
        <xdr:cNvSpPr/>
      </xdr:nvSpPr>
      <xdr:spPr>
        <a:xfrm>
          <a:off x="15430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44908</xdr:rowOff>
    </xdr:from>
    <xdr:ext cx="534377" cy="259045"/>
    <xdr:sp macro="" textlink="">
      <xdr:nvSpPr>
        <xdr:cNvPr id="625" name="テキスト ボックス 624"/>
        <xdr:cNvSpPr txBox="1"/>
      </xdr:nvSpPr>
      <xdr:spPr>
        <a:xfrm>
          <a:off x="15214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115735</xdr:rowOff>
    </xdr:from>
    <xdr:to>
      <xdr:col>76</xdr:col>
      <xdr:colOff>114300</xdr:colOff>
      <xdr:row>72</xdr:row>
      <xdr:rowOff>87237</xdr:rowOff>
    </xdr:to>
    <xdr:cxnSp macro="">
      <xdr:nvCxnSpPr>
        <xdr:cNvPr id="626" name="直線コネクタ 625"/>
        <xdr:cNvCxnSpPr/>
      </xdr:nvCxnSpPr>
      <xdr:spPr>
        <a:xfrm>
          <a:off x="13703300" y="12288685"/>
          <a:ext cx="889000" cy="1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114663</xdr:rowOff>
    </xdr:from>
    <xdr:to>
      <xdr:col>76</xdr:col>
      <xdr:colOff>165100</xdr:colOff>
      <xdr:row>77</xdr:row>
      <xdr:rowOff>44813</xdr:rowOff>
    </xdr:to>
    <xdr:sp macro="" textlink="">
      <xdr:nvSpPr>
        <xdr:cNvPr id="627" name="フローチャート: 判断 626"/>
        <xdr:cNvSpPr/>
      </xdr:nvSpPr>
      <xdr:spPr>
        <a:xfrm>
          <a:off x="14541500" y="1314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35940</xdr:rowOff>
    </xdr:from>
    <xdr:ext cx="534377" cy="259045"/>
    <xdr:sp macro="" textlink="">
      <xdr:nvSpPr>
        <xdr:cNvPr id="628" name="テキスト ボックス 627"/>
        <xdr:cNvSpPr txBox="1"/>
      </xdr:nvSpPr>
      <xdr:spPr>
        <a:xfrm>
          <a:off x="14325111" y="1323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7211</xdr:rowOff>
    </xdr:from>
    <xdr:to>
      <xdr:col>71</xdr:col>
      <xdr:colOff>177800</xdr:colOff>
      <xdr:row>71</xdr:row>
      <xdr:rowOff>115735</xdr:rowOff>
    </xdr:to>
    <xdr:cxnSp macro="">
      <xdr:nvCxnSpPr>
        <xdr:cNvPr id="629" name="直線コネクタ 628"/>
        <xdr:cNvCxnSpPr/>
      </xdr:nvCxnSpPr>
      <xdr:spPr>
        <a:xfrm>
          <a:off x="12814300" y="12180161"/>
          <a:ext cx="889000" cy="10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30" name="フローチャート: 判断 629"/>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12723</xdr:rowOff>
    </xdr:from>
    <xdr:ext cx="534377" cy="259045"/>
    <xdr:sp macro="" textlink="">
      <xdr:nvSpPr>
        <xdr:cNvPr id="631" name="テキスト ボックス 630"/>
        <xdr:cNvSpPr txBox="1"/>
      </xdr:nvSpPr>
      <xdr:spPr>
        <a:xfrm>
          <a:off x="13436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2" name="フローチャート: 判断 631"/>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167020</xdr:rowOff>
    </xdr:from>
    <xdr:ext cx="534377" cy="259045"/>
    <xdr:sp macro="" textlink="">
      <xdr:nvSpPr>
        <xdr:cNvPr id="633" name="テキスト ボックス 632"/>
        <xdr:cNvSpPr txBox="1"/>
      </xdr:nvSpPr>
      <xdr:spPr>
        <a:xfrm>
          <a:off x="12547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17828</xdr:rowOff>
    </xdr:from>
    <xdr:to>
      <xdr:col>85</xdr:col>
      <xdr:colOff>177800</xdr:colOff>
      <xdr:row>72</xdr:row>
      <xdr:rowOff>119428</xdr:rowOff>
    </xdr:to>
    <xdr:sp macro="" textlink="">
      <xdr:nvSpPr>
        <xdr:cNvPr id="639" name="楕円 638"/>
        <xdr:cNvSpPr/>
      </xdr:nvSpPr>
      <xdr:spPr>
        <a:xfrm>
          <a:off x="16268700" y="123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104205</xdr:rowOff>
    </xdr:from>
    <xdr:ext cx="599010" cy="259045"/>
    <xdr:sp macro="" textlink="">
      <xdr:nvSpPr>
        <xdr:cNvPr id="640" name="公債費該当値テキスト"/>
        <xdr:cNvSpPr txBox="1"/>
      </xdr:nvSpPr>
      <xdr:spPr>
        <a:xfrm>
          <a:off x="16370300" y="122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115060</xdr:rowOff>
    </xdr:from>
    <xdr:to>
      <xdr:col>81</xdr:col>
      <xdr:colOff>101600</xdr:colOff>
      <xdr:row>73</xdr:row>
      <xdr:rowOff>45210</xdr:rowOff>
    </xdr:to>
    <xdr:sp macro="" textlink="">
      <xdr:nvSpPr>
        <xdr:cNvPr id="641" name="楕円 640"/>
        <xdr:cNvSpPr/>
      </xdr:nvSpPr>
      <xdr:spPr>
        <a:xfrm>
          <a:off x="15430500" y="1245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61737</xdr:rowOff>
    </xdr:from>
    <xdr:ext cx="599010" cy="259045"/>
    <xdr:sp macro="" textlink="">
      <xdr:nvSpPr>
        <xdr:cNvPr id="642" name="テキスト ボックス 641"/>
        <xdr:cNvSpPr txBox="1"/>
      </xdr:nvSpPr>
      <xdr:spPr>
        <a:xfrm>
          <a:off x="15181795" y="1223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36437</xdr:rowOff>
    </xdr:from>
    <xdr:to>
      <xdr:col>76</xdr:col>
      <xdr:colOff>165100</xdr:colOff>
      <xdr:row>72</xdr:row>
      <xdr:rowOff>138037</xdr:rowOff>
    </xdr:to>
    <xdr:sp macro="" textlink="">
      <xdr:nvSpPr>
        <xdr:cNvPr id="643" name="楕円 642"/>
        <xdr:cNvSpPr/>
      </xdr:nvSpPr>
      <xdr:spPr>
        <a:xfrm>
          <a:off x="14541500" y="1238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154564</xdr:rowOff>
    </xdr:from>
    <xdr:ext cx="599010" cy="259045"/>
    <xdr:sp macro="" textlink="">
      <xdr:nvSpPr>
        <xdr:cNvPr id="644" name="テキスト ボックス 643"/>
        <xdr:cNvSpPr txBox="1"/>
      </xdr:nvSpPr>
      <xdr:spPr>
        <a:xfrm>
          <a:off x="14292795" y="1215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64935</xdr:rowOff>
    </xdr:from>
    <xdr:to>
      <xdr:col>72</xdr:col>
      <xdr:colOff>38100</xdr:colOff>
      <xdr:row>71</xdr:row>
      <xdr:rowOff>166535</xdr:rowOff>
    </xdr:to>
    <xdr:sp macro="" textlink="">
      <xdr:nvSpPr>
        <xdr:cNvPr id="645" name="楕円 644"/>
        <xdr:cNvSpPr/>
      </xdr:nvSpPr>
      <xdr:spPr>
        <a:xfrm>
          <a:off x="13652500" y="122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11612</xdr:rowOff>
    </xdr:from>
    <xdr:ext cx="599010" cy="259045"/>
    <xdr:sp macro="" textlink="">
      <xdr:nvSpPr>
        <xdr:cNvPr id="646" name="テキスト ボックス 645"/>
        <xdr:cNvSpPr txBox="1"/>
      </xdr:nvSpPr>
      <xdr:spPr>
        <a:xfrm>
          <a:off x="13403795" y="12013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127861</xdr:rowOff>
    </xdr:from>
    <xdr:to>
      <xdr:col>67</xdr:col>
      <xdr:colOff>101600</xdr:colOff>
      <xdr:row>71</xdr:row>
      <xdr:rowOff>58011</xdr:rowOff>
    </xdr:to>
    <xdr:sp macro="" textlink="">
      <xdr:nvSpPr>
        <xdr:cNvPr id="647" name="楕円 646"/>
        <xdr:cNvSpPr/>
      </xdr:nvSpPr>
      <xdr:spPr>
        <a:xfrm>
          <a:off x="12763500" y="121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74538</xdr:rowOff>
    </xdr:from>
    <xdr:ext cx="599010" cy="259045"/>
    <xdr:sp macro="" textlink="">
      <xdr:nvSpPr>
        <xdr:cNvPr id="648" name="テキスト ボックス 647"/>
        <xdr:cNvSpPr txBox="1"/>
      </xdr:nvSpPr>
      <xdr:spPr>
        <a:xfrm>
          <a:off x="12514795" y="1190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8" name="テキスト ボックス 66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4" name="直線コネクタ 673"/>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5"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6" name="直線コネクタ 675"/>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7"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8" name="直線コネクタ 677"/>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70304</xdr:rowOff>
    </xdr:from>
    <xdr:to>
      <xdr:col>85</xdr:col>
      <xdr:colOff>127000</xdr:colOff>
      <xdr:row>97</xdr:row>
      <xdr:rowOff>16159</xdr:rowOff>
    </xdr:to>
    <xdr:cxnSp macro="">
      <xdr:nvCxnSpPr>
        <xdr:cNvPr id="679" name="直線コネクタ 678"/>
        <xdr:cNvCxnSpPr/>
      </xdr:nvCxnSpPr>
      <xdr:spPr>
        <a:xfrm>
          <a:off x="15481300" y="16529504"/>
          <a:ext cx="838200" cy="1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80"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81" name="フローチャート: 判断 680"/>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66940</xdr:rowOff>
    </xdr:from>
    <xdr:to>
      <xdr:col>81</xdr:col>
      <xdr:colOff>50800</xdr:colOff>
      <xdr:row>96</xdr:row>
      <xdr:rowOff>70304</xdr:rowOff>
    </xdr:to>
    <xdr:cxnSp macro="">
      <xdr:nvCxnSpPr>
        <xdr:cNvPr id="682" name="直線コネクタ 681"/>
        <xdr:cNvCxnSpPr/>
      </xdr:nvCxnSpPr>
      <xdr:spPr>
        <a:xfrm>
          <a:off x="14592300" y="16526140"/>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3" name="フローチャート: 判断 682"/>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4" name="テキスト ボックス 683"/>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64426</xdr:rowOff>
    </xdr:from>
    <xdr:to>
      <xdr:col>76</xdr:col>
      <xdr:colOff>114300</xdr:colOff>
      <xdr:row>96</xdr:row>
      <xdr:rowOff>66940</xdr:rowOff>
    </xdr:to>
    <xdr:cxnSp macro="">
      <xdr:nvCxnSpPr>
        <xdr:cNvPr id="685" name="直線コネクタ 684"/>
        <xdr:cNvCxnSpPr/>
      </xdr:nvCxnSpPr>
      <xdr:spPr>
        <a:xfrm>
          <a:off x="13703300" y="16523626"/>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60375</xdr:rowOff>
    </xdr:from>
    <xdr:to>
      <xdr:col>76</xdr:col>
      <xdr:colOff>165100</xdr:colOff>
      <xdr:row>97</xdr:row>
      <xdr:rowOff>161975</xdr:rowOff>
    </xdr:to>
    <xdr:sp macro="" textlink="">
      <xdr:nvSpPr>
        <xdr:cNvPr id="686" name="フローチャート: 判断 685"/>
        <xdr:cNvSpPr/>
      </xdr:nvSpPr>
      <xdr:spPr>
        <a:xfrm>
          <a:off x="14541500" y="1669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153102</xdr:rowOff>
    </xdr:from>
    <xdr:ext cx="534377" cy="259045"/>
    <xdr:sp macro="" textlink="">
      <xdr:nvSpPr>
        <xdr:cNvPr id="687" name="テキスト ボックス 686"/>
        <xdr:cNvSpPr txBox="1"/>
      </xdr:nvSpPr>
      <xdr:spPr>
        <a:xfrm>
          <a:off x="14325111" y="1678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64426</xdr:rowOff>
    </xdr:from>
    <xdr:to>
      <xdr:col>71</xdr:col>
      <xdr:colOff>177800</xdr:colOff>
      <xdr:row>97</xdr:row>
      <xdr:rowOff>23228</xdr:rowOff>
    </xdr:to>
    <xdr:cxnSp macro="">
      <xdr:nvCxnSpPr>
        <xdr:cNvPr id="688" name="直線コネクタ 687"/>
        <xdr:cNvCxnSpPr/>
      </xdr:nvCxnSpPr>
      <xdr:spPr>
        <a:xfrm flipV="1">
          <a:off x="12814300" y="16523626"/>
          <a:ext cx="889000" cy="1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9" name="フローチャート: 判断 688"/>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127726</xdr:rowOff>
    </xdr:from>
    <xdr:ext cx="534377" cy="259045"/>
    <xdr:sp macro="" textlink="">
      <xdr:nvSpPr>
        <xdr:cNvPr id="690" name="テキスト ボックス 689"/>
        <xdr:cNvSpPr txBox="1"/>
      </xdr:nvSpPr>
      <xdr:spPr>
        <a:xfrm>
          <a:off x="13436111" y="167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91" name="フローチャート: 判断 690"/>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2" name="テキスト ボックス 691"/>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136809</xdr:rowOff>
    </xdr:from>
    <xdr:to>
      <xdr:col>85</xdr:col>
      <xdr:colOff>177800</xdr:colOff>
      <xdr:row>97</xdr:row>
      <xdr:rowOff>66959</xdr:rowOff>
    </xdr:to>
    <xdr:sp macro="" textlink="">
      <xdr:nvSpPr>
        <xdr:cNvPr id="698" name="楕円 697"/>
        <xdr:cNvSpPr/>
      </xdr:nvSpPr>
      <xdr:spPr>
        <a:xfrm>
          <a:off x="16268700" y="1659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159686</xdr:rowOff>
    </xdr:from>
    <xdr:ext cx="534377" cy="259045"/>
    <xdr:sp macro="" textlink="">
      <xdr:nvSpPr>
        <xdr:cNvPr id="699" name="積立金該当値テキスト"/>
        <xdr:cNvSpPr txBox="1"/>
      </xdr:nvSpPr>
      <xdr:spPr>
        <a:xfrm>
          <a:off x="16370300" y="1644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19504</xdr:rowOff>
    </xdr:from>
    <xdr:to>
      <xdr:col>81</xdr:col>
      <xdr:colOff>101600</xdr:colOff>
      <xdr:row>96</xdr:row>
      <xdr:rowOff>121104</xdr:rowOff>
    </xdr:to>
    <xdr:sp macro="" textlink="">
      <xdr:nvSpPr>
        <xdr:cNvPr id="700" name="楕円 699"/>
        <xdr:cNvSpPr/>
      </xdr:nvSpPr>
      <xdr:spPr>
        <a:xfrm>
          <a:off x="15430500" y="164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137631</xdr:rowOff>
    </xdr:from>
    <xdr:ext cx="534377" cy="259045"/>
    <xdr:sp macro="" textlink="">
      <xdr:nvSpPr>
        <xdr:cNvPr id="701" name="テキスト ボックス 700"/>
        <xdr:cNvSpPr txBox="1"/>
      </xdr:nvSpPr>
      <xdr:spPr>
        <a:xfrm>
          <a:off x="15214111" y="1625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16140</xdr:rowOff>
    </xdr:from>
    <xdr:to>
      <xdr:col>76</xdr:col>
      <xdr:colOff>165100</xdr:colOff>
      <xdr:row>96</xdr:row>
      <xdr:rowOff>117740</xdr:rowOff>
    </xdr:to>
    <xdr:sp macro="" textlink="">
      <xdr:nvSpPr>
        <xdr:cNvPr id="702" name="楕円 701"/>
        <xdr:cNvSpPr/>
      </xdr:nvSpPr>
      <xdr:spPr>
        <a:xfrm>
          <a:off x="14541500" y="164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134267</xdr:rowOff>
    </xdr:from>
    <xdr:ext cx="534377" cy="259045"/>
    <xdr:sp macro="" textlink="">
      <xdr:nvSpPr>
        <xdr:cNvPr id="703" name="テキスト ボックス 702"/>
        <xdr:cNvSpPr txBox="1"/>
      </xdr:nvSpPr>
      <xdr:spPr>
        <a:xfrm>
          <a:off x="14325111" y="1625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13626</xdr:rowOff>
    </xdr:from>
    <xdr:to>
      <xdr:col>72</xdr:col>
      <xdr:colOff>38100</xdr:colOff>
      <xdr:row>96</xdr:row>
      <xdr:rowOff>115226</xdr:rowOff>
    </xdr:to>
    <xdr:sp macro="" textlink="">
      <xdr:nvSpPr>
        <xdr:cNvPr id="704" name="楕円 703"/>
        <xdr:cNvSpPr/>
      </xdr:nvSpPr>
      <xdr:spPr>
        <a:xfrm>
          <a:off x="13652500" y="164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131753</xdr:rowOff>
    </xdr:from>
    <xdr:ext cx="534377" cy="259045"/>
    <xdr:sp macro="" textlink="">
      <xdr:nvSpPr>
        <xdr:cNvPr id="705" name="テキスト ボックス 704"/>
        <xdr:cNvSpPr txBox="1"/>
      </xdr:nvSpPr>
      <xdr:spPr>
        <a:xfrm>
          <a:off x="13436111" y="162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143878</xdr:rowOff>
    </xdr:from>
    <xdr:to>
      <xdr:col>67</xdr:col>
      <xdr:colOff>101600</xdr:colOff>
      <xdr:row>97</xdr:row>
      <xdr:rowOff>74028</xdr:rowOff>
    </xdr:to>
    <xdr:sp macro="" textlink="">
      <xdr:nvSpPr>
        <xdr:cNvPr id="706" name="楕円 705"/>
        <xdr:cNvSpPr/>
      </xdr:nvSpPr>
      <xdr:spPr>
        <a:xfrm>
          <a:off x="12763500" y="166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90555</xdr:rowOff>
    </xdr:from>
    <xdr:ext cx="534377" cy="259045"/>
    <xdr:sp macro="" textlink="">
      <xdr:nvSpPr>
        <xdr:cNvPr id="707" name="テキスト ボックス 706"/>
        <xdr:cNvSpPr txBox="1"/>
      </xdr:nvSpPr>
      <xdr:spPr>
        <a:xfrm>
          <a:off x="12547111" y="1637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3" name="直線コネクタ 732"/>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6"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7" name="直線コネクタ 736"/>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77357</xdr:rowOff>
    </xdr:from>
    <xdr:to>
      <xdr:col>116</xdr:col>
      <xdr:colOff>63500</xdr:colOff>
      <xdr:row>39</xdr:row>
      <xdr:rowOff>42447</xdr:rowOff>
    </xdr:to>
    <xdr:cxnSp macro="">
      <xdr:nvCxnSpPr>
        <xdr:cNvPr id="738" name="直線コネクタ 737"/>
        <xdr:cNvCxnSpPr/>
      </xdr:nvCxnSpPr>
      <xdr:spPr>
        <a:xfrm flipV="1">
          <a:off x="21323300" y="6592457"/>
          <a:ext cx="838200" cy="13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142243</xdr:rowOff>
    </xdr:from>
    <xdr:ext cx="469744" cy="259045"/>
    <xdr:sp macro="" textlink="">
      <xdr:nvSpPr>
        <xdr:cNvPr id="739" name="投資及び出資金平均値テキスト"/>
        <xdr:cNvSpPr txBox="1"/>
      </xdr:nvSpPr>
      <xdr:spPr>
        <a:xfrm>
          <a:off x="22212300" y="6657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40" name="フローチャート: 判断 739"/>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42447</xdr:rowOff>
    </xdr:from>
    <xdr:to>
      <xdr:col>111</xdr:col>
      <xdr:colOff>177800</xdr:colOff>
      <xdr:row>39</xdr:row>
      <xdr:rowOff>61780</xdr:rowOff>
    </xdr:to>
    <xdr:cxnSp macro="">
      <xdr:nvCxnSpPr>
        <xdr:cNvPr id="741" name="直線コネクタ 740"/>
        <xdr:cNvCxnSpPr/>
      </xdr:nvCxnSpPr>
      <xdr:spPr>
        <a:xfrm flipV="1">
          <a:off x="20434300" y="6728997"/>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2" name="フローチャート: 判断 741"/>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112100</xdr:rowOff>
    </xdr:from>
    <xdr:ext cx="378565" cy="259045"/>
    <xdr:sp macro="" textlink="">
      <xdr:nvSpPr>
        <xdr:cNvPr id="743" name="テキスト ボックス 742"/>
        <xdr:cNvSpPr txBox="1"/>
      </xdr:nvSpPr>
      <xdr:spPr>
        <a:xfrm>
          <a:off x="21134017" y="679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20665</xdr:rowOff>
    </xdr:from>
    <xdr:to>
      <xdr:col>107</xdr:col>
      <xdr:colOff>50800</xdr:colOff>
      <xdr:row>39</xdr:row>
      <xdr:rowOff>61780</xdr:rowOff>
    </xdr:to>
    <xdr:cxnSp macro="">
      <xdr:nvCxnSpPr>
        <xdr:cNvPr id="744" name="直線コネクタ 743"/>
        <xdr:cNvCxnSpPr/>
      </xdr:nvCxnSpPr>
      <xdr:spPr>
        <a:xfrm>
          <a:off x="19545300" y="6707215"/>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151863</xdr:rowOff>
    </xdr:from>
    <xdr:to>
      <xdr:col>107</xdr:col>
      <xdr:colOff>101600</xdr:colOff>
      <xdr:row>39</xdr:row>
      <xdr:rowOff>82013</xdr:rowOff>
    </xdr:to>
    <xdr:sp macro="" textlink="">
      <xdr:nvSpPr>
        <xdr:cNvPr id="745" name="フローチャート: 判断 744"/>
        <xdr:cNvSpPr/>
      </xdr:nvSpPr>
      <xdr:spPr>
        <a:xfrm>
          <a:off x="20383500" y="666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98540</xdr:rowOff>
    </xdr:from>
    <xdr:ext cx="469744" cy="259045"/>
    <xdr:sp macro="" textlink="">
      <xdr:nvSpPr>
        <xdr:cNvPr id="746" name="テキスト ボックス 745"/>
        <xdr:cNvSpPr txBox="1"/>
      </xdr:nvSpPr>
      <xdr:spPr>
        <a:xfrm>
          <a:off x="20199428" y="644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81473</xdr:rowOff>
    </xdr:from>
    <xdr:to>
      <xdr:col>102</xdr:col>
      <xdr:colOff>114300</xdr:colOff>
      <xdr:row>39</xdr:row>
      <xdr:rowOff>20665</xdr:rowOff>
    </xdr:to>
    <xdr:cxnSp macro="">
      <xdr:nvCxnSpPr>
        <xdr:cNvPr id="747" name="直線コネクタ 746"/>
        <xdr:cNvCxnSpPr/>
      </xdr:nvCxnSpPr>
      <xdr:spPr>
        <a:xfrm>
          <a:off x="18656300" y="6596573"/>
          <a:ext cx="8890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8" name="フローチャート: 判断 747"/>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108214</xdr:rowOff>
    </xdr:from>
    <xdr:ext cx="378565" cy="259045"/>
    <xdr:sp macro="" textlink="">
      <xdr:nvSpPr>
        <xdr:cNvPr id="749" name="テキスト ボックス 748"/>
        <xdr:cNvSpPr txBox="1"/>
      </xdr:nvSpPr>
      <xdr:spPr>
        <a:xfrm>
          <a:off x="19356017" y="679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50" name="フローチャート: 判断 749"/>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109683</xdr:rowOff>
    </xdr:from>
    <xdr:ext cx="378565" cy="259045"/>
    <xdr:sp macro="" textlink="">
      <xdr:nvSpPr>
        <xdr:cNvPr id="751" name="テキスト ボックス 750"/>
        <xdr:cNvSpPr txBox="1"/>
      </xdr:nvSpPr>
      <xdr:spPr>
        <a:xfrm>
          <a:off x="18467017" y="679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26557</xdr:rowOff>
    </xdr:from>
    <xdr:to>
      <xdr:col>116</xdr:col>
      <xdr:colOff>114300</xdr:colOff>
      <xdr:row>38</xdr:row>
      <xdr:rowOff>128157</xdr:rowOff>
    </xdr:to>
    <xdr:sp macro="" textlink="">
      <xdr:nvSpPr>
        <xdr:cNvPr id="757" name="楕円 756"/>
        <xdr:cNvSpPr/>
      </xdr:nvSpPr>
      <xdr:spPr>
        <a:xfrm>
          <a:off x="22110700" y="65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49435</xdr:rowOff>
    </xdr:from>
    <xdr:ext cx="469744" cy="259045"/>
    <xdr:sp macro="" textlink="">
      <xdr:nvSpPr>
        <xdr:cNvPr id="758" name="投資及び出資金該当値テキスト"/>
        <xdr:cNvSpPr txBox="1"/>
      </xdr:nvSpPr>
      <xdr:spPr>
        <a:xfrm>
          <a:off x="22212300" y="639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163097</xdr:rowOff>
    </xdr:from>
    <xdr:to>
      <xdr:col>112</xdr:col>
      <xdr:colOff>38100</xdr:colOff>
      <xdr:row>39</xdr:row>
      <xdr:rowOff>93247</xdr:rowOff>
    </xdr:to>
    <xdr:sp macro="" textlink="">
      <xdr:nvSpPr>
        <xdr:cNvPr id="759" name="楕円 758"/>
        <xdr:cNvSpPr/>
      </xdr:nvSpPr>
      <xdr:spPr>
        <a:xfrm>
          <a:off x="21272500" y="66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109774</xdr:rowOff>
    </xdr:from>
    <xdr:ext cx="469744" cy="259045"/>
    <xdr:sp macro="" textlink="">
      <xdr:nvSpPr>
        <xdr:cNvPr id="760" name="テキスト ボックス 759"/>
        <xdr:cNvSpPr txBox="1"/>
      </xdr:nvSpPr>
      <xdr:spPr>
        <a:xfrm>
          <a:off x="21088428" y="645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10980</xdr:rowOff>
    </xdr:from>
    <xdr:to>
      <xdr:col>107</xdr:col>
      <xdr:colOff>101600</xdr:colOff>
      <xdr:row>39</xdr:row>
      <xdr:rowOff>112580</xdr:rowOff>
    </xdr:to>
    <xdr:sp macro="" textlink="">
      <xdr:nvSpPr>
        <xdr:cNvPr id="761" name="楕円 760"/>
        <xdr:cNvSpPr/>
      </xdr:nvSpPr>
      <xdr:spPr>
        <a:xfrm>
          <a:off x="20383500" y="66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103707</xdr:rowOff>
    </xdr:from>
    <xdr:ext cx="469744" cy="259045"/>
    <xdr:sp macro="" textlink="">
      <xdr:nvSpPr>
        <xdr:cNvPr id="762" name="テキスト ボックス 761"/>
        <xdr:cNvSpPr txBox="1"/>
      </xdr:nvSpPr>
      <xdr:spPr>
        <a:xfrm>
          <a:off x="20199428" y="67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141315</xdr:rowOff>
    </xdr:from>
    <xdr:to>
      <xdr:col>102</xdr:col>
      <xdr:colOff>165100</xdr:colOff>
      <xdr:row>39</xdr:row>
      <xdr:rowOff>71465</xdr:rowOff>
    </xdr:to>
    <xdr:sp macro="" textlink="">
      <xdr:nvSpPr>
        <xdr:cNvPr id="763" name="楕円 762"/>
        <xdr:cNvSpPr/>
      </xdr:nvSpPr>
      <xdr:spPr>
        <a:xfrm>
          <a:off x="19494500" y="665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87992</xdr:rowOff>
    </xdr:from>
    <xdr:ext cx="469744" cy="259045"/>
    <xdr:sp macro="" textlink="">
      <xdr:nvSpPr>
        <xdr:cNvPr id="764" name="テキスト ボックス 763"/>
        <xdr:cNvSpPr txBox="1"/>
      </xdr:nvSpPr>
      <xdr:spPr>
        <a:xfrm>
          <a:off x="19310428" y="643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30673</xdr:rowOff>
    </xdr:from>
    <xdr:to>
      <xdr:col>98</xdr:col>
      <xdr:colOff>38100</xdr:colOff>
      <xdr:row>38</xdr:row>
      <xdr:rowOff>132273</xdr:rowOff>
    </xdr:to>
    <xdr:sp macro="" textlink="">
      <xdr:nvSpPr>
        <xdr:cNvPr id="765" name="楕円 764"/>
        <xdr:cNvSpPr/>
      </xdr:nvSpPr>
      <xdr:spPr>
        <a:xfrm>
          <a:off x="18605500" y="65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148799</xdr:rowOff>
    </xdr:from>
    <xdr:ext cx="469744" cy="259045"/>
    <xdr:sp macro="" textlink="">
      <xdr:nvSpPr>
        <xdr:cNvPr id="766" name="テキスト ボックス 765"/>
        <xdr:cNvSpPr txBox="1"/>
      </xdr:nvSpPr>
      <xdr:spPr>
        <a:xfrm>
          <a:off x="18421428" y="632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90" name="直線コネクタ 789"/>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3"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4" name="直線コネクタ 793"/>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152159</xdr:rowOff>
    </xdr:from>
    <xdr:to>
      <xdr:col>116</xdr:col>
      <xdr:colOff>63500</xdr:colOff>
      <xdr:row>59</xdr:row>
      <xdr:rowOff>39840</xdr:rowOff>
    </xdr:to>
    <xdr:cxnSp macro="">
      <xdr:nvCxnSpPr>
        <xdr:cNvPr id="795" name="直線コネクタ 794"/>
        <xdr:cNvCxnSpPr/>
      </xdr:nvCxnSpPr>
      <xdr:spPr>
        <a:xfrm>
          <a:off x="21323300" y="9924809"/>
          <a:ext cx="838200" cy="2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6"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7" name="フローチャート: 判断 796"/>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152159</xdr:rowOff>
    </xdr:from>
    <xdr:to>
      <xdr:col>111</xdr:col>
      <xdr:colOff>177800</xdr:colOff>
      <xdr:row>59</xdr:row>
      <xdr:rowOff>37364</xdr:rowOff>
    </xdr:to>
    <xdr:cxnSp macro="">
      <xdr:nvCxnSpPr>
        <xdr:cNvPr id="798" name="直線コネクタ 797"/>
        <xdr:cNvCxnSpPr/>
      </xdr:nvCxnSpPr>
      <xdr:spPr>
        <a:xfrm flipV="1">
          <a:off x="20434300" y="9924809"/>
          <a:ext cx="889000" cy="22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9" name="フローチャート: 判断 798"/>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800" name="テキスト ボックス 799"/>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37364</xdr:rowOff>
    </xdr:from>
    <xdr:to>
      <xdr:col>107</xdr:col>
      <xdr:colOff>50800</xdr:colOff>
      <xdr:row>59</xdr:row>
      <xdr:rowOff>37935</xdr:rowOff>
    </xdr:to>
    <xdr:cxnSp macro="">
      <xdr:nvCxnSpPr>
        <xdr:cNvPr id="801" name="直線コネクタ 800"/>
        <xdr:cNvCxnSpPr/>
      </xdr:nvCxnSpPr>
      <xdr:spPr>
        <a:xfrm flipV="1">
          <a:off x="19545300" y="10152914"/>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27063</xdr:rowOff>
    </xdr:from>
    <xdr:to>
      <xdr:col>107</xdr:col>
      <xdr:colOff>101600</xdr:colOff>
      <xdr:row>58</xdr:row>
      <xdr:rowOff>128663</xdr:rowOff>
    </xdr:to>
    <xdr:sp macro="" textlink="">
      <xdr:nvSpPr>
        <xdr:cNvPr id="802" name="フローチャート: 判断 801"/>
        <xdr:cNvSpPr/>
      </xdr:nvSpPr>
      <xdr:spPr>
        <a:xfrm>
          <a:off x="20383500" y="9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145190</xdr:rowOff>
    </xdr:from>
    <xdr:ext cx="469744" cy="259045"/>
    <xdr:sp macro="" textlink="">
      <xdr:nvSpPr>
        <xdr:cNvPr id="803" name="テキスト ボックス 802"/>
        <xdr:cNvSpPr txBox="1"/>
      </xdr:nvSpPr>
      <xdr:spPr>
        <a:xfrm>
          <a:off x="20199428" y="9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170866</xdr:rowOff>
    </xdr:from>
    <xdr:to>
      <xdr:col>102</xdr:col>
      <xdr:colOff>114300</xdr:colOff>
      <xdr:row>59</xdr:row>
      <xdr:rowOff>37935</xdr:rowOff>
    </xdr:to>
    <xdr:cxnSp macro="">
      <xdr:nvCxnSpPr>
        <xdr:cNvPr id="804" name="直線コネクタ 803"/>
        <xdr:cNvCxnSpPr/>
      </xdr:nvCxnSpPr>
      <xdr:spPr>
        <a:xfrm>
          <a:off x="18656300" y="10114966"/>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5" name="フローチャート: 判断 804"/>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6" name="テキスト ボックス 805"/>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7" name="フローチャート: 判断 806"/>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8" name="テキスト ボックス 807"/>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160490</xdr:rowOff>
    </xdr:from>
    <xdr:to>
      <xdr:col>116</xdr:col>
      <xdr:colOff>114300</xdr:colOff>
      <xdr:row>59</xdr:row>
      <xdr:rowOff>90640</xdr:rowOff>
    </xdr:to>
    <xdr:sp macro="" textlink="">
      <xdr:nvSpPr>
        <xdr:cNvPr id="814" name="楕円 813"/>
        <xdr:cNvSpPr/>
      </xdr:nvSpPr>
      <xdr:spPr>
        <a:xfrm>
          <a:off x="221107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75417</xdr:rowOff>
    </xdr:from>
    <xdr:ext cx="378565" cy="259045"/>
    <xdr:sp macro="" textlink="">
      <xdr:nvSpPr>
        <xdr:cNvPr id="815" name="貸付金該当値テキスト"/>
        <xdr:cNvSpPr txBox="1"/>
      </xdr:nvSpPr>
      <xdr:spPr>
        <a:xfrm>
          <a:off x="22212300" y="1001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101359</xdr:rowOff>
    </xdr:from>
    <xdr:to>
      <xdr:col>112</xdr:col>
      <xdr:colOff>38100</xdr:colOff>
      <xdr:row>58</xdr:row>
      <xdr:rowOff>31509</xdr:rowOff>
    </xdr:to>
    <xdr:sp macro="" textlink="">
      <xdr:nvSpPr>
        <xdr:cNvPr id="816" name="楕円 815"/>
        <xdr:cNvSpPr/>
      </xdr:nvSpPr>
      <xdr:spPr>
        <a:xfrm>
          <a:off x="21272500" y="98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48036</xdr:rowOff>
    </xdr:from>
    <xdr:ext cx="469744" cy="259045"/>
    <xdr:sp macro="" textlink="">
      <xdr:nvSpPr>
        <xdr:cNvPr id="817" name="テキスト ボックス 816"/>
        <xdr:cNvSpPr txBox="1"/>
      </xdr:nvSpPr>
      <xdr:spPr>
        <a:xfrm>
          <a:off x="21088428" y="964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158014</xdr:rowOff>
    </xdr:from>
    <xdr:to>
      <xdr:col>107</xdr:col>
      <xdr:colOff>101600</xdr:colOff>
      <xdr:row>59</xdr:row>
      <xdr:rowOff>88164</xdr:rowOff>
    </xdr:to>
    <xdr:sp macro="" textlink="">
      <xdr:nvSpPr>
        <xdr:cNvPr id="818" name="楕円 817"/>
        <xdr:cNvSpPr/>
      </xdr:nvSpPr>
      <xdr:spPr>
        <a:xfrm>
          <a:off x="20383500" y="101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79291</xdr:rowOff>
    </xdr:from>
    <xdr:ext cx="378565" cy="259045"/>
    <xdr:sp macro="" textlink="">
      <xdr:nvSpPr>
        <xdr:cNvPr id="819" name="テキスト ボックス 818"/>
        <xdr:cNvSpPr txBox="1"/>
      </xdr:nvSpPr>
      <xdr:spPr>
        <a:xfrm>
          <a:off x="20245017"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158585</xdr:rowOff>
    </xdr:from>
    <xdr:to>
      <xdr:col>102</xdr:col>
      <xdr:colOff>165100</xdr:colOff>
      <xdr:row>59</xdr:row>
      <xdr:rowOff>88735</xdr:rowOff>
    </xdr:to>
    <xdr:sp macro="" textlink="">
      <xdr:nvSpPr>
        <xdr:cNvPr id="820" name="楕円 819"/>
        <xdr:cNvSpPr/>
      </xdr:nvSpPr>
      <xdr:spPr>
        <a:xfrm>
          <a:off x="194945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79862</xdr:rowOff>
    </xdr:from>
    <xdr:ext cx="378565" cy="259045"/>
    <xdr:sp macro="" textlink="">
      <xdr:nvSpPr>
        <xdr:cNvPr id="821" name="テキスト ボックス 820"/>
        <xdr:cNvSpPr txBox="1"/>
      </xdr:nvSpPr>
      <xdr:spPr>
        <a:xfrm>
          <a:off x="19356017" y="1019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120066</xdr:rowOff>
    </xdr:from>
    <xdr:to>
      <xdr:col>98</xdr:col>
      <xdr:colOff>38100</xdr:colOff>
      <xdr:row>59</xdr:row>
      <xdr:rowOff>50216</xdr:rowOff>
    </xdr:to>
    <xdr:sp macro="" textlink="">
      <xdr:nvSpPr>
        <xdr:cNvPr id="822" name="楕円 821"/>
        <xdr:cNvSpPr/>
      </xdr:nvSpPr>
      <xdr:spPr>
        <a:xfrm>
          <a:off x="186055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41343</xdr:rowOff>
    </xdr:from>
    <xdr:ext cx="469744" cy="259045"/>
    <xdr:sp macro="" textlink="">
      <xdr:nvSpPr>
        <xdr:cNvPr id="823" name="テキスト ボックス 822"/>
        <xdr:cNvSpPr txBox="1"/>
      </xdr:nvSpPr>
      <xdr:spPr>
        <a:xfrm>
          <a:off x="18421428" y="1015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6" name="テキスト ボックス 835"/>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4" name="テキスト ボックス 843"/>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50" name="直線コネクタ 849"/>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51"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2" name="直線コネクタ 851"/>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3"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4" name="直線コネクタ 853"/>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27490</xdr:rowOff>
    </xdr:from>
    <xdr:to>
      <xdr:col>116</xdr:col>
      <xdr:colOff>63500</xdr:colOff>
      <xdr:row>73</xdr:row>
      <xdr:rowOff>15848</xdr:rowOff>
    </xdr:to>
    <xdr:cxnSp macro="">
      <xdr:nvCxnSpPr>
        <xdr:cNvPr id="855" name="直線コネクタ 854"/>
        <xdr:cNvCxnSpPr/>
      </xdr:nvCxnSpPr>
      <xdr:spPr>
        <a:xfrm>
          <a:off x="21323300" y="12371890"/>
          <a:ext cx="838200" cy="15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6"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7" name="フローチャート: 判断 856"/>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27490</xdr:rowOff>
    </xdr:from>
    <xdr:to>
      <xdr:col>111</xdr:col>
      <xdr:colOff>177800</xdr:colOff>
      <xdr:row>72</xdr:row>
      <xdr:rowOff>57959</xdr:rowOff>
    </xdr:to>
    <xdr:cxnSp macro="">
      <xdr:nvCxnSpPr>
        <xdr:cNvPr id="858" name="直線コネクタ 857"/>
        <xdr:cNvCxnSpPr/>
      </xdr:nvCxnSpPr>
      <xdr:spPr>
        <a:xfrm flipV="1">
          <a:off x="20434300" y="12371890"/>
          <a:ext cx="889000" cy="3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9" name="フローチャート: 判断 858"/>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60" name="テキスト ボックス 859"/>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57959</xdr:rowOff>
    </xdr:from>
    <xdr:to>
      <xdr:col>107</xdr:col>
      <xdr:colOff>50800</xdr:colOff>
      <xdr:row>72</xdr:row>
      <xdr:rowOff>157531</xdr:rowOff>
    </xdr:to>
    <xdr:cxnSp macro="">
      <xdr:nvCxnSpPr>
        <xdr:cNvPr id="861" name="直線コネクタ 860"/>
        <xdr:cNvCxnSpPr/>
      </xdr:nvCxnSpPr>
      <xdr:spPr>
        <a:xfrm flipV="1">
          <a:off x="19545300" y="12402359"/>
          <a:ext cx="889000" cy="9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105996</xdr:rowOff>
    </xdr:from>
    <xdr:to>
      <xdr:col>107</xdr:col>
      <xdr:colOff>101600</xdr:colOff>
      <xdr:row>76</xdr:row>
      <xdr:rowOff>36147</xdr:rowOff>
    </xdr:to>
    <xdr:sp macro="" textlink="">
      <xdr:nvSpPr>
        <xdr:cNvPr id="862" name="フローチャート: 判断 861"/>
        <xdr:cNvSpPr/>
      </xdr:nvSpPr>
      <xdr:spPr>
        <a:xfrm>
          <a:off x="20383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27274</xdr:rowOff>
    </xdr:from>
    <xdr:ext cx="534377" cy="259045"/>
    <xdr:sp macro="" textlink="">
      <xdr:nvSpPr>
        <xdr:cNvPr id="863" name="テキスト ボックス 862"/>
        <xdr:cNvSpPr txBox="1"/>
      </xdr:nvSpPr>
      <xdr:spPr>
        <a:xfrm>
          <a:off x="20167111" y="130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157531</xdr:rowOff>
    </xdr:from>
    <xdr:to>
      <xdr:col>102</xdr:col>
      <xdr:colOff>114300</xdr:colOff>
      <xdr:row>73</xdr:row>
      <xdr:rowOff>70875</xdr:rowOff>
    </xdr:to>
    <xdr:cxnSp macro="">
      <xdr:nvCxnSpPr>
        <xdr:cNvPr id="864" name="直線コネクタ 863"/>
        <xdr:cNvCxnSpPr/>
      </xdr:nvCxnSpPr>
      <xdr:spPr>
        <a:xfrm flipV="1">
          <a:off x="18656300" y="12501931"/>
          <a:ext cx="889000" cy="8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5" name="フローチャート: 判断 864"/>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6" name="テキスト ボックス 865"/>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7" name="フローチャート: 判断 866"/>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95885</xdr:rowOff>
    </xdr:from>
    <xdr:ext cx="534377" cy="259045"/>
    <xdr:sp macro="" textlink="">
      <xdr:nvSpPr>
        <xdr:cNvPr id="868" name="テキスト ボックス 867"/>
        <xdr:cNvSpPr txBox="1"/>
      </xdr:nvSpPr>
      <xdr:spPr>
        <a:xfrm>
          <a:off x="18389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136498</xdr:rowOff>
    </xdr:from>
    <xdr:to>
      <xdr:col>116</xdr:col>
      <xdr:colOff>114300</xdr:colOff>
      <xdr:row>73</xdr:row>
      <xdr:rowOff>66648</xdr:rowOff>
    </xdr:to>
    <xdr:sp macro="" textlink="">
      <xdr:nvSpPr>
        <xdr:cNvPr id="874" name="楕円 873"/>
        <xdr:cNvSpPr/>
      </xdr:nvSpPr>
      <xdr:spPr>
        <a:xfrm>
          <a:off x="22110700" y="1248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159375</xdr:rowOff>
    </xdr:from>
    <xdr:ext cx="534377" cy="259045"/>
    <xdr:sp macro="" textlink="">
      <xdr:nvSpPr>
        <xdr:cNvPr id="875" name="繰出金該当値テキスト"/>
        <xdr:cNvSpPr txBox="1"/>
      </xdr:nvSpPr>
      <xdr:spPr>
        <a:xfrm>
          <a:off x="22212300" y="123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148140</xdr:rowOff>
    </xdr:from>
    <xdr:to>
      <xdr:col>112</xdr:col>
      <xdr:colOff>38100</xdr:colOff>
      <xdr:row>72</xdr:row>
      <xdr:rowOff>78290</xdr:rowOff>
    </xdr:to>
    <xdr:sp macro="" textlink="">
      <xdr:nvSpPr>
        <xdr:cNvPr id="876" name="楕円 875"/>
        <xdr:cNvSpPr/>
      </xdr:nvSpPr>
      <xdr:spPr>
        <a:xfrm>
          <a:off x="21272500" y="1232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94817</xdr:rowOff>
    </xdr:from>
    <xdr:ext cx="534377" cy="259045"/>
    <xdr:sp macro="" textlink="">
      <xdr:nvSpPr>
        <xdr:cNvPr id="877" name="テキスト ボックス 876"/>
        <xdr:cNvSpPr txBox="1"/>
      </xdr:nvSpPr>
      <xdr:spPr>
        <a:xfrm>
          <a:off x="21056111" y="120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7159</xdr:rowOff>
    </xdr:from>
    <xdr:to>
      <xdr:col>107</xdr:col>
      <xdr:colOff>101600</xdr:colOff>
      <xdr:row>72</xdr:row>
      <xdr:rowOff>108759</xdr:rowOff>
    </xdr:to>
    <xdr:sp macro="" textlink="">
      <xdr:nvSpPr>
        <xdr:cNvPr id="878" name="楕円 877"/>
        <xdr:cNvSpPr/>
      </xdr:nvSpPr>
      <xdr:spPr>
        <a:xfrm>
          <a:off x="20383500" y="1235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125286</xdr:rowOff>
    </xdr:from>
    <xdr:ext cx="534377" cy="259045"/>
    <xdr:sp macro="" textlink="">
      <xdr:nvSpPr>
        <xdr:cNvPr id="879" name="テキスト ボックス 878"/>
        <xdr:cNvSpPr txBox="1"/>
      </xdr:nvSpPr>
      <xdr:spPr>
        <a:xfrm>
          <a:off x="20167111" y="1212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106731</xdr:rowOff>
    </xdr:from>
    <xdr:to>
      <xdr:col>102</xdr:col>
      <xdr:colOff>165100</xdr:colOff>
      <xdr:row>73</xdr:row>
      <xdr:rowOff>36881</xdr:rowOff>
    </xdr:to>
    <xdr:sp macro="" textlink="">
      <xdr:nvSpPr>
        <xdr:cNvPr id="880" name="楕円 879"/>
        <xdr:cNvSpPr/>
      </xdr:nvSpPr>
      <xdr:spPr>
        <a:xfrm>
          <a:off x="19494500" y="1245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53408</xdr:rowOff>
    </xdr:from>
    <xdr:ext cx="534377" cy="259045"/>
    <xdr:sp macro="" textlink="">
      <xdr:nvSpPr>
        <xdr:cNvPr id="881" name="テキスト ボックス 880"/>
        <xdr:cNvSpPr txBox="1"/>
      </xdr:nvSpPr>
      <xdr:spPr>
        <a:xfrm>
          <a:off x="19278111" y="1222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20075</xdr:rowOff>
    </xdr:from>
    <xdr:to>
      <xdr:col>98</xdr:col>
      <xdr:colOff>38100</xdr:colOff>
      <xdr:row>73</xdr:row>
      <xdr:rowOff>121675</xdr:rowOff>
    </xdr:to>
    <xdr:sp macro="" textlink="">
      <xdr:nvSpPr>
        <xdr:cNvPr id="882" name="楕円 881"/>
        <xdr:cNvSpPr/>
      </xdr:nvSpPr>
      <xdr:spPr>
        <a:xfrm>
          <a:off x="18605500" y="125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138202</xdr:rowOff>
    </xdr:from>
    <xdr:ext cx="534377" cy="259045"/>
    <xdr:sp macro="" textlink="">
      <xdr:nvSpPr>
        <xdr:cNvPr id="883" name="テキスト ボックス 882"/>
        <xdr:cNvSpPr txBox="1"/>
      </xdr:nvSpPr>
      <xdr:spPr>
        <a:xfrm>
          <a:off x="18389111" y="1231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体的に予算額が大きいため、住民一人あたりの決算額が類似団体平均以上となる費目が多い。人件費は人口あたり職員数が類似団体平均を大きく上回っていることが影響している。物件費については、合併後、類似施設の統廃合や効率化が追いついておらずｽｹｰﾙﾒﾘｯﾄが十分に発揮されていない状況が要因である。維持補修費は、町土が広範にわたり除雪対策費が影響するほか</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共施設の老朽化に伴い支出が嵩んでいる。補助費は病院事業や奥能登ｸﾘｰﾝ組合、奥能登広域圏といった一部事務組合への負担が大きいことが要因である。普通建設事業費についても、総じて町土が広く土木費が嵩む点、並びに公共施設の更新時期を迎えている点が挙げられる。</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の大幅な増減要因としては、新規整備では鮮度保持施設建設の完了によるもの、更新整備では新統合庁舎整備及びし尿処理施設改良事業によるものである。繰出金は、公共下水道ほか下水道事業特別会計に対し、大きな繰出額となっている点が挙げられる。公債費は合併前の事業の影響で、類似団体平均を依然大きく上回っている。新統合庁舎建設や総合支所建設など今後大型事業が続くことから、地方債発行総額の抑制と積極的な繰上償還により、公債費の圧縮を図る。今後は合併のｽｹｰﾙﾒﾘｯﾄを活かした効率化や、公共施設等の統廃合など行政のスリム化といった行財政改革をさらに推進し、経費の削減を図る必要がある。</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石川県能登町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17,884
17,706
273.27
16,613,893
16,175,220
408,901
8,865,819
21,125,216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101818</xdr:rowOff>
    </xdr:from>
    <xdr:to>
      <xdr:col>24</xdr:col>
      <xdr:colOff>63500</xdr:colOff>
      <xdr:row>35</xdr:row>
      <xdr:rowOff>98225</xdr:rowOff>
    </xdr:to>
    <xdr:cxnSp macro="">
      <xdr:nvCxnSpPr>
        <xdr:cNvPr id="63" name="直線コネクタ 62"/>
        <xdr:cNvCxnSpPr/>
      </xdr:nvCxnSpPr>
      <xdr:spPr>
        <a:xfrm flipV="1">
          <a:off x="3797300" y="5931118"/>
          <a:ext cx="838200" cy="16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62629</xdr:rowOff>
    </xdr:from>
    <xdr:to>
      <xdr:col>19</xdr:col>
      <xdr:colOff>177800</xdr:colOff>
      <xdr:row>35</xdr:row>
      <xdr:rowOff>98225</xdr:rowOff>
    </xdr:to>
    <xdr:cxnSp macro="">
      <xdr:nvCxnSpPr>
        <xdr:cNvPr id="66" name="直線コネクタ 65"/>
        <xdr:cNvCxnSpPr/>
      </xdr:nvCxnSpPr>
      <xdr:spPr>
        <a:xfrm>
          <a:off x="2908300" y="6063379"/>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91367</xdr:rowOff>
    </xdr:from>
    <xdr:to>
      <xdr:col>15</xdr:col>
      <xdr:colOff>50800</xdr:colOff>
      <xdr:row>35</xdr:row>
      <xdr:rowOff>62629</xdr:rowOff>
    </xdr:to>
    <xdr:cxnSp macro="">
      <xdr:nvCxnSpPr>
        <xdr:cNvPr id="69" name="直線コネクタ 68"/>
        <xdr:cNvCxnSpPr/>
      </xdr:nvCxnSpPr>
      <xdr:spPr>
        <a:xfrm>
          <a:off x="2019300" y="5920667"/>
          <a:ext cx="889000" cy="14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90860</xdr:rowOff>
    </xdr:from>
    <xdr:to>
      <xdr:col>15</xdr:col>
      <xdr:colOff>101600</xdr:colOff>
      <xdr:row>34</xdr:row>
      <xdr:rowOff>21010</xdr:rowOff>
    </xdr:to>
    <xdr:sp macro="" textlink="">
      <xdr:nvSpPr>
        <xdr:cNvPr id="70" name="フローチャート: 判断 69"/>
        <xdr:cNvSpPr/>
      </xdr:nvSpPr>
      <xdr:spPr>
        <a:xfrm>
          <a:off x="2857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37537</xdr:rowOff>
    </xdr:from>
    <xdr:ext cx="469744" cy="259045"/>
    <xdr:sp macro="" textlink="">
      <xdr:nvSpPr>
        <xdr:cNvPr id="71" name="テキスト ボックス 70"/>
        <xdr:cNvSpPr txBox="1"/>
      </xdr:nvSpPr>
      <xdr:spPr>
        <a:xfrm>
          <a:off x="2673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75692</xdr:rowOff>
    </xdr:from>
    <xdr:to>
      <xdr:col>10</xdr:col>
      <xdr:colOff>114300</xdr:colOff>
      <xdr:row>34</xdr:row>
      <xdr:rowOff>91367</xdr:rowOff>
    </xdr:to>
    <xdr:cxnSp macro="">
      <xdr:nvCxnSpPr>
        <xdr:cNvPr id="72" name="直線コネクタ 71"/>
        <xdr:cNvCxnSpPr/>
      </xdr:nvCxnSpPr>
      <xdr:spPr>
        <a:xfrm>
          <a:off x="1130300" y="5733542"/>
          <a:ext cx="889000" cy="18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51018</xdr:rowOff>
    </xdr:from>
    <xdr:to>
      <xdr:col>24</xdr:col>
      <xdr:colOff>114300</xdr:colOff>
      <xdr:row>34</xdr:row>
      <xdr:rowOff>152618</xdr:rowOff>
    </xdr:to>
    <xdr:sp macro="" textlink="">
      <xdr:nvSpPr>
        <xdr:cNvPr id="82" name="楕円 81"/>
        <xdr:cNvSpPr/>
      </xdr:nvSpPr>
      <xdr:spPr>
        <a:xfrm>
          <a:off x="4584700" y="58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29445</xdr:rowOff>
    </xdr:from>
    <xdr:ext cx="469744" cy="259045"/>
    <xdr:sp macro="" textlink="">
      <xdr:nvSpPr>
        <xdr:cNvPr id="83" name="議会費該当値テキスト"/>
        <xdr:cNvSpPr txBox="1"/>
      </xdr:nvSpPr>
      <xdr:spPr>
        <a:xfrm>
          <a:off x="4686300" y="585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47425</xdr:rowOff>
    </xdr:from>
    <xdr:to>
      <xdr:col>20</xdr:col>
      <xdr:colOff>38100</xdr:colOff>
      <xdr:row>35</xdr:row>
      <xdr:rowOff>149025</xdr:rowOff>
    </xdr:to>
    <xdr:sp macro="" textlink="">
      <xdr:nvSpPr>
        <xdr:cNvPr id="84" name="楕円 83"/>
        <xdr:cNvSpPr/>
      </xdr:nvSpPr>
      <xdr:spPr>
        <a:xfrm>
          <a:off x="3746500" y="60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140152</xdr:rowOff>
    </xdr:from>
    <xdr:ext cx="469744" cy="259045"/>
    <xdr:sp macro="" textlink="">
      <xdr:nvSpPr>
        <xdr:cNvPr id="85" name="テキスト ボックス 84"/>
        <xdr:cNvSpPr txBox="1"/>
      </xdr:nvSpPr>
      <xdr:spPr>
        <a:xfrm>
          <a:off x="3562428" y="6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11829</xdr:rowOff>
    </xdr:from>
    <xdr:to>
      <xdr:col>15</xdr:col>
      <xdr:colOff>101600</xdr:colOff>
      <xdr:row>35</xdr:row>
      <xdr:rowOff>113429</xdr:rowOff>
    </xdr:to>
    <xdr:sp macro="" textlink="">
      <xdr:nvSpPr>
        <xdr:cNvPr id="86" name="楕円 85"/>
        <xdr:cNvSpPr/>
      </xdr:nvSpPr>
      <xdr:spPr>
        <a:xfrm>
          <a:off x="2857500" y="60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104556</xdr:rowOff>
    </xdr:from>
    <xdr:ext cx="469744" cy="259045"/>
    <xdr:sp macro="" textlink="">
      <xdr:nvSpPr>
        <xdr:cNvPr id="87" name="テキスト ボックス 86"/>
        <xdr:cNvSpPr txBox="1"/>
      </xdr:nvSpPr>
      <xdr:spPr>
        <a:xfrm>
          <a:off x="2673428" y="610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40567</xdr:rowOff>
    </xdr:from>
    <xdr:to>
      <xdr:col>10</xdr:col>
      <xdr:colOff>165100</xdr:colOff>
      <xdr:row>34</xdr:row>
      <xdr:rowOff>142167</xdr:rowOff>
    </xdr:to>
    <xdr:sp macro="" textlink="">
      <xdr:nvSpPr>
        <xdr:cNvPr id="88" name="楕円 87"/>
        <xdr:cNvSpPr/>
      </xdr:nvSpPr>
      <xdr:spPr>
        <a:xfrm>
          <a:off x="1968500" y="58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133294</xdr:rowOff>
    </xdr:from>
    <xdr:ext cx="469744" cy="259045"/>
    <xdr:sp macro="" textlink="">
      <xdr:nvSpPr>
        <xdr:cNvPr id="89" name="テキスト ボックス 88"/>
        <xdr:cNvSpPr txBox="1"/>
      </xdr:nvSpPr>
      <xdr:spPr>
        <a:xfrm>
          <a:off x="1784428" y="596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24892</xdr:rowOff>
    </xdr:from>
    <xdr:to>
      <xdr:col>6</xdr:col>
      <xdr:colOff>38100</xdr:colOff>
      <xdr:row>33</xdr:row>
      <xdr:rowOff>126492</xdr:rowOff>
    </xdr:to>
    <xdr:sp macro="" textlink="">
      <xdr:nvSpPr>
        <xdr:cNvPr id="90" name="楕円 89"/>
        <xdr:cNvSpPr/>
      </xdr:nvSpPr>
      <xdr:spPr>
        <a:xfrm>
          <a:off x="1079500" y="568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143019</xdr:rowOff>
    </xdr:from>
    <xdr:ext cx="469744" cy="259045"/>
    <xdr:sp macro="" textlink="">
      <xdr:nvSpPr>
        <xdr:cNvPr id="91" name="テキスト ボックス 90"/>
        <xdr:cNvSpPr txBox="1"/>
      </xdr:nvSpPr>
      <xdr:spPr>
        <a:xfrm>
          <a:off x="895428" y="545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71059</xdr:rowOff>
    </xdr:from>
    <xdr:to>
      <xdr:col>24</xdr:col>
      <xdr:colOff>63500</xdr:colOff>
      <xdr:row>53</xdr:row>
      <xdr:rowOff>134016</xdr:rowOff>
    </xdr:to>
    <xdr:cxnSp macro="">
      <xdr:nvCxnSpPr>
        <xdr:cNvPr id="120" name="直線コネクタ 119"/>
        <xdr:cNvCxnSpPr/>
      </xdr:nvCxnSpPr>
      <xdr:spPr>
        <a:xfrm flipV="1">
          <a:off x="3797300" y="8986459"/>
          <a:ext cx="838200" cy="23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120497</xdr:rowOff>
    </xdr:from>
    <xdr:to>
      <xdr:col>19</xdr:col>
      <xdr:colOff>177800</xdr:colOff>
      <xdr:row>53</xdr:row>
      <xdr:rowOff>134016</xdr:rowOff>
    </xdr:to>
    <xdr:cxnSp macro="">
      <xdr:nvCxnSpPr>
        <xdr:cNvPr id="123" name="直線コネクタ 122"/>
        <xdr:cNvCxnSpPr/>
      </xdr:nvCxnSpPr>
      <xdr:spPr>
        <a:xfrm>
          <a:off x="2908300" y="9207347"/>
          <a:ext cx="889000" cy="1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120497</xdr:rowOff>
    </xdr:from>
    <xdr:to>
      <xdr:col>15</xdr:col>
      <xdr:colOff>50800</xdr:colOff>
      <xdr:row>54</xdr:row>
      <xdr:rowOff>21316</xdr:rowOff>
    </xdr:to>
    <xdr:cxnSp macro="">
      <xdr:nvCxnSpPr>
        <xdr:cNvPr id="126" name="直線コネクタ 125"/>
        <xdr:cNvCxnSpPr/>
      </xdr:nvCxnSpPr>
      <xdr:spPr>
        <a:xfrm flipV="1">
          <a:off x="2019300" y="9207347"/>
          <a:ext cx="889000" cy="7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80320</xdr:rowOff>
    </xdr:from>
    <xdr:to>
      <xdr:col>15</xdr:col>
      <xdr:colOff>101600</xdr:colOff>
      <xdr:row>56</xdr:row>
      <xdr:rowOff>10470</xdr:rowOff>
    </xdr:to>
    <xdr:sp macro="" textlink="">
      <xdr:nvSpPr>
        <xdr:cNvPr id="127" name="フローチャート: 判断 126"/>
        <xdr:cNvSpPr/>
      </xdr:nvSpPr>
      <xdr:spPr>
        <a:xfrm>
          <a:off x="2857500" y="95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1597</xdr:rowOff>
    </xdr:from>
    <xdr:ext cx="534377" cy="259045"/>
    <xdr:sp macro="" textlink="">
      <xdr:nvSpPr>
        <xdr:cNvPr id="128" name="テキスト ボックス 127"/>
        <xdr:cNvSpPr txBox="1"/>
      </xdr:nvSpPr>
      <xdr:spPr>
        <a:xfrm>
          <a:off x="2641111" y="960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21316</xdr:rowOff>
    </xdr:from>
    <xdr:to>
      <xdr:col>10</xdr:col>
      <xdr:colOff>114300</xdr:colOff>
      <xdr:row>54</xdr:row>
      <xdr:rowOff>145621</xdr:rowOff>
    </xdr:to>
    <xdr:cxnSp macro="">
      <xdr:nvCxnSpPr>
        <xdr:cNvPr id="129" name="直線コネクタ 128"/>
        <xdr:cNvCxnSpPr/>
      </xdr:nvCxnSpPr>
      <xdr:spPr>
        <a:xfrm flipV="1">
          <a:off x="1130300" y="9279616"/>
          <a:ext cx="889000" cy="12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20259</xdr:rowOff>
    </xdr:from>
    <xdr:to>
      <xdr:col>24</xdr:col>
      <xdr:colOff>114300</xdr:colOff>
      <xdr:row>52</xdr:row>
      <xdr:rowOff>121859</xdr:rowOff>
    </xdr:to>
    <xdr:sp macro="" textlink="">
      <xdr:nvSpPr>
        <xdr:cNvPr id="139" name="楕円 138"/>
        <xdr:cNvSpPr/>
      </xdr:nvSpPr>
      <xdr:spPr>
        <a:xfrm>
          <a:off x="4584700" y="893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43136</xdr:rowOff>
    </xdr:from>
    <xdr:ext cx="599010" cy="259045"/>
    <xdr:sp macro="" textlink="">
      <xdr:nvSpPr>
        <xdr:cNvPr id="140" name="総務費該当値テキスト"/>
        <xdr:cNvSpPr txBox="1"/>
      </xdr:nvSpPr>
      <xdr:spPr>
        <a:xfrm>
          <a:off x="4686300" y="878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83216</xdr:rowOff>
    </xdr:from>
    <xdr:to>
      <xdr:col>20</xdr:col>
      <xdr:colOff>38100</xdr:colOff>
      <xdr:row>54</xdr:row>
      <xdr:rowOff>13366</xdr:rowOff>
    </xdr:to>
    <xdr:sp macro="" textlink="">
      <xdr:nvSpPr>
        <xdr:cNvPr id="141" name="楕円 140"/>
        <xdr:cNvSpPr/>
      </xdr:nvSpPr>
      <xdr:spPr>
        <a:xfrm>
          <a:off x="3746500" y="91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29893</xdr:rowOff>
    </xdr:from>
    <xdr:ext cx="599010" cy="259045"/>
    <xdr:sp macro="" textlink="">
      <xdr:nvSpPr>
        <xdr:cNvPr id="142" name="テキスト ボックス 141"/>
        <xdr:cNvSpPr txBox="1"/>
      </xdr:nvSpPr>
      <xdr:spPr>
        <a:xfrm>
          <a:off x="3497795" y="894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69697</xdr:rowOff>
    </xdr:from>
    <xdr:to>
      <xdr:col>15</xdr:col>
      <xdr:colOff>101600</xdr:colOff>
      <xdr:row>53</xdr:row>
      <xdr:rowOff>171297</xdr:rowOff>
    </xdr:to>
    <xdr:sp macro="" textlink="">
      <xdr:nvSpPr>
        <xdr:cNvPr id="143" name="楕円 142"/>
        <xdr:cNvSpPr/>
      </xdr:nvSpPr>
      <xdr:spPr>
        <a:xfrm>
          <a:off x="2857500" y="915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16374</xdr:rowOff>
    </xdr:from>
    <xdr:ext cx="599010" cy="259045"/>
    <xdr:sp macro="" textlink="">
      <xdr:nvSpPr>
        <xdr:cNvPr id="144" name="テキスト ボックス 143"/>
        <xdr:cNvSpPr txBox="1"/>
      </xdr:nvSpPr>
      <xdr:spPr>
        <a:xfrm>
          <a:off x="2608795" y="893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141966</xdr:rowOff>
    </xdr:from>
    <xdr:to>
      <xdr:col>10</xdr:col>
      <xdr:colOff>165100</xdr:colOff>
      <xdr:row>54</xdr:row>
      <xdr:rowOff>72116</xdr:rowOff>
    </xdr:to>
    <xdr:sp macro="" textlink="">
      <xdr:nvSpPr>
        <xdr:cNvPr id="145" name="楕円 144"/>
        <xdr:cNvSpPr/>
      </xdr:nvSpPr>
      <xdr:spPr>
        <a:xfrm>
          <a:off x="1968500" y="92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88643</xdr:rowOff>
    </xdr:from>
    <xdr:ext cx="599010" cy="259045"/>
    <xdr:sp macro="" textlink="">
      <xdr:nvSpPr>
        <xdr:cNvPr id="146" name="テキスト ボックス 145"/>
        <xdr:cNvSpPr txBox="1"/>
      </xdr:nvSpPr>
      <xdr:spPr>
        <a:xfrm>
          <a:off x="1719795" y="900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94821</xdr:rowOff>
    </xdr:from>
    <xdr:to>
      <xdr:col>6</xdr:col>
      <xdr:colOff>38100</xdr:colOff>
      <xdr:row>55</xdr:row>
      <xdr:rowOff>24971</xdr:rowOff>
    </xdr:to>
    <xdr:sp macro="" textlink="">
      <xdr:nvSpPr>
        <xdr:cNvPr id="147" name="楕円 146"/>
        <xdr:cNvSpPr/>
      </xdr:nvSpPr>
      <xdr:spPr>
        <a:xfrm>
          <a:off x="1079500" y="93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41498</xdr:rowOff>
    </xdr:from>
    <xdr:ext cx="534377" cy="259045"/>
    <xdr:sp macro="" textlink="">
      <xdr:nvSpPr>
        <xdr:cNvPr id="148" name="テキスト ボックス 147"/>
        <xdr:cNvSpPr txBox="1"/>
      </xdr:nvSpPr>
      <xdr:spPr>
        <a:xfrm>
          <a:off x="863111" y="912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84041</xdr:rowOff>
    </xdr:from>
    <xdr:to>
      <xdr:col>24</xdr:col>
      <xdr:colOff>63500</xdr:colOff>
      <xdr:row>75</xdr:row>
      <xdr:rowOff>92663</xdr:rowOff>
    </xdr:to>
    <xdr:cxnSp macro="">
      <xdr:nvCxnSpPr>
        <xdr:cNvPr id="180" name="直線コネクタ 179"/>
        <xdr:cNvCxnSpPr/>
      </xdr:nvCxnSpPr>
      <xdr:spPr>
        <a:xfrm>
          <a:off x="3797300" y="12942791"/>
          <a:ext cx="8382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84041</xdr:rowOff>
    </xdr:from>
    <xdr:to>
      <xdr:col>19</xdr:col>
      <xdr:colOff>177800</xdr:colOff>
      <xdr:row>76</xdr:row>
      <xdr:rowOff>29330</xdr:rowOff>
    </xdr:to>
    <xdr:cxnSp macro="">
      <xdr:nvCxnSpPr>
        <xdr:cNvPr id="183" name="直線コネクタ 182"/>
        <xdr:cNvCxnSpPr/>
      </xdr:nvCxnSpPr>
      <xdr:spPr>
        <a:xfrm flipV="1">
          <a:off x="2908300" y="12942791"/>
          <a:ext cx="889000" cy="1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29330</xdr:rowOff>
    </xdr:from>
    <xdr:to>
      <xdr:col>15</xdr:col>
      <xdr:colOff>50800</xdr:colOff>
      <xdr:row>76</xdr:row>
      <xdr:rowOff>61464</xdr:rowOff>
    </xdr:to>
    <xdr:cxnSp macro="">
      <xdr:nvCxnSpPr>
        <xdr:cNvPr id="186" name="直線コネクタ 185"/>
        <xdr:cNvCxnSpPr/>
      </xdr:nvCxnSpPr>
      <xdr:spPr>
        <a:xfrm flipV="1">
          <a:off x="2019300" y="13059530"/>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85514</xdr:rowOff>
    </xdr:from>
    <xdr:to>
      <xdr:col>15</xdr:col>
      <xdr:colOff>101600</xdr:colOff>
      <xdr:row>77</xdr:row>
      <xdr:rowOff>15664</xdr:rowOff>
    </xdr:to>
    <xdr:sp macro="" textlink="">
      <xdr:nvSpPr>
        <xdr:cNvPr id="187" name="フローチャート: 判断 186"/>
        <xdr:cNvSpPr/>
      </xdr:nvSpPr>
      <xdr:spPr>
        <a:xfrm>
          <a:off x="2857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6791</xdr:rowOff>
    </xdr:from>
    <xdr:ext cx="599010" cy="259045"/>
    <xdr:sp macro="" textlink="">
      <xdr:nvSpPr>
        <xdr:cNvPr id="188" name="テキスト ボックス 187"/>
        <xdr:cNvSpPr txBox="1"/>
      </xdr:nvSpPr>
      <xdr:spPr>
        <a:xfrm>
          <a:off x="2608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61464</xdr:rowOff>
    </xdr:from>
    <xdr:to>
      <xdr:col>10</xdr:col>
      <xdr:colOff>114300</xdr:colOff>
      <xdr:row>77</xdr:row>
      <xdr:rowOff>17943</xdr:rowOff>
    </xdr:to>
    <xdr:cxnSp macro="">
      <xdr:nvCxnSpPr>
        <xdr:cNvPr id="189" name="直線コネクタ 188"/>
        <xdr:cNvCxnSpPr/>
      </xdr:nvCxnSpPr>
      <xdr:spPr>
        <a:xfrm flipV="1">
          <a:off x="1130300" y="13091664"/>
          <a:ext cx="889000" cy="12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41863</xdr:rowOff>
    </xdr:from>
    <xdr:to>
      <xdr:col>24</xdr:col>
      <xdr:colOff>114300</xdr:colOff>
      <xdr:row>75</xdr:row>
      <xdr:rowOff>143463</xdr:rowOff>
    </xdr:to>
    <xdr:sp macro="" textlink="">
      <xdr:nvSpPr>
        <xdr:cNvPr id="199" name="楕円 198"/>
        <xdr:cNvSpPr/>
      </xdr:nvSpPr>
      <xdr:spPr>
        <a:xfrm>
          <a:off x="4584700" y="129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64740</xdr:rowOff>
    </xdr:from>
    <xdr:ext cx="599010" cy="259045"/>
    <xdr:sp macro="" textlink="">
      <xdr:nvSpPr>
        <xdr:cNvPr id="200" name="民生費該当値テキスト"/>
        <xdr:cNvSpPr txBox="1"/>
      </xdr:nvSpPr>
      <xdr:spPr>
        <a:xfrm>
          <a:off x="4686300" y="1275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33241</xdr:rowOff>
    </xdr:from>
    <xdr:to>
      <xdr:col>20</xdr:col>
      <xdr:colOff>38100</xdr:colOff>
      <xdr:row>75</xdr:row>
      <xdr:rowOff>134841</xdr:rowOff>
    </xdr:to>
    <xdr:sp macro="" textlink="">
      <xdr:nvSpPr>
        <xdr:cNvPr id="201" name="楕円 200"/>
        <xdr:cNvSpPr/>
      </xdr:nvSpPr>
      <xdr:spPr>
        <a:xfrm>
          <a:off x="3746500" y="1289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151368</xdr:rowOff>
    </xdr:from>
    <xdr:ext cx="599010" cy="259045"/>
    <xdr:sp macro="" textlink="">
      <xdr:nvSpPr>
        <xdr:cNvPr id="202" name="テキスト ボックス 201"/>
        <xdr:cNvSpPr txBox="1"/>
      </xdr:nvSpPr>
      <xdr:spPr>
        <a:xfrm>
          <a:off x="3497795" y="1266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149980</xdr:rowOff>
    </xdr:from>
    <xdr:to>
      <xdr:col>15</xdr:col>
      <xdr:colOff>101600</xdr:colOff>
      <xdr:row>76</xdr:row>
      <xdr:rowOff>80130</xdr:rowOff>
    </xdr:to>
    <xdr:sp macro="" textlink="">
      <xdr:nvSpPr>
        <xdr:cNvPr id="203" name="楕円 202"/>
        <xdr:cNvSpPr/>
      </xdr:nvSpPr>
      <xdr:spPr>
        <a:xfrm>
          <a:off x="2857500" y="130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96657</xdr:rowOff>
    </xdr:from>
    <xdr:ext cx="599010" cy="259045"/>
    <xdr:sp macro="" textlink="">
      <xdr:nvSpPr>
        <xdr:cNvPr id="204" name="テキスト ボックス 203"/>
        <xdr:cNvSpPr txBox="1"/>
      </xdr:nvSpPr>
      <xdr:spPr>
        <a:xfrm>
          <a:off x="2608795" y="1278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10664</xdr:rowOff>
    </xdr:from>
    <xdr:to>
      <xdr:col>10</xdr:col>
      <xdr:colOff>165100</xdr:colOff>
      <xdr:row>76</xdr:row>
      <xdr:rowOff>112264</xdr:rowOff>
    </xdr:to>
    <xdr:sp macro="" textlink="">
      <xdr:nvSpPr>
        <xdr:cNvPr id="205" name="楕円 204"/>
        <xdr:cNvSpPr/>
      </xdr:nvSpPr>
      <xdr:spPr>
        <a:xfrm>
          <a:off x="1968500" y="1304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128791</xdr:rowOff>
    </xdr:from>
    <xdr:ext cx="599010" cy="259045"/>
    <xdr:sp macro="" textlink="">
      <xdr:nvSpPr>
        <xdr:cNvPr id="206" name="テキスト ボックス 205"/>
        <xdr:cNvSpPr txBox="1"/>
      </xdr:nvSpPr>
      <xdr:spPr>
        <a:xfrm>
          <a:off x="1719795" y="1281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138593</xdr:rowOff>
    </xdr:from>
    <xdr:to>
      <xdr:col>6</xdr:col>
      <xdr:colOff>38100</xdr:colOff>
      <xdr:row>77</xdr:row>
      <xdr:rowOff>68743</xdr:rowOff>
    </xdr:to>
    <xdr:sp macro="" textlink="">
      <xdr:nvSpPr>
        <xdr:cNvPr id="207" name="楕円 206"/>
        <xdr:cNvSpPr/>
      </xdr:nvSpPr>
      <xdr:spPr>
        <a:xfrm>
          <a:off x="1079500" y="1316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85270</xdr:rowOff>
    </xdr:from>
    <xdr:ext cx="599010" cy="259045"/>
    <xdr:sp macro="" textlink="">
      <xdr:nvSpPr>
        <xdr:cNvPr id="208" name="テキスト ボックス 207"/>
        <xdr:cNvSpPr txBox="1"/>
      </xdr:nvSpPr>
      <xdr:spPr>
        <a:xfrm>
          <a:off x="830795" y="1294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164148</xdr:rowOff>
    </xdr:from>
    <xdr:to>
      <xdr:col>24</xdr:col>
      <xdr:colOff>63500</xdr:colOff>
      <xdr:row>94</xdr:row>
      <xdr:rowOff>144049</xdr:rowOff>
    </xdr:to>
    <xdr:cxnSp macro="">
      <xdr:nvCxnSpPr>
        <xdr:cNvPr id="233" name="直線コネクタ 232"/>
        <xdr:cNvCxnSpPr/>
      </xdr:nvCxnSpPr>
      <xdr:spPr>
        <a:xfrm flipV="1">
          <a:off x="3797300" y="16108998"/>
          <a:ext cx="838200" cy="15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22441</xdr:rowOff>
    </xdr:from>
    <xdr:ext cx="534377" cy="259045"/>
    <xdr:sp macro="" textlink="">
      <xdr:nvSpPr>
        <xdr:cNvPr id="234" name="衛生費平均値テキスト"/>
        <xdr:cNvSpPr txBox="1"/>
      </xdr:nvSpPr>
      <xdr:spPr>
        <a:xfrm>
          <a:off x="4686300" y="164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144049</xdr:rowOff>
    </xdr:from>
    <xdr:to>
      <xdr:col>19</xdr:col>
      <xdr:colOff>177800</xdr:colOff>
      <xdr:row>95</xdr:row>
      <xdr:rowOff>55256</xdr:rowOff>
    </xdr:to>
    <xdr:cxnSp macro="">
      <xdr:nvCxnSpPr>
        <xdr:cNvPr id="236" name="直線コネクタ 235"/>
        <xdr:cNvCxnSpPr/>
      </xdr:nvCxnSpPr>
      <xdr:spPr>
        <a:xfrm flipV="1">
          <a:off x="2908300" y="16260349"/>
          <a:ext cx="889000" cy="8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129957</xdr:rowOff>
    </xdr:from>
    <xdr:ext cx="534377" cy="259045"/>
    <xdr:sp macro="" textlink="">
      <xdr:nvSpPr>
        <xdr:cNvPr id="238" name="テキスト ボックス 237"/>
        <xdr:cNvSpPr txBox="1"/>
      </xdr:nvSpPr>
      <xdr:spPr>
        <a:xfrm>
          <a:off x="3530111" y="165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54158</xdr:rowOff>
    </xdr:from>
    <xdr:to>
      <xdr:col>15</xdr:col>
      <xdr:colOff>50800</xdr:colOff>
      <xdr:row>95</xdr:row>
      <xdr:rowOff>55256</xdr:rowOff>
    </xdr:to>
    <xdr:cxnSp macro="">
      <xdr:nvCxnSpPr>
        <xdr:cNvPr id="239" name="直線コネクタ 238"/>
        <xdr:cNvCxnSpPr/>
      </xdr:nvCxnSpPr>
      <xdr:spPr>
        <a:xfrm>
          <a:off x="2019300" y="16341908"/>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52307</xdr:rowOff>
    </xdr:from>
    <xdr:to>
      <xdr:col>15</xdr:col>
      <xdr:colOff>101600</xdr:colOff>
      <xdr:row>96</xdr:row>
      <xdr:rowOff>153907</xdr:rowOff>
    </xdr:to>
    <xdr:sp macro="" textlink="">
      <xdr:nvSpPr>
        <xdr:cNvPr id="240" name="フローチャート: 判断 239"/>
        <xdr:cNvSpPr/>
      </xdr:nvSpPr>
      <xdr:spPr>
        <a:xfrm>
          <a:off x="2857500" y="1651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145034</xdr:rowOff>
    </xdr:from>
    <xdr:ext cx="534377" cy="259045"/>
    <xdr:sp macro="" textlink="">
      <xdr:nvSpPr>
        <xdr:cNvPr id="241" name="テキスト ボックス 240"/>
        <xdr:cNvSpPr txBox="1"/>
      </xdr:nvSpPr>
      <xdr:spPr>
        <a:xfrm>
          <a:off x="2641111" y="16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24868</xdr:rowOff>
    </xdr:from>
    <xdr:to>
      <xdr:col>10</xdr:col>
      <xdr:colOff>114300</xdr:colOff>
      <xdr:row>95</xdr:row>
      <xdr:rowOff>54158</xdr:rowOff>
    </xdr:to>
    <xdr:cxnSp macro="">
      <xdr:nvCxnSpPr>
        <xdr:cNvPr id="242" name="直線コネクタ 241"/>
        <xdr:cNvCxnSpPr/>
      </xdr:nvCxnSpPr>
      <xdr:spPr>
        <a:xfrm>
          <a:off x="1130300" y="16312618"/>
          <a:ext cx="889000" cy="2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113348</xdr:rowOff>
    </xdr:from>
    <xdr:to>
      <xdr:col>24</xdr:col>
      <xdr:colOff>114300</xdr:colOff>
      <xdr:row>94</xdr:row>
      <xdr:rowOff>43498</xdr:rowOff>
    </xdr:to>
    <xdr:sp macro="" textlink="">
      <xdr:nvSpPr>
        <xdr:cNvPr id="252" name="楕円 251"/>
        <xdr:cNvSpPr/>
      </xdr:nvSpPr>
      <xdr:spPr>
        <a:xfrm>
          <a:off x="4584700" y="160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136225</xdr:rowOff>
    </xdr:from>
    <xdr:ext cx="599010" cy="259045"/>
    <xdr:sp macro="" textlink="">
      <xdr:nvSpPr>
        <xdr:cNvPr id="253" name="衛生費該当値テキスト"/>
        <xdr:cNvSpPr txBox="1"/>
      </xdr:nvSpPr>
      <xdr:spPr>
        <a:xfrm>
          <a:off x="4686300" y="1590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93249</xdr:rowOff>
    </xdr:from>
    <xdr:to>
      <xdr:col>20</xdr:col>
      <xdr:colOff>38100</xdr:colOff>
      <xdr:row>95</xdr:row>
      <xdr:rowOff>23399</xdr:rowOff>
    </xdr:to>
    <xdr:sp macro="" textlink="">
      <xdr:nvSpPr>
        <xdr:cNvPr id="254" name="楕円 253"/>
        <xdr:cNvSpPr/>
      </xdr:nvSpPr>
      <xdr:spPr>
        <a:xfrm>
          <a:off x="3746500" y="1620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39926</xdr:rowOff>
    </xdr:from>
    <xdr:ext cx="534377" cy="259045"/>
    <xdr:sp macro="" textlink="">
      <xdr:nvSpPr>
        <xdr:cNvPr id="255" name="テキスト ボックス 254"/>
        <xdr:cNvSpPr txBox="1"/>
      </xdr:nvSpPr>
      <xdr:spPr>
        <a:xfrm>
          <a:off x="3530111" y="1598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4456</xdr:rowOff>
    </xdr:from>
    <xdr:to>
      <xdr:col>15</xdr:col>
      <xdr:colOff>101600</xdr:colOff>
      <xdr:row>95</xdr:row>
      <xdr:rowOff>106056</xdr:rowOff>
    </xdr:to>
    <xdr:sp macro="" textlink="">
      <xdr:nvSpPr>
        <xdr:cNvPr id="256" name="楕円 255"/>
        <xdr:cNvSpPr/>
      </xdr:nvSpPr>
      <xdr:spPr>
        <a:xfrm>
          <a:off x="2857500" y="1629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122583</xdr:rowOff>
    </xdr:from>
    <xdr:ext cx="534377" cy="259045"/>
    <xdr:sp macro="" textlink="">
      <xdr:nvSpPr>
        <xdr:cNvPr id="257" name="テキスト ボックス 256"/>
        <xdr:cNvSpPr txBox="1"/>
      </xdr:nvSpPr>
      <xdr:spPr>
        <a:xfrm>
          <a:off x="2641111" y="1606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3358</xdr:rowOff>
    </xdr:from>
    <xdr:to>
      <xdr:col>10</xdr:col>
      <xdr:colOff>165100</xdr:colOff>
      <xdr:row>95</xdr:row>
      <xdr:rowOff>104958</xdr:rowOff>
    </xdr:to>
    <xdr:sp macro="" textlink="">
      <xdr:nvSpPr>
        <xdr:cNvPr id="258" name="楕円 257"/>
        <xdr:cNvSpPr/>
      </xdr:nvSpPr>
      <xdr:spPr>
        <a:xfrm>
          <a:off x="1968500" y="162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121485</xdr:rowOff>
    </xdr:from>
    <xdr:ext cx="534377" cy="259045"/>
    <xdr:sp macro="" textlink="">
      <xdr:nvSpPr>
        <xdr:cNvPr id="259" name="テキスト ボックス 258"/>
        <xdr:cNvSpPr txBox="1"/>
      </xdr:nvSpPr>
      <xdr:spPr>
        <a:xfrm>
          <a:off x="1752111" y="1606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145518</xdr:rowOff>
    </xdr:from>
    <xdr:to>
      <xdr:col>6</xdr:col>
      <xdr:colOff>38100</xdr:colOff>
      <xdr:row>95</xdr:row>
      <xdr:rowOff>75668</xdr:rowOff>
    </xdr:to>
    <xdr:sp macro="" textlink="">
      <xdr:nvSpPr>
        <xdr:cNvPr id="260" name="楕円 259"/>
        <xdr:cNvSpPr/>
      </xdr:nvSpPr>
      <xdr:spPr>
        <a:xfrm>
          <a:off x="1079500" y="1626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92195</xdr:rowOff>
    </xdr:from>
    <xdr:ext cx="534377" cy="259045"/>
    <xdr:sp macro="" textlink="">
      <xdr:nvSpPr>
        <xdr:cNvPr id="261" name="テキスト ボックス 260"/>
        <xdr:cNvSpPr txBox="1"/>
      </xdr:nvSpPr>
      <xdr:spPr>
        <a:xfrm>
          <a:off x="863111" y="1603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90061</xdr:rowOff>
    </xdr:from>
    <xdr:to>
      <xdr:col>55</xdr:col>
      <xdr:colOff>0</xdr:colOff>
      <xdr:row>34</xdr:row>
      <xdr:rowOff>123698</xdr:rowOff>
    </xdr:to>
    <xdr:cxnSp macro="">
      <xdr:nvCxnSpPr>
        <xdr:cNvPr id="292" name="直線コネクタ 291"/>
        <xdr:cNvCxnSpPr/>
      </xdr:nvCxnSpPr>
      <xdr:spPr>
        <a:xfrm>
          <a:off x="9639300" y="5919361"/>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37282</xdr:rowOff>
    </xdr:from>
    <xdr:ext cx="378565" cy="259045"/>
    <xdr:sp macro="" textlink="">
      <xdr:nvSpPr>
        <xdr:cNvPr id="293" name="労働費平均値テキスト"/>
        <xdr:cNvSpPr txBox="1"/>
      </xdr:nvSpPr>
      <xdr:spPr>
        <a:xfrm>
          <a:off x="10528300" y="6552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90061</xdr:rowOff>
    </xdr:from>
    <xdr:to>
      <xdr:col>50</xdr:col>
      <xdr:colOff>114300</xdr:colOff>
      <xdr:row>34</xdr:row>
      <xdr:rowOff>169745</xdr:rowOff>
    </xdr:to>
    <xdr:cxnSp macro="">
      <xdr:nvCxnSpPr>
        <xdr:cNvPr id="295" name="直線コネクタ 294"/>
        <xdr:cNvCxnSpPr/>
      </xdr:nvCxnSpPr>
      <xdr:spPr>
        <a:xfrm flipV="1">
          <a:off x="8750300" y="5919361"/>
          <a:ext cx="889000" cy="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143745</xdr:rowOff>
    </xdr:from>
    <xdr:ext cx="378565" cy="259045"/>
    <xdr:sp macro="" textlink="">
      <xdr:nvSpPr>
        <xdr:cNvPr id="297" name="テキスト ボックス 296"/>
        <xdr:cNvSpPr txBox="1"/>
      </xdr:nvSpPr>
      <xdr:spPr>
        <a:xfrm>
          <a:off x="9450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126637</xdr:rowOff>
    </xdr:from>
    <xdr:to>
      <xdr:col>45</xdr:col>
      <xdr:colOff>177800</xdr:colOff>
      <xdr:row>34</xdr:row>
      <xdr:rowOff>169745</xdr:rowOff>
    </xdr:to>
    <xdr:cxnSp macro="">
      <xdr:nvCxnSpPr>
        <xdr:cNvPr id="298" name="直線コネクタ 297"/>
        <xdr:cNvCxnSpPr/>
      </xdr:nvCxnSpPr>
      <xdr:spPr>
        <a:xfrm>
          <a:off x="7861300" y="5955937"/>
          <a:ext cx="8890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106208</xdr:rowOff>
    </xdr:from>
    <xdr:to>
      <xdr:col>46</xdr:col>
      <xdr:colOff>38100</xdr:colOff>
      <xdr:row>38</xdr:row>
      <xdr:rowOff>36358</xdr:rowOff>
    </xdr:to>
    <xdr:sp macro="" textlink="">
      <xdr:nvSpPr>
        <xdr:cNvPr id="299" name="フローチャート: 判断 298"/>
        <xdr:cNvSpPr/>
      </xdr:nvSpPr>
      <xdr:spPr>
        <a:xfrm>
          <a:off x="8699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27485</xdr:rowOff>
    </xdr:from>
    <xdr:ext cx="378565" cy="259045"/>
    <xdr:sp macro="" textlink="">
      <xdr:nvSpPr>
        <xdr:cNvPr id="300" name="テキスト ボックス 299"/>
        <xdr:cNvSpPr txBox="1"/>
      </xdr:nvSpPr>
      <xdr:spPr>
        <a:xfrm>
          <a:off x="8561017" y="654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58710</xdr:rowOff>
    </xdr:from>
    <xdr:to>
      <xdr:col>41</xdr:col>
      <xdr:colOff>50800</xdr:colOff>
      <xdr:row>34</xdr:row>
      <xdr:rowOff>126637</xdr:rowOff>
    </xdr:to>
    <xdr:cxnSp macro="">
      <xdr:nvCxnSpPr>
        <xdr:cNvPr id="301" name="直線コネクタ 300"/>
        <xdr:cNvCxnSpPr/>
      </xdr:nvCxnSpPr>
      <xdr:spPr>
        <a:xfrm>
          <a:off x="6972300" y="5716560"/>
          <a:ext cx="889000" cy="23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29771</xdr:rowOff>
    </xdr:from>
    <xdr:ext cx="469744" cy="259045"/>
    <xdr:sp macro="" textlink="">
      <xdr:nvSpPr>
        <xdr:cNvPr id="303" name="テキスト ボックス 302"/>
        <xdr:cNvSpPr txBox="1"/>
      </xdr:nvSpPr>
      <xdr:spPr>
        <a:xfrm>
          <a:off x="7626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66674</xdr:rowOff>
    </xdr:from>
    <xdr:ext cx="469744" cy="259045"/>
    <xdr:sp macro="" textlink="">
      <xdr:nvSpPr>
        <xdr:cNvPr id="305" name="テキスト ボックス 304"/>
        <xdr:cNvSpPr txBox="1"/>
      </xdr:nvSpPr>
      <xdr:spPr>
        <a:xfrm>
          <a:off x="6737428"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72898</xdr:rowOff>
    </xdr:from>
    <xdr:to>
      <xdr:col>55</xdr:col>
      <xdr:colOff>50800</xdr:colOff>
      <xdr:row>35</xdr:row>
      <xdr:rowOff>3048</xdr:rowOff>
    </xdr:to>
    <xdr:sp macro="" textlink="">
      <xdr:nvSpPr>
        <xdr:cNvPr id="311" name="楕円 310"/>
        <xdr:cNvSpPr/>
      </xdr:nvSpPr>
      <xdr:spPr>
        <a:xfrm>
          <a:off x="104267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95775</xdr:rowOff>
    </xdr:from>
    <xdr:ext cx="469744" cy="259045"/>
    <xdr:sp macro="" textlink="">
      <xdr:nvSpPr>
        <xdr:cNvPr id="312" name="労働費該当値テキスト"/>
        <xdr:cNvSpPr txBox="1"/>
      </xdr:nvSpPr>
      <xdr:spPr>
        <a:xfrm>
          <a:off x="10528300" y="575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39261</xdr:rowOff>
    </xdr:from>
    <xdr:to>
      <xdr:col>50</xdr:col>
      <xdr:colOff>165100</xdr:colOff>
      <xdr:row>34</xdr:row>
      <xdr:rowOff>140861</xdr:rowOff>
    </xdr:to>
    <xdr:sp macro="" textlink="">
      <xdr:nvSpPr>
        <xdr:cNvPr id="313" name="楕円 312"/>
        <xdr:cNvSpPr/>
      </xdr:nvSpPr>
      <xdr:spPr>
        <a:xfrm>
          <a:off x="9588500" y="586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157388</xdr:rowOff>
    </xdr:from>
    <xdr:ext cx="469744" cy="259045"/>
    <xdr:sp macro="" textlink="">
      <xdr:nvSpPr>
        <xdr:cNvPr id="314" name="テキスト ボックス 313"/>
        <xdr:cNvSpPr txBox="1"/>
      </xdr:nvSpPr>
      <xdr:spPr>
        <a:xfrm>
          <a:off x="9404428" y="564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118945</xdr:rowOff>
    </xdr:from>
    <xdr:to>
      <xdr:col>46</xdr:col>
      <xdr:colOff>38100</xdr:colOff>
      <xdr:row>35</xdr:row>
      <xdr:rowOff>49095</xdr:rowOff>
    </xdr:to>
    <xdr:sp macro="" textlink="">
      <xdr:nvSpPr>
        <xdr:cNvPr id="315" name="楕円 314"/>
        <xdr:cNvSpPr/>
      </xdr:nvSpPr>
      <xdr:spPr>
        <a:xfrm>
          <a:off x="8699500" y="594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65622</xdr:rowOff>
    </xdr:from>
    <xdr:ext cx="469744" cy="259045"/>
    <xdr:sp macro="" textlink="">
      <xdr:nvSpPr>
        <xdr:cNvPr id="316" name="テキスト ボックス 315"/>
        <xdr:cNvSpPr txBox="1"/>
      </xdr:nvSpPr>
      <xdr:spPr>
        <a:xfrm>
          <a:off x="8515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75837</xdr:rowOff>
    </xdr:from>
    <xdr:to>
      <xdr:col>41</xdr:col>
      <xdr:colOff>101600</xdr:colOff>
      <xdr:row>35</xdr:row>
      <xdr:rowOff>5987</xdr:rowOff>
    </xdr:to>
    <xdr:sp macro="" textlink="">
      <xdr:nvSpPr>
        <xdr:cNvPr id="317" name="楕円 316"/>
        <xdr:cNvSpPr/>
      </xdr:nvSpPr>
      <xdr:spPr>
        <a:xfrm>
          <a:off x="78105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22514</xdr:rowOff>
    </xdr:from>
    <xdr:ext cx="469744" cy="259045"/>
    <xdr:sp macro="" textlink="">
      <xdr:nvSpPr>
        <xdr:cNvPr id="318" name="テキスト ボックス 317"/>
        <xdr:cNvSpPr txBox="1"/>
      </xdr:nvSpPr>
      <xdr:spPr>
        <a:xfrm>
          <a:off x="7626428" y="56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7910</xdr:rowOff>
    </xdr:from>
    <xdr:to>
      <xdr:col>36</xdr:col>
      <xdr:colOff>165100</xdr:colOff>
      <xdr:row>33</xdr:row>
      <xdr:rowOff>109510</xdr:rowOff>
    </xdr:to>
    <xdr:sp macro="" textlink="">
      <xdr:nvSpPr>
        <xdr:cNvPr id="319" name="楕円 318"/>
        <xdr:cNvSpPr/>
      </xdr:nvSpPr>
      <xdr:spPr>
        <a:xfrm>
          <a:off x="6921500" y="56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126037</xdr:rowOff>
    </xdr:from>
    <xdr:ext cx="469744" cy="259045"/>
    <xdr:sp macro="" textlink="">
      <xdr:nvSpPr>
        <xdr:cNvPr id="320" name="テキスト ボックス 319"/>
        <xdr:cNvSpPr txBox="1"/>
      </xdr:nvSpPr>
      <xdr:spPr>
        <a:xfrm>
          <a:off x="6737428" y="544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91046</xdr:rowOff>
    </xdr:from>
    <xdr:to>
      <xdr:col>54</xdr:col>
      <xdr:colOff>189865</xdr:colOff>
      <xdr:row>59</xdr:row>
      <xdr:rowOff>30467</xdr:rowOff>
    </xdr:to>
    <xdr:cxnSp macro="">
      <xdr:nvCxnSpPr>
        <xdr:cNvPr id="344" name="直線コネクタ 343"/>
        <xdr:cNvCxnSpPr/>
      </xdr:nvCxnSpPr>
      <xdr:spPr>
        <a:xfrm flipV="1">
          <a:off x="10475595" y="9177896"/>
          <a:ext cx="1270" cy="96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34294</xdr:rowOff>
    </xdr:from>
    <xdr:ext cx="469744" cy="259045"/>
    <xdr:sp macro="" textlink="">
      <xdr:nvSpPr>
        <xdr:cNvPr id="345" name="農林水産業費最小値テキスト"/>
        <xdr:cNvSpPr txBox="1"/>
      </xdr:nvSpPr>
      <xdr:spPr>
        <a:xfrm>
          <a:off x="10528300" y="1014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30467</xdr:rowOff>
    </xdr:from>
    <xdr:to>
      <xdr:col>55</xdr:col>
      <xdr:colOff>88900</xdr:colOff>
      <xdr:row>59</xdr:row>
      <xdr:rowOff>30467</xdr:rowOff>
    </xdr:to>
    <xdr:cxnSp macro="">
      <xdr:nvCxnSpPr>
        <xdr:cNvPr id="346" name="直線コネクタ 345"/>
        <xdr:cNvCxnSpPr/>
      </xdr:nvCxnSpPr>
      <xdr:spPr>
        <a:xfrm>
          <a:off x="10388600" y="1014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37723</xdr:rowOff>
    </xdr:from>
    <xdr:ext cx="534377" cy="259045"/>
    <xdr:sp macro="" textlink="">
      <xdr:nvSpPr>
        <xdr:cNvPr id="347" name="農林水産業費最大値テキスト"/>
        <xdr:cNvSpPr txBox="1"/>
      </xdr:nvSpPr>
      <xdr:spPr>
        <a:xfrm>
          <a:off x="10528300" y="895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53</xdr:row>
      <xdr:rowOff>91046</xdr:rowOff>
    </xdr:from>
    <xdr:to>
      <xdr:col>55</xdr:col>
      <xdr:colOff>88900</xdr:colOff>
      <xdr:row>53</xdr:row>
      <xdr:rowOff>91046</xdr:rowOff>
    </xdr:to>
    <xdr:cxnSp macro="">
      <xdr:nvCxnSpPr>
        <xdr:cNvPr id="348" name="直線コネクタ 347"/>
        <xdr:cNvCxnSpPr/>
      </xdr:nvCxnSpPr>
      <xdr:spPr>
        <a:xfrm>
          <a:off x="10388600" y="917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154724</xdr:rowOff>
    </xdr:from>
    <xdr:to>
      <xdr:col>55</xdr:col>
      <xdr:colOff>0</xdr:colOff>
      <xdr:row>55</xdr:row>
      <xdr:rowOff>84798</xdr:rowOff>
    </xdr:to>
    <xdr:cxnSp macro="">
      <xdr:nvCxnSpPr>
        <xdr:cNvPr id="349" name="直線コネクタ 348"/>
        <xdr:cNvCxnSpPr/>
      </xdr:nvCxnSpPr>
      <xdr:spPr>
        <a:xfrm>
          <a:off x="9639300" y="8727224"/>
          <a:ext cx="838200" cy="78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53103</xdr:rowOff>
    </xdr:from>
    <xdr:ext cx="534377" cy="259045"/>
    <xdr:sp macro="" textlink="">
      <xdr:nvSpPr>
        <xdr:cNvPr id="350" name="農林水産業費平均値テキスト"/>
        <xdr:cNvSpPr txBox="1"/>
      </xdr:nvSpPr>
      <xdr:spPr>
        <a:xfrm>
          <a:off x="10528300" y="98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74676</xdr:rowOff>
    </xdr:from>
    <xdr:to>
      <xdr:col>55</xdr:col>
      <xdr:colOff>50800</xdr:colOff>
      <xdr:row>58</xdr:row>
      <xdr:rowOff>4826</xdr:rowOff>
    </xdr:to>
    <xdr:sp macro="" textlink="">
      <xdr:nvSpPr>
        <xdr:cNvPr id="351" name="フローチャート: 判断 350"/>
        <xdr:cNvSpPr/>
      </xdr:nvSpPr>
      <xdr:spPr>
        <a:xfrm>
          <a:off x="104267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154724</xdr:rowOff>
    </xdr:from>
    <xdr:to>
      <xdr:col>50</xdr:col>
      <xdr:colOff>114300</xdr:colOff>
      <xdr:row>56</xdr:row>
      <xdr:rowOff>6972</xdr:rowOff>
    </xdr:to>
    <xdr:cxnSp macro="">
      <xdr:nvCxnSpPr>
        <xdr:cNvPr id="352" name="直線コネクタ 351"/>
        <xdr:cNvCxnSpPr/>
      </xdr:nvCxnSpPr>
      <xdr:spPr>
        <a:xfrm flipV="1">
          <a:off x="8750300" y="8727224"/>
          <a:ext cx="889000" cy="88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62306</xdr:rowOff>
    </xdr:from>
    <xdr:to>
      <xdr:col>50</xdr:col>
      <xdr:colOff>165100</xdr:colOff>
      <xdr:row>57</xdr:row>
      <xdr:rowOff>163906</xdr:rowOff>
    </xdr:to>
    <xdr:sp macro="" textlink="">
      <xdr:nvSpPr>
        <xdr:cNvPr id="353" name="フローチャート: 判断 352"/>
        <xdr:cNvSpPr/>
      </xdr:nvSpPr>
      <xdr:spPr>
        <a:xfrm>
          <a:off x="9588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155033</xdr:rowOff>
    </xdr:from>
    <xdr:ext cx="534377" cy="259045"/>
    <xdr:sp macro="" textlink="">
      <xdr:nvSpPr>
        <xdr:cNvPr id="354" name="テキスト ボックス 353"/>
        <xdr:cNvSpPr txBox="1"/>
      </xdr:nvSpPr>
      <xdr:spPr>
        <a:xfrm>
          <a:off x="9372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105905</xdr:rowOff>
    </xdr:from>
    <xdr:to>
      <xdr:col>45</xdr:col>
      <xdr:colOff>177800</xdr:colOff>
      <xdr:row>56</xdr:row>
      <xdr:rowOff>6972</xdr:rowOff>
    </xdr:to>
    <xdr:cxnSp macro="">
      <xdr:nvCxnSpPr>
        <xdr:cNvPr id="355" name="直線コネクタ 354"/>
        <xdr:cNvCxnSpPr/>
      </xdr:nvCxnSpPr>
      <xdr:spPr>
        <a:xfrm>
          <a:off x="7861300" y="9535655"/>
          <a:ext cx="889000" cy="7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152603</xdr:rowOff>
    </xdr:from>
    <xdr:to>
      <xdr:col>46</xdr:col>
      <xdr:colOff>38100</xdr:colOff>
      <xdr:row>57</xdr:row>
      <xdr:rowOff>82753</xdr:rowOff>
    </xdr:to>
    <xdr:sp macro="" textlink="">
      <xdr:nvSpPr>
        <xdr:cNvPr id="356" name="フローチャート: 判断 355"/>
        <xdr:cNvSpPr/>
      </xdr:nvSpPr>
      <xdr:spPr>
        <a:xfrm>
          <a:off x="8699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73880</xdr:rowOff>
    </xdr:from>
    <xdr:ext cx="534377" cy="259045"/>
    <xdr:sp macro="" textlink="">
      <xdr:nvSpPr>
        <xdr:cNvPr id="357" name="テキスト ボックス 356"/>
        <xdr:cNvSpPr txBox="1"/>
      </xdr:nvSpPr>
      <xdr:spPr>
        <a:xfrm>
          <a:off x="8483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105905</xdr:rowOff>
    </xdr:from>
    <xdr:to>
      <xdr:col>41</xdr:col>
      <xdr:colOff>50800</xdr:colOff>
      <xdr:row>55</xdr:row>
      <xdr:rowOff>161442</xdr:rowOff>
    </xdr:to>
    <xdr:cxnSp macro="">
      <xdr:nvCxnSpPr>
        <xdr:cNvPr id="358" name="直線コネクタ 357"/>
        <xdr:cNvCxnSpPr/>
      </xdr:nvCxnSpPr>
      <xdr:spPr>
        <a:xfrm flipV="1">
          <a:off x="6972300" y="9535655"/>
          <a:ext cx="889000" cy="5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43383</xdr:rowOff>
    </xdr:from>
    <xdr:to>
      <xdr:col>41</xdr:col>
      <xdr:colOff>101600</xdr:colOff>
      <xdr:row>57</xdr:row>
      <xdr:rowOff>144983</xdr:rowOff>
    </xdr:to>
    <xdr:sp macro="" textlink="">
      <xdr:nvSpPr>
        <xdr:cNvPr id="359" name="フローチャート: 判断 358"/>
        <xdr:cNvSpPr/>
      </xdr:nvSpPr>
      <xdr:spPr>
        <a:xfrm>
          <a:off x="7810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136110</xdr:rowOff>
    </xdr:from>
    <xdr:ext cx="534377" cy="259045"/>
    <xdr:sp macro="" textlink="">
      <xdr:nvSpPr>
        <xdr:cNvPr id="360" name="テキスト ボックス 359"/>
        <xdr:cNvSpPr txBox="1"/>
      </xdr:nvSpPr>
      <xdr:spPr>
        <a:xfrm>
          <a:off x="7594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48819</xdr:rowOff>
    </xdr:from>
    <xdr:to>
      <xdr:col>36</xdr:col>
      <xdr:colOff>165100</xdr:colOff>
      <xdr:row>57</xdr:row>
      <xdr:rowOff>150419</xdr:rowOff>
    </xdr:to>
    <xdr:sp macro="" textlink="">
      <xdr:nvSpPr>
        <xdr:cNvPr id="361" name="フローチャート: 判断 360"/>
        <xdr:cNvSpPr/>
      </xdr:nvSpPr>
      <xdr:spPr>
        <a:xfrm>
          <a:off x="6921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141546</xdr:rowOff>
    </xdr:from>
    <xdr:ext cx="534377" cy="259045"/>
    <xdr:sp macro="" textlink="">
      <xdr:nvSpPr>
        <xdr:cNvPr id="362" name="テキスト ボックス 361"/>
        <xdr:cNvSpPr txBox="1"/>
      </xdr:nvSpPr>
      <xdr:spPr>
        <a:xfrm>
          <a:off x="6705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33998</xdr:rowOff>
    </xdr:from>
    <xdr:to>
      <xdr:col>55</xdr:col>
      <xdr:colOff>50800</xdr:colOff>
      <xdr:row>55</xdr:row>
      <xdr:rowOff>135598</xdr:rowOff>
    </xdr:to>
    <xdr:sp macro="" textlink="">
      <xdr:nvSpPr>
        <xdr:cNvPr id="368" name="楕円 367"/>
        <xdr:cNvSpPr/>
      </xdr:nvSpPr>
      <xdr:spPr>
        <a:xfrm>
          <a:off x="10426700" y="946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56875</xdr:rowOff>
    </xdr:from>
    <xdr:ext cx="534377" cy="259045"/>
    <xdr:sp macro="" textlink="">
      <xdr:nvSpPr>
        <xdr:cNvPr id="369" name="農林水産業費該当値テキスト"/>
        <xdr:cNvSpPr txBox="1"/>
      </xdr:nvSpPr>
      <xdr:spPr>
        <a:xfrm>
          <a:off x="10528300" y="93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103924</xdr:rowOff>
    </xdr:from>
    <xdr:to>
      <xdr:col>50</xdr:col>
      <xdr:colOff>165100</xdr:colOff>
      <xdr:row>51</xdr:row>
      <xdr:rowOff>34074</xdr:rowOff>
    </xdr:to>
    <xdr:sp macro="" textlink="">
      <xdr:nvSpPr>
        <xdr:cNvPr id="370" name="楕円 369"/>
        <xdr:cNvSpPr/>
      </xdr:nvSpPr>
      <xdr:spPr>
        <a:xfrm>
          <a:off x="9588500" y="867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50601</xdr:rowOff>
    </xdr:from>
    <xdr:ext cx="599010" cy="259045"/>
    <xdr:sp macro="" textlink="">
      <xdr:nvSpPr>
        <xdr:cNvPr id="371" name="テキスト ボックス 370"/>
        <xdr:cNvSpPr txBox="1"/>
      </xdr:nvSpPr>
      <xdr:spPr>
        <a:xfrm>
          <a:off x="9339795" y="845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127622</xdr:rowOff>
    </xdr:from>
    <xdr:to>
      <xdr:col>46</xdr:col>
      <xdr:colOff>38100</xdr:colOff>
      <xdr:row>56</xdr:row>
      <xdr:rowOff>57772</xdr:rowOff>
    </xdr:to>
    <xdr:sp macro="" textlink="">
      <xdr:nvSpPr>
        <xdr:cNvPr id="372" name="楕円 371"/>
        <xdr:cNvSpPr/>
      </xdr:nvSpPr>
      <xdr:spPr>
        <a:xfrm>
          <a:off x="8699500" y="95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74299</xdr:rowOff>
    </xdr:from>
    <xdr:ext cx="534377" cy="259045"/>
    <xdr:sp macro="" textlink="">
      <xdr:nvSpPr>
        <xdr:cNvPr id="373" name="テキスト ボックス 372"/>
        <xdr:cNvSpPr txBox="1"/>
      </xdr:nvSpPr>
      <xdr:spPr>
        <a:xfrm>
          <a:off x="8483111" y="933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55105</xdr:rowOff>
    </xdr:from>
    <xdr:to>
      <xdr:col>41</xdr:col>
      <xdr:colOff>101600</xdr:colOff>
      <xdr:row>55</xdr:row>
      <xdr:rowOff>156705</xdr:rowOff>
    </xdr:to>
    <xdr:sp macro="" textlink="">
      <xdr:nvSpPr>
        <xdr:cNvPr id="374" name="楕円 373"/>
        <xdr:cNvSpPr/>
      </xdr:nvSpPr>
      <xdr:spPr>
        <a:xfrm>
          <a:off x="7810500" y="948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1782</xdr:rowOff>
    </xdr:from>
    <xdr:ext cx="534377" cy="259045"/>
    <xdr:sp macro="" textlink="">
      <xdr:nvSpPr>
        <xdr:cNvPr id="375" name="テキスト ボックス 374"/>
        <xdr:cNvSpPr txBox="1"/>
      </xdr:nvSpPr>
      <xdr:spPr>
        <a:xfrm>
          <a:off x="7594111" y="926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110642</xdr:rowOff>
    </xdr:from>
    <xdr:to>
      <xdr:col>36</xdr:col>
      <xdr:colOff>165100</xdr:colOff>
      <xdr:row>56</xdr:row>
      <xdr:rowOff>40792</xdr:rowOff>
    </xdr:to>
    <xdr:sp macro="" textlink="">
      <xdr:nvSpPr>
        <xdr:cNvPr id="376" name="楕円 375"/>
        <xdr:cNvSpPr/>
      </xdr:nvSpPr>
      <xdr:spPr>
        <a:xfrm>
          <a:off x="6921500" y="95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57319</xdr:rowOff>
    </xdr:from>
    <xdr:ext cx="534377" cy="259045"/>
    <xdr:sp macro="" textlink="">
      <xdr:nvSpPr>
        <xdr:cNvPr id="377" name="テキスト ボックス 376"/>
        <xdr:cNvSpPr txBox="1"/>
      </xdr:nvSpPr>
      <xdr:spPr>
        <a:xfrm>
          <a:off x="6705111" y="93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103734</xdr:rowOff>
    </xdr:from>
    <xdr:to>
      <xdr:col>55</xdr:col>
      <xdr:colOff>0</xdr:colOff>
      <xdr:row>74</xdr:row>
      <xdr:rowOff>99961</xdr:rowOff>
    </xdr:to>
    <xdr:cxnSp macro="">
      <xdr:nvCxnSpPr>
        <xdr:cNvPr id="406" name="直線コネクタ 405"/>
        <xdr:cNvCxnSpPr/>
      </xdr:nvCxnSpPr>
      <xdr:spPr>
        <a:xfrm>
          <a:off x="9639300" y="12619584"/>
          <a:ext cx="838200" cy="16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7" name="商工費平均値テキスト"/>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63271</xdr:rowOff>
    </xdr:from>
    <xdr:to>
      <xdr:col>50</xdr:col>
      <xdr:colOff>114300</xdr:colOff>
      <xdr:row>73</xdr:row>
      <xdr:rowOff>103734</xdr:rowOff>
    </xdr:to>
    <xdr:cxnSp macro="">
      <xdr:nvCxnSpPr>
        <xdr:cNvPr id="409" name="直線コネクタ 408"/>
        <xdr:cNvCxnSpPr/>
      </xdr:nvCxnSpPr>
      <xdr:spPr>
        <a:xfrm>
          <a:off x="8750300" y="12407671"/>
          <a:ext cx="889000" cy="2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63271</xdr:rowOff>
    </xdr:from>
    <xdr:to>
      <xdr:col>45</xdr:col>
      <xdr:colOff>177800</xdr:colOff>
      <xdr:row>74</xdr:row>
      <xdr:rowOff>123431</xdr:rowOff>
    </xdr:to>
    <xdr:cxnSp macro="">
      <xdr:nvCxnSpPr>
        <xdr:cNvPr id="412" name="直線コネクタ 411"/>
        <xdr:cNvCxnSpPr/>
      </xdr:nvCxnSpPr>
      <xdr:spPr>
        <a:xfrm flipV="1">
          <a:off x="7861300" y="12407671"/>
          <a:ext cx="889000" cy="40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83033</xdr:rowOff>
    </xdr:from>
    <xdr:to>
      <xdr:col>46</xdr:col>
      <xdr:colOff>38100</xdr:colOff>
      <xdr:row>76</xdr:row>
      <xdr:rowOff>13184</xdr:rowOff>
    </xdr:to>
    <xdr:sp macro="" textlink="">
      <xdr:nvSpPr>
        <xdr:cNvPr id="413" name="フローチャート: 判断 412"/>
        <xdr:cNvSpPr/>
      </xdr:nvSpPr>
      <xdr:spPr>
        <a:xfrm>
          <a:off x="8699500" y="129417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4309</xdr:rowOff>
    </xdr:from>
    <xdr:ext cx="534377" cy="259045"/>
    <xdr:sp macro="" textlink="">
      <xdr:nvSpPr>
        <xdr:cNvPr id="414" name="テキスト ボックス 413"/>
        <xdr:cNvSpPr txBox="1"/>
      </xdr:nvSpPr>
      <xdr:spPr>
        <a:xfrm>
          <a:off x="8483111" y="1303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148920</xdr:rowOff>
    </xdr:from>
    <xdr:to>
      <xdr:col>41</xdr:col>
      <xdr:colOff>50800</xdr:colOff>
      <xdr:row>74</xdr:row>
      <xdr:rowOff>123431</xdr:rowOff>
    </xdr:to>
    <xdr:cxnSp macro="">
      <xdr:nvCxnSpPr>
        <xdr:cNvPr id="415" name="直線コネクタ 414"/>
        <xdr:cNvCxnSpPr/>
      </xdr:nvCxnSpPr>
      <xdr:spPr>
        <a:xfrm>
          <a:off x="6972300" y="12664770"/>
          <a:ext cx="889000" cy="1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76624</xdr:rowOff>
    </xdr:from>
    <xdr:ext cx="469744" cy="259045"/>
    <xdr:sp macro="" textlink="">
      <xdr:nvSpPr>
        <xdr:cNvPr id="417" name="テキスト ボックス 416"/>
        <xdr:cNvSpPr txBox="1"/>
      </xdr:nvSpPr>
      <xdr:spPr>
        <a:xfrm>
          <a:off x="7626428"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83290</xdr:rowOff>
    </xdr:from>
    <xdr:ext cx="469744" cy="259045"/>
    <xdr:sp macro="" textlink="">
      <xdr:nvSpPr>
        <xdr:cNvPr id="419" name="テキスト ボックス 418"/>
        <xdr:cNvSpPr txBox="1"/>
      </xdr:nvSpPr>
      <xdr:spPr>
        <a:xfrm>
          <a:off x="6737428"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49161</xdr:rowOff>
    </xdr:from>
    <xdr:to>
      <xdr:col>55</xdr:col>
      <xdr:colOff>50800</xdr:colOff>
      <xdr:row>74</xdr:row>
      <xdr:rowOff>150761</xdr:rowOff>
    </xdr:to>
    <xdr:sp macro="" textlink="">
      <xdr:nvSpPr>
        <xdr:cNvPr id="425" name="楕円 424"/>
        <xdr:cNvSpPr/>
      </xdr:nvSpPr>
      <xdr:spPr>
        <a:xfrm>
          <a:off x="10426700" y="12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72038</xdr:rowOff>
    </xdr:from>
    <xdr:ext cx="534377" cy="259045"/>
    <xdr:sp macro="" textlink="">
      <xdr:nvSpPr>
        <xdr:cNvPr id="426" name="商工費該当値テキスト"/>
        <xdr:cNvSpPr txBox="1"/>
      </xdr:nvSpPr>
      <xdr:spPr>
        <a:xfrm>
          <a:off x="10528300" y="125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52934</xdr:rowOff>
    </xdr:from>
    <xdr:to>
      <xdr:col>50</xdr:col>
      <xdr:colOff>165100</xdr:colOff>
      <xdr:row>73</xdr:row>
      <xdr:rowOff>154534</xdr:rowOff>
    </xdr:to>
    <xdr:sp macro="" textlink="">
      <xdr:nvSpPr>
        <xdr:cNvPr id="427" name="楕円 426"/>
        <xdr:cNvSpPr/>
      </xdr:nvSpPr>
      <xdr:spPr>
        <a:xfrm>
          <a:off x="9588500" y="1256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171061</xdr:rowOff>
    </xdr:from>
    <xdr:ext cx="534377" cy="259045"/>
    <xdr:sp macro="" textlink="">
      <xdr:nvSpPr>
        <xdr:cNvPr id="428" name="テキスト ボックス 427"/>
        <xdr:cNvSpPr txBox="1"/>
      </xdr:nvSpPr>
      <xdr:spPr>
        <a:xfrm>
          <a:off x="9372111" y="1234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12471</xdr:rowOff>
    </xdr:from>
    <xdr:to>
      <xdr:col>46</xdr:col>
      <xdr:colOff>38100</xdr:colOff>
      <xdr:row>72</xdr:row>
      <xdr:rowOff>114071</xdr:rowOff>
    </xdr:to>
    <xdr:sp macro="" textlink="">
      <xdr:nvSpPr>
        <xdr:cNvPr id="429" name="楕円 428"/>
        <xdr:cNvSpPr/>
      </xdr:nvSpPr>
      <xdr:spPr>
        <a:xfrm>
          <a:off x="8699500" y="1235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130598</xdr:rowOff>
    </xdr:from>
    <xdr:ext cx="534377" cy="259045"/>
    <xdr:sp macro="" textlink="">
      <xdr:nvSpPr>
        <xdr:cNvPr id="430" name="テキスト ボックス 429"/>
        <xdr:cNvSpPr txBox="1"/>
      </xdr:nvSpPr>
      <xdr:spPr>
        <a:xfrm>
          <a:off x="8483111" y="1213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72631</xdr:rowOff>
    </xdr:from>
    <xdr:to>
      <xdr:col>41</xdr:col>
      <xdr:colOff>101600</xdr:colOff>
      <xdr:row>75</xdr:row>
      <xdr:rowOff>2781</xdr:rowOff>
    </xdr:to>
    <xdr:sp macro="" textlink="">
      <xdr:nvSpPr>
        <xdr:cNvPr id="431" name="楕円 430"/>
        <xdr:cNvSpPr/>
      </xdr:nvSpPr>
      <xdr:spPr>
        <a:xfrm>
          <a:off x="7810500" y="1275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19308</xdr:rowOff>
    </xdr:from>
    <xdr:ext cx="534377" cy="259045"/>
    <xdr:sp macro="" textlink="">
      <xdr:nvSpPr>
        <xdr:cNvPr id="432" name="テキスト ボックス 431"/>
        <xdr:cNvSpPr txBox="1"/>
      </xdr:nvSpPr>
      <xdr:spPr>
        <a:xfrm>
          <a:off x="7594111" y="1253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98120</xdr:rowOff>
    </xdr:from>
    <xdr:to>
      <xdr:col>36</xdr:col>
      <xdr:colOff>165100</xdr:colOff>
      <xdr:row>74</xdr:row>
      <xdr:rowOff>28270</xdr:rowOff>
    </xdr:to>
    <xdr:sp macro="" textlink="">
      <xdr:nvSpPr>
        <xdr:cNvPr id="433" name="楕円 432"/>
        <xdr:cNvSpPr/>
      </xdr:nvSpPr>
      <xdr:spPr>
        <a:xfrm>
          <a:off x="6921500" y="126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44797</xdr:rowOff>
    </xdr:from>
    <xdr:ext cx="534377" cy="259045"/>
    <xdr:sp macro="" textlink="">
      <xdr:nvSpPr>
        <xdr:cNvPr id="434" name="テキスト ボックス 433"/>
        <xdr:cNvSpPr txBox="1"/>
      </xdr:nvSpPr>
      <xdr:spPr>
        <a:xfrm>
          <a:off x="6705111" y="1238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96952</xdr:rowOff>
    </xdr:from>
    <xdr:to>
      <xdr:col>55</xdr:col>
      <xdr:colOff>0</xdr:colOff>
      <xdr:row>94</xdr:row>
      <xdr:rowOff>109720</xdr:rowOff>
    </xdr:to>
    <xdr:cxnSp macro="">
      <xdr:nvCxnSpPr>
        <xdr:cNvPr id="465" name="直線コネクタ 464"/>
        <xdr:cNvCxnSpPr/>
      </xdr:nvCxnSpPr>
      <xdr:spPr>
        <a:xfrm flipV="1">
          <a:off x="9639300" y="16041802"/>
          <a:ext cx="838200" cy="18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128836</xdr:rowOff>
    </xdr:from>
    <xdr:to>
      <xdr:col>50</xdr:col>
      <xdr:colOff>114300</xdr:colOff>
      <xdr:row>94</xdr:row>
      <xdr:rowOff>109720</xdr:rowOff>
    </xdr:to>
    <xdr:cxnSp macro="">
      <xdr:nvCxnSpPr>
        <xdr:cNvPr id="468" name="直線コネクタ 467"/>
        <xdr:cNvCxnSpPr/>
      </xdr:nvCxnSpPr>
      <xdr:spPr>
        <a:xfrm>
          <a:off x="8750300" y="16073686"/>
          <a:ext cx="889000" cy="15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57715</xdr:rowOff>
    </xdr:from>
    <xdr:ext cx="534377" cy="259045"/>
    <xdr:sp macro="" textlink="">
      <xdr:nvSpPr>
        <xdr:cNvPr id="470" name="テキスト ボックス 469"/>
        <xdr:cNvSpPr txBox="1"/>
      </xdr:nvSpPr>
      <xdr:spPr>
        <a:xfrm>
          <a:off x="9372111" y="165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128836</xdr:rowOff>
    </xdr:from>
    <xdr:to>
      <xdr:col>45</xdr:col>
      <xdr:colOff>177800</xdr:colOff>
      <xdr:row>94</xdr:row>
      <xdr:rowOff>63903</xdr:rowOff>
    </xdr:to>
    <xdr:cxnSp macro="">
      <xdr:nvCxnSpPr>
        <xdr:cNvPr id="471" name="直線コネクタ 470"/>
        <xdr:cNvCxnSpPr/>
      </xdr:nvCxnSpPr>
      <xdr:spPr>
        <a:xfrm flipV="1">
          <a:off x="7861300" y="16073686"/>
          <a:ext cx="889000" cy="10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170760</xdr:rowOff>
    </xdr:from>
    <xdr:to>
      <xdr:col>46</xdr:col>
      <xdr:colOff>38100</xdr:colOff>
      <xdr:row>96</xdr:row>
      <xdr:rowOff>100910</xdr:rowOff>
    </xdr:to>
    <xdr:sp macro="" textlink="">
      <xdr:nvSpPr>
        <xdr:cNvPr id="472" name="フローチャート: 判断 471"/>
        <xdr:cNvSpPr/>
      </xdr:nvSpPr>
      <xdr:spPr>
        <a:xfrm>
          <a:off x="8699500" y="1645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92037</xdr:rowOff>
    </xdr:from>
    <xdr:ext cx="534377" cy="259045"/>
    <xdr:sp macro="" textlink="">
      <xdr:nvSpPr>
        <xdr:cNvPr id="473" name="テキスト ボックス 472"/>
        <xdr:cNvSpPr txBox="1"/>
      </xdr:nvSpPr>
      <xdr:spPr>
        <a:xfrm>
          <a:off x="8483111" y="1655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13688</xdr:rowOff>
    </xdr:from>
    <xdr:to>
      <xdr:col>41</xdr:col>
      <xdr:colOff>50800</xdr:colOff>
      <xdr:row>94</xdr:row>
      <xdr:rowOff>63903</xdr:rowOff>
    </xdr:to>
    <xdr:cxnSp macro="">
      <xdr:nvCxnSpPr>
        <xdr:cNvPr id="474" name="直線コネクタ 473"/>
        <xdr:cNvCxnSpPr/>
      </xdr:nvCxnSpPr>
      <xdr:spPr>
        <a:xfrm>
          <a:off x="6972300" y="15787088"/>
          <a:ext cx="889000" cy="39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161695</xdr:rowOff>
    </xdr:from>
    <xdr:ext cx="534377" cy="259045"/>
    <xdr:sp macro="" textlink="">
      <xdr:nvSpPr>
        <xdr:cNvPr id="476" name="テキスト ボックス 475"/>
        <xdr:cNvSpPr txBox="1"/>
      </xdr:nvSpPr>
      <xdr:spPr>
        <a:xfrm>
          <a:off x="7594111" y="164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76536</xdr:rowOff>
    </xdr:from>
    <xdr:ext cx="534377" cy="259045"/>
    <xdr:sp macro="" textlink="">
      <xdr:nvSpPr>
        <xdr:cNvPr id="478" name="テキスト ボックス 477"/>
        <xdr:cNvSpPr txBox="1"/>
      </xdr:nvSpPr>
      <xdr:spPr>
        <a:xfrm>
          <a:off x="6705111" y="165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46152</xdr:rowOff>
    </xdr:from>
    <xdr:to>
      <xdr:col>55</xdr:col>
      <xdr:colOff>50800</xdr:colOff>
      <xdr:row>93</xdr:row>
      <xdr:rowOff>147752</xdr:rowOff>
    </xdr:to>
    <xdr:sp macro="" textlink="">
      <xdr:nvSpPr>
        <xdr:cNvPr id="484" name="楕円 483"/>
        <xdr:cNvSpPr/>
      </xdr:nvSpPr>
      <xdr:spPr>
        <a:xfrm>
          <a:off x="10426700" y="159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69029</xdr:rowOff>
    </xdr:from>
    <xdr:ext cx="534377" cy="259045"/>
    <xdr:sp macro="" textlink="">
      <xdr:nvSpPr>
        <xdr:cNvPr id="485" name="土木費該当値テキスト"/>
        <xdr:cNvSpPr txBox="1"/>
      </xdr:nvSpPr>
      <xdr:spPr>
        <a:xfrm>
          <a:off x="10528300" y="1584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58920</xdr:rowOff>
    </xdr:from>
    <xdr:to>
      <xdr:col>50</xdr:col>
      <xdr:colOff>165100</xdr:colOff>
      <xdr:row>94</xdr:row>
      <xdr:rowOff>160520</xdr:rowOff>
    </xdr:to>
    <xdr:sp macro="" textlink="">
      <xdr:nvSpPr>
        <xdr:cNvPr id="486" name="楕円 485"/>
        <xdr:cNvSpPr/>
      </xdr:nvSpPr>
      <xdr:spPr>
        <a:xfrm>
          <a:off x="9588500" y="161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5597</xdr:rowOff>
    </xdr:from>
    <xdr:ext cx="534377" cy="259045"/>
    <xdr:sp macro="" textlink="">
      <xdr:nvSpPr>
        <xdr:cNvPr id="487" name="テキスト ボックス 486"/>
        <xdr:cNvSpPr txBox="1"/>
      </xdr:nvSpPr>
      <xdr:spPr>
        <a:xfrm>
          <a:off x="9372111" y="1595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78036</xdr:rowOff>
    </xdr:from>
    <xdr:to>
      <xdr:col>46</xdr:col>
      <xdr:colOff>38100</xdr:colOff>
      <xdr:row>94</xdr:row>
      <xdr:rowOff>8186</xdr:rowOff>
    </xdr:to>
    <xdr:sp macro="" textlink="">
      <xdr:nvSpPr>
        <xdr:cNvPr id="488" name="楕円 487"/>
        <xdr:cNvSpPr/>
      </xdr:nvSpPr>
      <xdr:spPr>
        <a:xfrm>
          <a:off x="8699500" y="160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24713</xdr:rowOff>
    </xdr:from>
    <xdr:ext cx="534377" cy="259045"/>
    <xdr:sp macro="" textlink="">
      <xdr:nvSpPr>
        <xdr:cNvPr id="489" name="テキスト ボックス 488"/>
        <xdr:cNvSpPr txBox="1"/>
      </xdr:nvSpPr>
      <xdr:spPr>
        <a:xfrm>
          <a:off x="8483111" y="1579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13103</xdr:rowOff>
    </xdr:from>
    <xdr:to>
      <xdr:col>41</xdr:col>
      <xdr:colOff>101600</xdr:colOff>
      <xdr:row>94</xdr:row>
      <xdr:rowOff>114703</xdr:rowOff>
    </xdr:to>
    <xdr:sp macro="" textlink="">
      <xdr:nvSpPr>
        <xdr:cNvPr id="490" name="楕円 489"/>
        <xdr:cNvSpPr/>
      </xdr:nvSpPr>
      <xdr:spPr>
        <a:xfrm>
          <a:off x="7810500" y="161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131230</xdr:rowOff>
    </xdr:from>
    <xdr:ext cx="534377" cy="259045"/>
    <xdr:sp macro="" textlink="">
      <xdr:nvSpPr>
        <xdr:cNvPr id="491" name="テキスト ボックス 490"/>
        <xdr:cNvSpPr txBox="1"/>
      </xdr:nvSpPr>
      <xdr:spPr>
        <a:xfrm>
          <a:off x="7594111" y="159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134338</xdr:rowOff>
    </xdr:from>
    <xdr:to>
      <xdr:col>36</xdr:col>
      <xdr:colOff>165100</xdr:colOff>
      <xdr:row>92</xdr:row>
      <xdr:rowOff>64488</xdr:rowOff>
    </xdr:to>
    <xdr:sp macro="" textlink="">
      <xdr:nvSpPr>
        <xdr:cNvPr id="492" name="楕円 491"/>
        <xdr:cNvSpPr/>
      </xdr:nvSpPr>
      <xdr:spPr>
        <a:xfrm>
          <a:off x="6921500" y="157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81015</xdr:rowOff>
    </xdr:from>
    <xdr:ext cx="599010" cy="259045"/>
    <xdr:sp macro="" textlink="">
      <xdr:nvSpPr>
        <xdr:cNvPr id="493" name="テキスト ボックス 492"/>
        <xdr:cNvSpPr txBox="1"/>
      </xdr:nvSpPr>
      <xdr:spPr>
        <a:xfrm>
          <a:off x="6672795" y="1551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154235</xdr:rowOff>
    </xdr:from>
    <xdr:to>
      <xdr:col>85</xdr:col>
      <xdr:colOff>127000</xdr:colOff>
      <xdr:row>31</xdr:row>
      <xdr:rowOff>44736</xdr:rowOff>
    </xdr:to>
    <xdr:cxnSp macro="">
      <xdr:nvCxnSpPr>
        <xdr:cNvPr id="522" name="直線コネクタ 521"/>
        <xdr:cNvCxnSpPr/>
      </xdr:nvCxnSpPr>
      <xdr:spPr>
        <a:xfrm>
          <a:off x="15481300" y="5297735"/>
          <a:ext cx="8382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23" name="消防費平均値テキスト"/>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154235</xdr:rowOff>
    </xdr:from>
    <xdr:to>
      <xdr:col>81</xdr:col>
      <xdr:colOff>50800</xdr:colOff>
      <xdr:row>34</xdr:row>
      <xdr:rowOff>57233</xdr:rowOff>
    </xdr:to>
    <xdr:cxnSp macro="">
      <xdr:nvCxnSpPr>
        <xdr:cNvPr id="525" name="直線コネクタ 524"/>
        <xdr:cNvCxnSpPr/>
      </xdr:nvCxnSpPr>
      <xdr:spPr>
        <a:xfrm flipV="1">
          <a:off x="14592300" y="5297735"/>
          <a:ext cx="889000" cy="58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7" name="テキスト ボックス 526"/>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57233</xdr:rowOff>
    </xdr:from>
    <xdr:to>
      <xdr:col>76</xdr:col>
      <xdr:colOff>114300</xdr:colOff>
      <xdr:row>35</xdr:row>
      <xdr:rowOff>90018</xdr:rowOff>
    </xdr:to>
    <xdr:cxnSp macro="">
      <xdr:nvCxnSpPr>
        <xdr:cNvPr id="528" name="直線コネクタ 527"/>
        <xdr:cNvCxnSpPr/>
      </xdr:nvCxnSpPr>
      <xdr:spPr>
        <a:xfrm flipV="1">
          <a:off x="13703300" y="5886533"/>
          <a:ext cx="889000" cy="20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168777</xdr:rowOff>
    </xdr:from>
    <xdr:to>
      <xdr:col>76</xdr:col>
      <xdr:colOff>165100</xdr:colOff>
      <xdr:row>36</xdr:row>
      <xdr:rowOff>98927</xdr:rowOff>
    </xdr:to>
    <xdr:sp macro="" textlink="">
      <xdr:nvSpPr>
        <xdr:cNvPr id="529" name="フローチャート: 判断 528"/>
        <xdr:cNvSpPr/>
      </xdr:nvSpPr>
      <xdr:spPr>
        <a:xfrm>
          <a:off x="14541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90054</xdr:rowOff>
    </xdr:from>
    <xdr:ext cx="534377" cy="259045"/>
    <xdr:sp macro="" textlink="">
      <xdr:nvSpPr>
        <xdr:cNvPr id="530" name="テキスト ボックス 529"/>
        <xdr:cNvSpPr txBox="1"/>
      </xdr:nvSpPr>
      <xdr:spPr>
        <a:xfrm>
          <a:off x="14325111" y="626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90018</xdr:rowOff>
    </xdr:from>
    <xdr:to>
      <xdr:col>71</xdr:col>
      <xdr:colOff>177800</xdr:colOff>
      <xdr:row>36</xdr:row>
      <xdr:rowOff>17723</xdr:rowOff>
    </xdr:to>
    <xdr:cxnSp macro="">
      <xdr:nvCxnSpPr>
        <xdr:cNvPr id="531" name="直線コネクタ 530"/>
        <xdr:cNvCxnSpPr/>
      </xdr:nvCxnSpPr>
      <xdr:spPr>
        <a:xfrm flipV="1">
          <a:off x="12814300" y="6090768"/>
          <a:ext cx="889000" cy="9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147585</xdr:rowOff>
    </xdr:from>
    <xdr:ext cx="534377" cy="259045"/>
    <xdr:sp macro="" textlink="">
      <xdr:nvSpPr>
        <xdr:cNvPr id="533" name="テキスト ボックス 532"/>
        <xdr:cNvSpPr txBox="1"/>
      </xdr:nvSpPr>
      <xdr:spPr>
        <a:xfrm>
          <a:off x="13436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166978</xdr:rowOff>
    </xdr:from>
    <xdr:ext cx="534377" cy="259045"/>
    <xdr:sp macro="" textlink="">
      <xdr:nvSpPr>
        <xdr:cNvPr id="535" name="テキスト ボックス 534"/>
        <xdr:cNvSpPr txBox="1"/>
      </xdr:nvSpPr>
      <xdr:spPr>
        <a:xfrm>
          <a:off x="12547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165386</xdr:rowOff>
    </xdr:from>
    <xdr:to>
      <xdr:col>85</xdr:col>
      <xdr:colOff>177800</xdr:colOff>
      <xdr:row>31</xdr:row>
      <xdr:rowOff>95536</xdr:rowOff>
    </xdr:to>
    <xdr:sp macro="" textlink="">
      <xdr:nvSpPr>
        <xdr:cNvPr id="541" name="楕円 540"/>
        <xdr:cNvSpPr/>
      </xdr:nvSpPr>
      <xdr:spPr>
        <a:xfrm>
          <a:off x="16268700" y="530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118413</xdr:rowOff>
    </xdr:from>
    <xdr:ext cx="534377" cy="259045"/>
    <xdr:sp macro="" textlink="">
      <xdr:nvSpPr>
        <xdr:cNvPr id="542" name="消防費該当値テキスト"/>
        <xdr:cNvSpPr txBox="1"/>
      </xdr:nvSpPr>
      <xdr:spPr>
        <a:xfrm>
          <a:off x="16370300" y="526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103435</xdr:rowOff>
    </xdr:from>
    <xdr:to>
      <xdr:col>81</xdr:col>
      <xdr:colOff>101600</xdr:colOff>
      <xdr:row>31</xdr:row>
      <xdr:rowOff>33585</xdr:rowOff>
    </xdr:to>
    <xdr:sp macro="" textlink="">
      <xdr:nvSpPr>
        <xdr:cNvPr id="543" name="楕円 542"/>
        <xdr:cNvSpPr/>
      </xdr:nvSpPr>
      <xdr:spPr>
        <a:xfrm>
          <a:off x="15430500" y="52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50112</xdr:rowOff>
    </xdr:from>
    <xdr:ext cx="534377" cy="259045"/>
    <xdr:sp macro="" textlink="">
      <xdr:nvSpPr>
        <xdr:cNvPr id="544" name="テキスト ボックス 543"/>
        <xdr:cNvSpPr txBox="1"/>
      </xdr:nvSpPr>
      <xdr:spPr>
        <a:xfrm>
          <a:off x="15214111" y="502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6433</xdr:rowOff>
    </xdr:from>
    <xdr:to>
      <xdr:col>76</xdr:col>
      <xdr:colOff>165100</xdr:colOff>
      <xdr:row>34</xdr:row>
      <xdr:rowOff>108033</xdr:rowOff>
    </xdr:to>
    <xdr:sp macro="" textlink="">
      <xdr:nvSpPr>
        <xdr:cNvPr id="545" name="楕円 544"/>
        <xdr:cNvSpPr/>
      </xdr:nvSpPr>
      <xdr:spPr>
        <a:xfrm>
          <a:off x="14541500" y="583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124560</xdr:rowOff>
    </xdr:from>
    <xdr:ext cx="534377" cy="259045"/>
    <xdr:sp macro="" textlink="">
      <xdr:nvSpPr>
        <xdr:cNvPr id="546" name="テキスト ボックス 545"/>
        <xdr:cNvSpPr txBox="1"/>
      </xdr:nvSpPr>
      <xdr:spPr>
        <a:xfrm>
          <a:off x="14325111" y="561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39218</xdr:rowOff>
    </xdr:from>
    <xdr:to>
      <xdr:col>72</xdr:col>
      <xdr:colOff>38100</xdr:colOff>
      <xdr:row>35</xdr:row>
      <xdr:rowOff>140818</xdr:rowOff>
    </xdr:to>
    <xdr:sp macro="" textlink="">
      <xdr:nvSpPr>
        <xdr:cNvPr id="547" name="楕円 546"/>
        <xdr:cNvSpPr/>
      </xdr:nvSpPr>
      <xdr:spPr>
        <a:xfrm>
          <a:off x="13652500" y="60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157345</xdr:rowOff>
    </xdr:from>
    <xdr:ext cx="534377" cy="259045"/>
    <xdr:sp macro="" textlink="">
      <xdr:nvSpPr>
        <xdr:cNvPr id="548" name="テキスト ボックス 547"/>
        <xdr:cNvSpPr txBox="1"/>
      </xdr:nvSpPr>
      <xdr:spPr>
        <a:xfrm>
          <a:off x="13436111" y="581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138373</xdr:rowOff>
    </xdr:from>
    <xdr:to>
      <xdr:col>67</xdr:col>
      <xdr:colOff>101600</xdr:colOff>
      <xdr:row>36</xdr:row>
      <xdr:rowOff>68523</xdr:rowOff>
    </xdr:to>
    <xdr:sp macro="" textlink="">
      <xdr:nvSpPr>
        <xdr:cNvPr id="549" name="楕円 548"/>
        <xdr:cNvSpPr/>
      </xdr:nvSpPr>
      <xdr:spPr>
        <a:xfrm>
          <a:off x="12763500" y="613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85050</xdr:rowOff>
    </xdr:from>
    <xdr:ext cx="534377" cy="259045"/>
    <xdr:sp macro="" textlink="">
      <xdr:nvSpPr>
        <xdr:cNvPr id="550" name="テキスト ボックス 549"/>
        <xdr:cNvSpPr txBox="1"/>
      </xdr:nvSpPr>
      <xdr:spPr>
        <a:xfrm>
          <a:off x="12547111" y="591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115567</xdr:rowOff>
    </xdr:from>
    <xdr:to>
      <xdr:col>85</xdr:col>
      <xdr:colOff>127000</xdr:colOff>
      <xdr:row>55</xdr:row>
      <xdr:rowOff>158053</xdr:rowOff>
    </xdr:to>
    <xdr:cxnSp macro="">
      <xdr:nvCxnSpPr>
        <xdr:cNvPr id="582" name="直線コネクタ 581"/>
        <xdr:cNvCxnSpPr/>
      </xdr:nvCxnSpPr>
      <xdr:spPr>
        <a:xfrm>
          <a:off x="15481300" y="9545317"/>
          <a:ext cx="838200" cy="4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137447</xdr:rowOff>
    </xdr:from>
    <xdr:to>
      <xdr:col>81</xdr:col>
      <xdr:colOff>50800</xdr:colOff>
      <xdr:row>55</xdr:row>
      <xdr:rowOff>115567</xdr:rowOff>
    </xdr:to>
    <xdr:cxnSp macro="">
      <xdr:nvCxnSpPr>
        <xdr:cNvPr id="585" name="直線コネクタ 584"/>
        <xdr:cNvCxnSpPr/>
      </xdr:nvCxnSpPr>
      <xdr:spPr>
        <a:xfrm>
          <a:off x="14592300" y="9395747"/>
          <a:ext cx="889000" cy="1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137447</xdr:rowOff>
    </xdr:from>
    <xdr:to>
      <xdr:col>76</xdr:col>
      <xdr:colOff>114300</xdr:colOff>
      <xdr:row>55</xdr:row>
      <xdr:rowOff>34920</xdr:rowOff>
    </xdr:to>
    <xdr:cxnSp macro="">
      <xdr:nvCxnSpPr>
        <xdr:cNvPr id="588" name="直線コネクタ 587"/>
        <xdr:cNvCxnSpPr/>
      </xdr:nvCxnSpPr>
      <xdr:spPr>
        <a:xfrm flipV="1">
          <a:off x="13703300" y="9395747"/>
          <a:ext cx="889000" cy="6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89014</xdr:rowOff>
    </xdr:from>
    <xdr:to>
      <xdr:col>76</xdr:col>
      <xdr:colOff>165100</xdr:colOff>
      <xdr:row>56</xdr:row>
      <xdr:rowOff>19164</xdr:rowOff>
    </xdr:to>
    <xdr:sp macro="" textlink="">
      <xdr:nvSpPr>
        <xdr:cNvPr id="589" name="フローチャート: 判断 588"/>
        <xdr:cNvSpPr/>
      </xdr:nvSpPr>
      <xdr:spPr>
        <a:xfrm>
          <a:off x="14541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10291</xdr:rowOff>
    </xdr:from>
    <xdr:ext cx="534377" cy="259045"/>
    <xdr:sp macro="" textlink="">
      <xdr:nvSpPr>
        <xdr:cNvPr id="590" name="テキスト ボックス 589"/>
        <xdr:cNvSpPr txBox="1"/>
      </xdr:nvSpPr>
      <xdr:spPr>
        <a:xfrm>
          <a:off x="14325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34920</xdr:rowOff>
    </xdr:from>
    <xdr:to>
      <xdr:col>71</xdr:col>
      <xdr:colOff>177800</xdr:colOff>
      <xdr:row>56</xdr:row>
      <xdr:rowOff>23506</xdr:rowOff>
    </xdr:to>
    <xdr:cxnSp macro="">
      <xdr:nvCxnSpPr>
        <xdr:cNvPr id="591" name="直線コネクタ 590"/>
        <xdr:cNvCxnSpPr/>
      </xdr:nvCxnSpPr>
      <xdr:spPr>
        <a:xfrm flipV="1">
          <a:off x="12814300" y="9464670"/>
          <a:ext cx="889000" cy="16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7630</xdr:rowOff>
    </xdr:from>
    <xdr:ext cx="534377" cy="259045"/>
    <xdr:sp macro="" textlink="">
      <xdr:nvSpPr>
        <xdr:cNvPr id="593" name="テキスト ボックス 592"/>
        <xdr:cNvSpPr txBox="1"/>
      </xdr:nvSpPr>
      <xdr:spPr>
        <a:xfrm>
          <a:off x="13436111" y="960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85909</xdr:rowOff>
    </xdr:from>
    <xdr:ext cx="534377" cy="259045"/>
    <xdr:sp macro="" textlink="">
      <xdr:nvSpPr>
        <xdr:cNvPr id="595" name="テキスト ボックス 594"/>
        <xdr:cNvSpPr txBox="1"/>
      </xdr:nvSpPr>
      <xdr:spPr>
        <a:xfrm>
          <a:off x="12547111" y="9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107253</xdr:rowOff>
    </xdr:from>
    <xdr:to>
      <xdr:col>85</xdr:col>
      <xdr:colOff>177800</xdr:colOff>
      <xdr:row>56</xdr:row>
      <xdr:rowOff>37403</xdr:rowOff>
    </xdr:to>
    <xdr:sp macro="" textlink="">
      <xdr:nvSpPr>
        <xdr:cNvPr id="601" name="楕円 600"/>
        <xdr:cNvSpPr/>
      </xdr:nvSpPr>
      <xdr:spPr>
        <a:xfrm>
          <a:off x="16268700" y="95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130130</xdr:rowOff>
    </xdr:from>
    <xdr:ext cx="534377" cy="259045"/>
    <xdr:sp macro="" textlink="">
      <xdr:nvSpPr>
        <xdr:cNvPr id="602" name="教育費該当値テキスト"/>
        <xdr:cNvSpPr txBox="1"/>
      </xdr:nvSpPr>
      <xdr:spPr>
        <a:xfrm>
          <a:off x="16370300" y="938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64767</xdr:rowOff>
    </xdr:from>
    <xdr:to>
      <xdr:col>81</xdr:col>
      <xdr:colOff>101600</xdr:colOff>
      <xdr:row>55</xdr:row>
      <xdr:rowOff>166367</xdr:rowOff>
    </xdr:to>
    <xdr:sp macro="" textlink="">
      <xdr:nvSpPr>
        <xdr:cNvPr id="603" name="楕円 602"/>
        <xdr:cNvSpPr/>
      </xdr:nvSpPr>
      <xdr:spPr>
        <a:xfrm>
          <a:off x="15430500" y="949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11444</xdr:rowOff>
    </xdr:from>
    <xdr:ext cx="534377" cy="259045"/>
    <xdr:sp macro="" textlink="">
      <xdr:nvSpPr>
        <xdr:cNvPr id="604" name="テキスト ボックス 603"/>
        <xdr:cNvSpPr txBox="1"/>
      </xdr:nvSpPr>
      <xdr:spPr>
        <a:xfrm>
          <a:off x="15214111" y="926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86647</xdr:rowOff>
    </xdr:from>
    <xdr:to>
      <xdr:col>76</xdr:col>
      <xdr:colOff>165100</xdr:colOff>
      <xdr:row>55</xdr:row>
      <xdr:rowOff>16797</xdr:rowOff>
    </xdr:to>
    <xdr:sp macro="" textlink="">
      <xdr:nvSpPr>
        <xdr:cNvPr id="605" name="楕円 604"/>
        <xdr:cNvSpPr/>
      </xdr:nvSpPr>
      <xdr:spPr>
        <a:xfrm>
          <a:off x="14541500" y="93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33324</xdr:rowOff>
    </xdr:from>
    <xdr:ext cx="534377" cy="259045"/>
    <xdr:sp macro="" textlink="">
      <xdr:nvSpPr>
        <xdr:cNvPr id="606" name="テキスト ボックス 605"/>
        <xdr:cNvSpPr txBox="1"/>
      </xdr:nvSpPr>
      <xdr:spPr>
        <a:xfrm>
          <a:off x="14325111" y="912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155570</xdr:rowOff>
    </xdr:from>
    <xdr:to>
      <xdr:col>72</xdr:col>
      <xdr:colOff>38100</xdr:colOff>
      <xdr:row>55</xdr:row>
      <xdr:rowOff>85720</xdr:rowOff>
    </xdr:to>
    <xdr:sp macro="" textlink="">
      <xdr:nvSpPr>
        <xdr:cNvPr id="607" name="楕円 606"/>
        <xdr:cNvSpPr/>
      </xdr:nvSpPr>
      <xdr:spPr>
        <a:xfrm>
          <a:off x="13652500" y="941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102247</xdr:rowOff>
    </xdr:from>
    <xdr:ext cx="534377" cy="259045"/>
    <xdr:sp macro="" textlink="">
      <xdr:nvSpPr>
        <xdr:cNvPr id="608" name="テキスト ボックス 607"/>
        <xdr:cNvSpPr txBox="1"/>
      </xdr:nvSpPr>
      <xdr:spPr>
        <a:xfrm>
          <a:off x="13436111" y="91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144156</xdr:rowOff>
    </xdr:from>
    <xdr:to>
      <xdr:col>67</xdr:col>
      <xdr:colOff>101600</xdr:colOff>
      <xdr:row>56</xdr:row>
      <xdr:rowOff>74306</xdr:rowOff>
    </xdr:to>
    <xdr:sp macro="" textlink="">
      <xdr:nvSpPr>
        <xdr:cNvPr id="609" name="楕円 608"/>
        <xdr:cNvSpPr/>
      </xdr:nvSpPr>
      <xdr:spPr>
        <a:xfrm>
          <a:off x="12763500" y="957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90833</xdr:rowOff>
    </xdr:from>
    <xdr:ext cx="534377" cy="259045"/>
    <xdr:sp macro="" textlink="">
      <xdr:nvSpPr>
        <xdr:cNvPr id="610" name="テキスト ボックス 609"/>
        <xdr:cNvSpPr txBox="1"/>
      </xdr:nvSpPr>
      <xdr:spPr>
        <a:xfrm>
          <a:off x="12547111" y="934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129682</xdr:rowOff>
    </xdr:from>
    <xdr:to>
      <xdr:col>85</xdr:col>
      <xdr:colOff>127000</xdr:colOff>
      <xdr:row>78</xdr:row>
      <xdr:rowOff>22760</xdr:rowOff>
    </xdr:to>
    <xdr:cxnSp macro="">
      <xdr:nvCxnSpPr>
        <xdr:cNvPr id="635" name="直線コネクタ 634"/>
        <xdr:cNvCxnSpPr/>
      </xdr:nvCxnSpPr>
      <xdr:spPr>
        <a:xfrm flipV="1">
          <a:off x="15481300" y="13331332"/>
          <a:ext cx="8382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115064</xdr:rowOff>
    </xdr:from>
    <xdr:ext cx="469744" cy="259045"/>
    <xdr:sp macro="" textlink="">
      <xdr:nvSpPr>
        <xdr:cNvPr id="636" name="災害復旧費平均値テキスト"/>
        <xdr:cNvSpPr txBox="1"/>
      </xdr:nvSpPr>
      <xdr:spPr>
        <a:xfrm>
          <a:off x="16370300" y="1331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22760</xdr:rowOff>
    </xdr:from>
    <xdr:to>
      <xdr:col>81</xdr:col>
      <xdr:colOff>50800</xdr:colOff>
      <xdr:row>78</xdr:row>
      <xdr:rowOff>25355</xdr:rowOff>
    </xdr:to>
    <xdr:cxnSp macro="">
      <xdr:nvCxnSpPr>
        <xdr:cNvPr id="638" name="直線コネクタ 637"/>
        <xdr:cNvCxnSpPr/>
      </xdr:nvCxnSpPr>
      <xdr:spPr>
        <a:xfrm flipV="1">
          <a:off x="14592300" y="13395860"/>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1935</xdr:rowOff>
    </xdr:from>
    <xdr:to>
      <xdr:col>76</xdr:col>
      <xdr:colOff>114300</xdr:colOff>
      <xdr:row>78</xdr:row>
      <xdr:rowOff>25355</xdr:rowOff>
    </xdr:to>
    <xdr:cxnSp macro="">
      <xdr:nvCxnSpPr>
        <xdr:cNvPr id="641" name="直線コネクタ 640"/>
        <xdr:cNvCxnSpPr/>
      </xdr:nvCxnSpPr>
      <xdr:spPr>
        <a:xfrm>
          <a:off x="13703300" y="13375035"/>
          <a:ext cx="889000" cy="2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127608</xdr:rowOff>
    </xdr:from>
    <xdr:to>
      <xdr:col>76</xdr:col>
      <xdr:colOff>165100</xdr:colOff>
      <xdr:row>78</xdr:row>
      <xdr:rowOff>57758</xdr:rowOff>
    </xdr:to>
    <xdr:sp macro="" textlink="">
      <xdr:nvSpPr>
        <xdr:cNvPr id="642" name="フローチャート: 判断 641"/>
        <xdr:cNvSpPr/>
      </xdr:nvSpPr>
      <xdr:spPr>
        <a:xfrm>
          <a:off x="14541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74285</xdr:rowOff>
    </xdr:from>
    <xdr:ext cx="469744" cy="259045"/>
    <xdr:sp macro="" textlink="">
      <xdr:nvSpPr>
        <xdr:cNvPr id="643" name="テキスト ボックス 642"/>
        <xdr:cNvSpPr txBox="1"/>
      </xdr:nvSpPr>
      <xdr:spPr>
        <a:xfrm>
          <a:off x="14357428" y="131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168756</xdr:rowOff>
    </xdr:from>
    <xdr:to>
      <xdr:col>71</xdr:col>
      <xdr:colOff>177800</xdr:colOff>
      <xdr:row>78</xdr:row>
      <xdr:rowOff>1935</xdr:rowOff>
    </xdr:to>
    <xdr:cxnSp macro="">
      <xdr:nvCxnSpPr>
        <xdr:cNvPr id="644" name="直線コネクタ 643"/>
        <xdr:cNvCxnSpPr/>
      </xdr:nvCxnSpPr>
      <xdr:spPr>
        <a:xfrm>
          <a:off x="12814300" y="13370406"/>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47153</xdr:rowOff>
    </xdr:from>
    <xdr:ext cx="469744" cy="259045"/>
    <xdr:sp macro="" textlink="">
      <xdr:nvSpPr>
        <xdr:cNvPr id="646" name="テキスト ボックス 645"/>
        <xdr:cNvSpPr txBox="1"/>
      </xdr:nvSpPr>
      <xdr:spPr>
        <a:xfrm>
          <a:off x="13468428" y="134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48221</xdr:rowOff>
    </xdr:from>
    <xdr:ext cx="469744" cy="259045"/>
    <xdr:sp macro="" textlink="">
      <xdr:nvSpPr>
        <xdr:cNvPr id="648" name="テキスト ボックス 647"/>
        <xdr:cNvSpPr txBox="1"/>
      </xdr:nvSpPr>
      <xdr:spPr>
        <a:xfrm>
          <a:off x="12579428" y="1342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78882</xdr:rowOff>
    </xdr:from>
    <xdr:to>
      <xdr:col>85</xdr:col>
      <xdr:colOff>177800</xdr:colOff>
      <xdr:row>78</xdr:row>
      <xdr:rowOff>9032</xdr:rowOff>
    </xdr:to>
    <xdr:sp macro="" textlink="">
      <xdr:nvSpPr>
        <xdr:cNvPr id="654" name="楕円 653"/>
        <xdr:cNvSpPr/>
      </xdr:nvSpPr>
      <xdr:spPr>
        <a:xfrm>
          <a:off x="16268700" y="132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38259</xdr:rowOff>
    </xdr:from>
    <xdr:ext cx="534377" cy="259045"/>
    <xdr:sp macro="" textlink="">
      <xdr:nvSpPr>
        <xdr:cNvPr id="655" name="災害復旧費該当値テキスト"/>
        <xdr:cNvSpPr txBox="1"/>
      </xdr:nvSpPr>
      <xdr:spPr>
        <a:xfrm>
          <a:off x="16370300" y="1306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143410</xdr:rowOff>
    </xdr:from>
    <xdr:to>
      <xdr:col>81</xdr:col>
      <xdr:colOff>101600</xdr:colOff>
      <xdr:row>78</xdr:row>
      <xdr:rowOff>73560</xdr:rowOff>
    </xdr:to>
    <xdr:sp macro="" textlink="">
      <xdr:nvSpPr>
        <xdr:cNvPr id="656" name="楕円 655"/>
        <xdr:cNvSpPr/>
      </xdr:nvSpPr>
      <xdr:spPr>
        <a:xfrm>
          <a:off x="15430500" y="133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64687</xdr:rowOff>
    </xdr:from>
    <xdr:ext cx="378565" cy="259045"/>
    <xdr:sp macro="" textlink="">
      <xdr:nvSpPr>
        <xdr:cNvPr id="657" name="テキスト ボックス 656"/>
        <xdr:cNvSpPr txBox="1"/>
      </xdr:nvSpPr>
      <xdr:spPr>
        <a:xfrm>
          <a:off x="15292017" y="1343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146005</xdr:rowOff>
    </xdr:from>
    <xdr:to>
      <xdr:col>76</xdr:col>
      <xdr:colOff>165100</xdr:colOff>
      <xdr:row>78</xdr:row>
      <xdr:rowOff>76155</xdr:rowOff>
    </xdr:to>
    <xdr:sp macro="" textlink="">
      <xdr:nvSpPr>
        <xdr:cNvPr id="658" name="楕円 657"/>
        <xdr:cNvSpPr/>
      </xdr:nvSpPr>
      <xdr:spPr>
        <a:xfrm>
          <a:off x="14541500" y="133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67282</xdr:rowOff>
    </xdr:from>
    <xdr:ext cx="249299" cy="259045"/>
    <xdr:sp macro="" textlink="">
      <xdr:nvSpPr>
        <xdr:cNvPr id="659" name="テキスト ボックス 658"/>
        <xdr:cNvSpPr txBox="1"/>
      </xdr:nvSpPr>
      <xdr:spPr>
        <a:xfrm>
          <a:off x="14467650" y="13440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122585</xdr:rowOff>
    </xdr:from>
    <xdr:to>
      <xdr:col>72</xdr:col>
      <xdr:colOff>38100</xdr:colOff>
      <xdr:row>78</xdr:row>
      <xdr:rowOff>52735</xdr:rowOff>
    </xdr:to>
    <xdr:sp macro="" textlink="">
      <xdr:nvSpPr>
        <xdr:cNvPr id="660" name="楕円 659"/>
        <xdr:cNvSpPr/>
      </xdr:nvSpPr>
      <xdr:spPr>
        <a:xfrm>
          <a:off x="13652500" y="1332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69262</xdr:rowOff>
    </xdr:from>
    <xdr:ext cx="469744" cy="259045"/>
    <xdr:sp macro="" textlink="">
      <xdr:nvSpPr>
        <xdr:cNvPr id="661" name="テキスト ボックス 660"/>
        <xdr:cNvSpPr txBox="1"/>
      </xdr:nvSpPr>
      <xdr:spPr>
        <a:xfrm>
          <a:off x="13468428" y="130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117956</xdr:rowOff>
    </xdr:from>
    <xdr:to>
      <xdr:col>67</xdr:col>
      <xdr:colOff>101600</xdr:colOff>
      <xdr:row>78</xdr:row>
      <xdr:rowOff>48106</xdr:rowOff>
    </xdr:to>
    <xdr:sp macro="" textlink="">
      <xdr:nvSpPr>
        <xdr:cNvPr id="662" name="楕円 661"/>
        <xdr:cNvSpPr/>
      </xdr:nvSpPr>
      <xdr:spPr>
        <a:xfrm>
          <a:off x="12763500" y="133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64633</xdr:rowOff>
    </xdr:from>
    <xdr:ext cx="469744" cy="259045"/>
    <xdr:sp macro="" textlink="">
      <xdr:nvSpPr>
        <xdr:cNvPr id="663" name="テキスト ボックス 662"/>
        <xdr:cNvSpPr txBox="1"/>
      </xdr:nvSpPr>
      <xdr:spPr>
        <a:xfrm>
          <a:off x="12579428" y="1309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18298</xdr:rowOff>
    </xdr:from>
    <xdr:to>
      <xdr:col>85</xdr:col>
      <xdr:colOff>126364</xdr:colOff>
      <xdr:row>99</xdr:row>
      <xdr:rowOff>9466</xdr:rowOff>
    </xdr:to>
    <xdr:cxnSp macro="">
      <xdr:nvCxnSpPr>
        <xdr:cNvPr id="687" name="直線コネクタ 686"/>
        <xdr:cNvCxnSpPr/>
      </xdr:nvCxnSpPr>
      <xdr:spPr>
        <a:xfrm flipV="1">
          <a:off x="16317595" y="15791698"/>
          <a:ext cx="1269" cy="1191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13293</xdr:rowOff>
    </xdr:from>
    <xdr:ext cx="469744" cy="259045"/>
    <xdr:sp macro="" textlink="">
      <xdr:nvSpPr>
        <xdr:cNvPr id="688" name="公債費最小値テキスト"/>
        <xdr:cNvSpPr txBox="1"/>
      </xdr:nvSpPr>
      <xdr:spPr>
        <a:xfrm>
          <a:off x="16370300" y="1698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9466</xdr:rowOff>
    </xdr:from>
    <xdr:to>
      <xdr:col>86</xdr:col>
      <xdr:colOff>25400</xdr:colOff>
      <xdr:row>99</xdr:row>
      <xdr:rowOff>9466</xdr:rowOff>
    </xdr:to>
    <xdr:cxnSp macro="">
      <xdr:nvCxnSpPr>
        <xdr:cNvPr id="689" name="直線コネクタ 688"/>
        <xdr:cNvCxnSpPr/>
      </xdr:nvCxnSpPr>
      <xdr:spPr>
        <a:xfrm>
          <a:off x="16230600" y="1698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136425</xdr:rowOff>
    </xdr:from>
    <xdr:ext cx="599010" cy="259045"/>
    <xdr:sp macro="" textlink="">
      <xdr:nvSpPr>
        <xdr:cNvPr id="690" name="公債費最大値テキスト"/>
        <xdr:cNvSpPr txBox="1"/>
      </xdr:nvSpPr>
      <xdr:spPr>
        <a:xfrm>
          <a:off x="16370300" y="1556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18298</xdr:rowOff>
    </xdr:from>
    <xdr:to>
      <xdr:col>86</xdr:col>
      <xdr:colOff>25400</xdr:colOff>
      <xdr:row>92</xdr:row>
      <xdr:rowOff>18298</xdr:rowOff>
    </xdr:to>
    <xdr:cxnSp macro="">
      <xdr:nvCxnSpPr>
        <xdr:cNvPr id="691" name="直線コネクタ 690"/>
        <xdr:cNvCxnSpPr/>
      </xdr:nvCxnSpPr>
      <xdr:spPr>
        <a:xfrm>
          <a:off x="16230600" y="15791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68628</xdr:rowOff>
    </xdr:from>
    <xdr:to>
      <xdr:col>85</xdr:col>
      <xdr:colOff>127000</xdr:colOff>
      <xdr:row>92</xdr:row>
      <xdr:rowOff>165860</xdr:rowOff>
    </xdr:to>
    <xdr:cxnSp macro="">
      <xdr:nvCxnSpPr>
        <xdr:cNvPr id="692" name="直線コネクタ 691"/>
        <xdr:cNvCxnSpPr/>
      </xdr:nvCxnSpPr>
      <xdr:spPr>
        <a:xfrm flipV="1">
          <a:off x="15481300" y="15842028"/>
          <a:ext cx="838200" cy="9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95902</xdr:rowOff>
    </xdr:from>
    <xdr:ext cx="534377" cy="259045"/>
    <xdr:sp macro="" textlink="">
      <xdr:nvSpPr>
        <xdr:cNvPr id="693" name="公債費平均値テキスト"/>
        <xdr:cNvSpPr txBox="1"/>
      </xdr:nvSpPr>
      <xdr:spPr>
        <a:xfrm>
          <a:off x="16370300" y="16555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117475</xdr:rowOff>
    </xdr:from>
    <xdr:to>
      <xdr:col>85</xdr:col>
      <xdr:colOff>177800</xdr:colOff>
      <xdr:row>97</xdr:row>
      <xdr:rowOff>47625</xdr:rowOff>
    </xdr:to>
    <xdr:sp macro="" textlink="">
      <xdr:nvSpPr>
        <xdr:cNvPr id="694" name="フローチャート: 判断 693"/>
        <xdr:cNvSpPr/>
      </xdr:nvSpPr>
      <xdr:spPr>
        <a:xfrm>
          <a:off x="162687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87237</xdr:rowOff>
    </xdr:from>
    <xdr:to>
      <xdr:col>81</xdr:col>
      <xdr:colOff>50800</xdr:colOff>
      <xdr:row>92</xdr:row>
      <xdr:rowOff>165860</xdr:rowOff>
    </xdr:to>
    <xdr:cxnSp macro="">
      <xdr:nvCxnSpPr>
        <xdr:cNvPr id="695" name="直線コネクタ 694"/>
        <xdr:cNvCxnSpPr/>
      </xdr:nvCxnSpPr>
      <xdr:spPr>
        <a:xfrm>
          <a:off x="14592300" y="15860637"/>
          <a:ext cx="889000" cy="7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123631</xdr:rowOff>
    </xdr:from>
    <xdr:to>
      <xdr:col>81</xdr:col>
      <xdr:colOff>101600</xdr:colOff>
      <xdr:row>97</xdr:row>
      <xdr:rowOff>53781</xdr:rowOff>
    </xdr:to>
    <xdr:sp macro="" textlink="">
      <xdr:nvSpPr>
        <xdr:cNvPr id="696" name="フローチャート: 判断 695"/>
        <xdr:cNvSpPr/>
      </xdr:nvSpPr>
      <xdr:spPr>
        <a:xfrm>
          <a:off x="15430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44908</xdr:rowOff>
    </xdr:from>
    <xdr:ext cx="534377" cy="259045"/>
    <xdr:sp macro="" textlink="">
      <xdr:nvSpPr>
        <xdr:cNvPr id="697" name="テキスト ボックス 696"/>
        <xdr:cNvSpPr txBox="1"/>
      </xdr:nvSpPr>
      <xdr:spPr>
        <a:xfrm>
          <a:off x="15214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115736</xdr:rowOff>
    </xdr:from>
    <xdr:to>
      <xdr:col>76</xdr:col>
      <xdr:colOff>114300</xdr:colOff>
      <xdr:row>92</xdr:row>
      <xdr:rowOff>87237</xdr:rowOff>
    </xdr:to>
    <xdr:cxnSp macro="">
      <xdr:nvCxnSpPr>
        <xdr:cNvPr id="698" name="直線コネクタ 697"/>
        <xdr:cNvCxnSpPr/>
      </xdr:nvCxnSpPr>
      <xdr:spPr>
        <a:xfrm>
          <a:off x="13703300" y="15717686"/>
          <a:ext cx="889000" cy="1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114647</xdr:rowOff>
    </xdr:from>
    <xdr:to>
      <xdr:col>76</xdr:col>
      <xdr:colOff>165100</xdr:colOff>
      <xdr:row>97</xdr:row>
      <xdr:rowOff>44797</xdr:rowOff>
    </xdr:to>
    <xdr:sp macro="" textlink="">
      <xdr:nvSpPr>
        <xdr:cNvPr id="699" name="フローチャート: 判断 698"/>
        <xdr:cNvSpPr/>
      </xdr:nvSpPr>
      <xdr:spPr>
        <a:xfrm>
          <a:off x="14541500" y="1657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35924</xdr:rowOff>
    </xdr:from>
    <xdr:ext cx="534377" cy="259045"/>
    <xdr:sp macro="" textlink="">
      <xdr:nvSpPr>
        <xdr:cNvPr id="700" name="テキスト ボックス 699"/>
        <xdr:cNvSpPr txBox="1"/>
      </xdr:nvSpPr>
      <xdr:spPr>
        <a:xfrm>
          <a:off x="14325111" y="1666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7210</xdr:rowOff>
    </xdr:from>
    <xdr:to>
      <xdr:col>71</xdr:col>
      <xdr:colOff>177800</xdr:colOff>
      <xdr:row>91</xdr:row>
      <xdr:rowOff>115736</xdr:rowOff>
    </xdr:to>
    <xdr:cxnSp macro="">
      <xdr:nvCxnSpPr>
        <xdr:cNvPr id="701" name="直線コネクタ 700"/>
        <xdr:cNvCxnSpPr/>
      </xdr:nvCxnSpPr>
      <xdr:spPr>
        <a:xfrm>
          <a:off x="12814300" y="15609160"/>
          <a:ext cx="889000" cy="10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702" name="フローチャート: 判断 701"/>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12433</xdr:rowOff>
    </xdr:from>
    <xdr:ext cx="534377" cy="259045"/>
    <xdr:sp macro="" textlink="">
      <xdr:nvSpPr>
        <xdr:cNvPr id="703" name="テキスト ボックス 702"/>
        <xdr:cNvSpPr txBox="1"/>
      </xdr:nvSpPr>
      <xdr:spPr>
        <a:xfrm>
          <a:off x="13436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704" name="フローチャート: 判断 703"/>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166950</xdr:rowOff>
    </xdr:from>
    <xdr:ext cx="534377" cy="259045"/>
    <xdr:sp macro="" textlink="">
      <xdr:nvSpPr>
        <xdr:cNvPr id="705" name="テキスト ボックス 704"/>
        <xdr:cNvSpPr txBox="1"/>
      </xdr:nvSpPr>
      <xdr:spPr>
        <a:xfrm>
          <a:off x="12547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17828</xdr:rowOff>
    </xdr:from>
    <xdr:to>
      <xdr:col>85</xdr:col>
      <xdr:colOff>177800</xdr:colOff>
      <xdr:row>92</xdr:row>
      <xdr:rowOff>119428</xdr:rowOff>
    </xdr:to>
    <xdr:sp macro="" textlink="">
      <xdr:nvSpPr>
        <xdr:cNvPr id="711" name="楕円 710"/>
        <xdr:cNvSpPr/>
      </xdr:nvSpPr>
      <xdr:spPr>
        <a:xfrm>
          <a:off x="16268700" y="157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104205</xdr:rowOff>
    </xdr:from>
    <xdr:ext cx="599010" cy="259045"/>
    <xdr:sp macro="" textlink="">
      <xdr:nvSpPr>
        <xdr:cNvPr id="712" name="公債費該当値テキスト"/>
        <xdr:cNvSpPr txBox="1"/>
      </xdr:nvSpPr>
      <xdr:spPr>
        <a:xfrm>
          <a:off x="16370300" y="1570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115060</xdr:rowOff>
    </xdr:from>
    <xdr:to>
      <xdr:col>81</xdr:col>
      <xdr:colOff>101600</xdr:colOff>
      <xdr:row>93</xdr:row>
      <xdr:rowOff>45210</xdr:rowOff>
    </xdr:to>
    <xdr:sp macro="" textlink="">
      <xdr:nvSpPr>
        <xdr:cNvPr id="713" name="楕円 712"/>
        <xdr:cNvSpPr/>
      </xdr:nvSpPr>
      <xdr:spPr>
        <a:xfrm>
          <a:off x="15430500" y="1588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61737</xdr:rowOff>
    </xdr:from>
    <xdr:ext cx="599010" cy="259045"/>
    <xdr:sp macro="" textlink="">
      <xdr:nvSpPr>
        <xdr:cNvPr id="714" name="テキスト ボックス 713"/>
        <xdr:cNvSpPr txBox="1"/>
      </xdr:nvSpPr>
      <xdr:spPr>
        <a:xfrm>
          <a:off x="15181795" y="1566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36437</xdr:rowOff>
    </xdr:from>
    <xdr:to>
      <xdr:col>76</xdr:col>
      <xdr:colOff>165100</xdr:colOff>
      <xdr:row>92</xdr:row>
      <xdr:rowOff>138037</xdr:rowOff>
    </xdr:to>
    <xdr:sp macro="" textlink="">
      <xdr:nvSpPr>
        <xdr:cNvPr id="715" name="楕円 714"/>
        <xdr:cNvSpPr/>
      </xdr:nvSpPr>
      <xdr:spPr>
        <a:xfrm>
          <a:off x="14541500" y="1580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154564</xdr:rowOff>
    </xdr:from>
    <xdr:ext cx="599010" cy="259045"/>
    <xdr:sp macro="" textlink="">
      <xdr:nvSpPr>
        <xdr:cNvPr id="716" name="テキスト ボックス 715"/>
        <xdr:cNvSpPr txBox="1"/>
      </xdr:nvSpPr>
      <xdr:spPr>
        <a:xfrm>
          <a:off x="14292795" y="1558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64936</xdr:rowOff>
    </xdr:from>
    <xdr:to>
      <xdr:col>72</xdr:col>
      <xdr:colOff>38100</xdr:colOff>
      <xdr:row>91</xdr:row>
      <xdr:rowOff>166536</xdr:rowOff>
    </xdr:to>
    <xdr:sp macro="" textlink="">
      <xdr:nvSpPr>
        <xdr:cNvPr id="717" name="楕円 716"/>
        <xdr:cNvSpPr/>
      </xdr:nvSpPr>
      <xdr:spPr>
        <a:xfrm>
          <a:off x="13652500" y="156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11613</xdr:rowOff>
    </xdr:from>
    <xdr:ext cx="599010" cy="259045"/>
    <xdr:sp macro="" textlink="">
      <xdr:nvSpPr>
        <xdr:cNvPr id="718" name="テキスト ボックス 717"/>
        <xdr:cNvSpPr txBox="1"/>
      </xdr:nvSpPr>
      <xdr:spPr>
        <a:xfrm>
          <a:off x="13403795" y="1544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127860</xdr:rowOff>
    </xdr:from>
    <xdr:to>
      <xdr:col>67</xdr:col>
      <xdr:colOff>101600</xdr:colOff>
      <xdr:row>91</xdr:row>
      <xdr:rowOff>58010</xdr:rowOff>
    </xdr:to>
    <xdr:sp macro="" textlink="">
      <xdr:nvSpPr>
        <xdr:cNvPr id="719" name="楕円 718"/>
        <xdr:cNvSpPr/>
      </xdr:nvSpPr>
      <xdr:spPr>
        <a:xfrm>
          <a:off x="12763500" y="155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74537</xdr:rowOff>
    </xdr:from>
    <xdr:ext cx="599010" cy="259045"/>
    <xdr:sp macro="" textlink="">
      <xdr:nvSpPr>
        <xdr:cNvPr id="720" name="テキスト ボックス 719"/>
        <xdr:cNvSpPr txBox="1"/>
      </xdr:nvSpPr>
      <xdr:spPr>
        <a:xfrm>
          <a:off x="12514795" y="1533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6" name="テキスト ボックス 73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8" name="テキスト ボックス 73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2" name="直線コネクタ 741"/>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3"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5"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6" name="直線コネクタ 745"/>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8"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9" name="フローチャート: 判断 748"/>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51" name="フローチャート: 判断 750"/>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2" name="テキスト ボックス 751"/>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11176</xdr:rowOff>
    </xdr:from>
    <xdr:to>
      <xdr:col>107</xdr:col>
      <xdr:colOff>101600</xdr:colOff>
      <xdr:row>30</xdr:row>
      <xdr:rowOff>112776</xdr:rowOff>
    </xdr:to>
    <xdr:sp macro="" textlink="">
      <xdr:nvSpPr>
        <xdr:cNvPr id="754" name="フローチャート: 判断 753"/>
        <xdr:cNvSpPr/>
      </xdr:nvSpPr>
      <xdr:spPr>
        <a:xfrm>
          <a:off x="20383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129303</xdr:rowOff>
    </xdr:from>
    <xdr:ext cx="378565" cy="259045"/>
    <xdr:sp macro="" textlink="">
      <xdr:nvSpPr>
        <xdr:cNvPr id="755" name="テキスト ボックス 754"/>
        <xdr:cNvSpPr txBox="1"/>
      </xdr:nvSpPr>
      <xdr:spPr>
        <a:xfrm>
          <a:off x="20245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7" name="フローチャート: 判断 756"/>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8" name="テキスト ボックス 757"/>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9" name="フローチャート: 判断 758"/>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60" name="テキスト ボックス 759"/>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7"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全体的に予算額が大きいため、住民一人あたりの決算額が類似団体平均以上となる費目が多い。個別費用の影響点について、総務費においては、分庁舎体制による窓口職員が比較的多い点や有線ﾃﾚﾋﾞ業務を実施している点が挙げられる。民生費は高齢化率が高い点、衛生費は</a:t>
          </a:r>
          <a:r>
            <a:rPr kumimoji="1" lang="en-US" altLang="ja-JP" sz="1200">
              <a:latin typeface="ＭＳ Ｐゴシック" panose="020B0600070205080204" pitchFamily="50" charset="-128"/>
              <a:ea typeface="ＭＳ Ｐゴシック" panose="020B0600070205080204" pitchFamily="50" charset="-128"/>
            </a:rPr>
            <a:t>RDF</a:t>
          </a:r>
          <a:r>
            <a:rPr kumimoji="1" lang="ja-JP" altLang="en-US" sz="1200">
              <a:latin typeface="ＭＳ Ｐゴシック" panose="020B0600070205080204" pitchFamily="50" charset="-128"/>
              <a:ea typeface="ＭＳ Ｐゴシック" panose="020B0600070205080204" pitchFamily="50" charset="-128"/>
            </a:rPr>
            <a:t>化施設への負担金や上水道・病院への繰出金が影響している。労働費においては、勤労青少年施設の維持管理費が要因である。農林水産業費においては、当町の基幹産業に第一次産業が位置づけられることから、振興費、整備費及び人員配置に大きく比重を置いているためである。商工費は、合併後多くの観光施設、休養宿泊施設を抱える中で、</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以降、施設・設備更新に係る経費が嵩んでおり、数値を押し上げる要因となっている。土木費は、町土が広範にわたることから、道路橋りょうの改良及び維持管理に係る経費が嵩むほか、都市計画事業を継続して実施していることが挙げられる。消防費は消防庁舎（分署）建設を実施したことが要因となっている。教育費は、体育施設や社会教育施設で類似施設を多数抱えている点、中学校の統廃合が進まず小規模校が多い点などが平均を上回る要因となっている。公債費は、合併直前の事業に対し起債した元金償還が影響し類似団体平均を大きく上回っているが、</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までは新発債の抑制により逓減してきた。</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は、近年実施してきた大型事業の償還が今後開始されること見据えた繰上償還を実施したことで、増加に転じている。いずれの費目においても、今後の人口減少を見据え、公共施設の統廃合等、合併のｽｹｰﾙﾒﾘｯﾄを活かし効率化を図るとともに施策の選択を行うことで経費の圧縮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財政調整基金については、基金取り崩し（</a:t>
          </a:r>
          <a:r>
            <a:rPr kumimoji="1" lang="en-US" altLang="ja-JP" sz="1300">
              <a:latin typeface="ＭＳ ゴシック" pitchFamily="49" charset="-128"/>
              <a:ea typeface="ＭＳ ゴシック" pitchFamily="49" charset="-128"/>
            </a:rPr>
            <a:t>203</a:t>
          </a:r>
          <a:r>
            <a:rPr kumimoji="1" lang="ja-JP" altLang="en-US" sz="1300">
              <a:latin typeface="ＭＳ ゴシック" pitchFamily="49" charset="-128"/>
              <a:ea typeface="ＭＳ ゴシック" pitchFamily="49" charset="-128"/>
            </a:rPr>
            <a:t>百万）を実施したものの、対標準財政規模費では昨年に比べ</a:t>
          </a:r>
          <a:r>
            <a:rPr kumimoji="1" lang="en-US" altLang="ja-JP" sz="1300">
              <a:latin typeface="ＭＳ ゴシック" pitchFamily="49" charset="-128"/>
              <a:ea typeface="ＭＳ ゴシック" pitchFamily="49" charset="-128"/>
            </a:rPr>
            <a:t>1.59</a:t>
          </a:r>
          <a:r>
            <a:rPr kumimoji="1" lang="ja-JP" altLang="en-US" sz="1300">
              <a:latin typeface="ＭＳ ゴシック" pitchFamily="49" charset="-128"/>
              <a:ea typeface="ＭＳ ゴシック" pitchFamily="49" charset="-128"/>
            </a:rPr>
            <a:t>ポイント上昇した。また、公債費の将来負担軽減を図るため実施する繰上償還において、前年を大きく上回る償還（</a:t>
          </a:r>
          <a:r>
            <a:rPr kumimoji="1" lang="en-US" altLang="ja-JP" sz="1300">
              <a:latin typeface="ＭＳ ゴシック" pitchFamily="49" charset="-128"/>
              <a:ea typeface="ＭＳ ゴシック" pitchFamily="49" charset="-128"/>
            </a:rPr>
            <a:t>602</a:t>
          </a:r>
          <a:r>
            <a:rPr kumimoji="1" lang="ja-JP" altLang="en-US" sz="1300">
              <a:latin typeface="ＭＳ ゴシック" pitchFamily="49" charset="-128"/>
              <a:ea typeface="ＭＳ ゴシック" pitchFamily="49" charset="-128"/>
            </a:rPr>
            <a:t>百万、前年比＋</a:t>
          </a:r>
          <a:r>
            <a:rPr kumimoji="1" lang="en-US" altLang="ja-JP" sz="1300">
              <a:latin typeface="ＭＳ ゴシック" pitchFamily="49" charset="-128"/>
              <a:ea typeface="ＭＳ ゴシック" pitchFamily="49" charset="-128"/>
            </a:rPr>
            <a:t>349</a:t>
          </a:r>
          <a:r>
            <a:rPr kumimoji="1" lang="ja-JP" altLang="en-US" sz="1300">
              <a:latin typeface="ＭＳ ゴシック" pitchFamily="49" charset="-128"/>
              <a:ea typeface="ＭＳ ゴシック" pitchFamily="49" charset="-128"/>
            </a:rPr>
            <a:t>百万）を実施したことにより、実質単年度収支は</a:t>
          </a:r>
          <a:r>
            <a:rPr kumimoji="1" lang="en-US" altLang="ja-JP" sz="1300">
              <a:latin typeface="ＭＳ ゴシック" pitchFamily="49" charset="-128"/>
              <a:ea typeface="ＭＳ ゴシック" pitchFamily="49" charset="-128"/>
            </a:rPr>
            <a:t>1.37</a:t>
          </a:r>
          <a:r>
            <a:rPr kumimoji="1" lang="ja-JP" altLang="en-US" sz="1300">
              <a:latin typeface="ＭＳ ゴシック" pitchFamily="49" charset="-128"/>
              <a:ea typeface="ＭＳ ゴシック" pitchFamily="49" charset="-128"/>
            </a:rPr>
            <a:t>ポイント回復した。今後は、公共施設の老朽化対策事業に係る公債費の増加が懸念されるため、起債発行の抑制や計画的な繰上償還を図る。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石川県能登町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年度からは、全会計において黒字となっており、安定した財政運営を維持している。</a:t>
          </a:r>
        </a:p>
        <a:p>
          <a:r>
            <a:rPr kumimoji="1" lang="ja-JP" altLang="en-US" sz="1400">
              <a:latin typeface="ＭＳ ゴシック" pitchFamily="49" charset="-128"/>
              <a:ea typeface="ＭＳ ゴシック" pitchFamily="49" charset="-128"/>
            </a:rPr>
            <a:t>　黒字額は、一般会計では、歳入面で厳しく見込んだ町税等において見込みを上回る収入額となっていることや、歳出面においては、経常的な歳出削減の取組などにより、実質収支は黒字を維持している。</a:t>
          </a:r>
        </a:p>
        <a:p>
          <a:r>
            <a:rPr kumimoji="1" lang="ja-JP" altLang="en-US" sz="1400">
              <a:latin typeface="ＭＳ ゴシック" pitchFamily="49" charset="-128"/>
              <a:ea typeface="ＭＳ ゴシック" pitchFamily="49" charset="-128"/>
            </a:rPr>
            <a:t>　病院事業会計及び水道事業会計では、現金及び預金等の流動資産が、未払金等の流動負債を上回っているため、資金剰余額を計上している。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16613893</v>
      </c>
      <c r="BO4" s="410"/>
      <c r="BP4" s="410"/>
      <c r="BQ4" s="410"/>
      <c r="BR4" s="410"/>
      <c r="BS4" s="410"/>
      <c r="BT4" s="410"/>
      <c r="BU4" s="411"/>
      <c r="BV4" s="409">
        <v>16473150</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4.5999999999999996</v>
      </c>
      <c r="CU4" s="416"/>
      <c r="CV4" s="416"/>
      <c r="CW4" s="416"/>
      <c r="CX4" s="416"/>
      <c r="CY4" s="416"/>
      <c r="CZ4" s="416"/>
      <c r="DA4" s="417"/>
      <c r="DB4" s="415">
        <v>4.0999999999999996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16175220</v>
      </c>
      <c r="BO5" s="447"/>
      <c r="BP5" s="447"/>
      <c r="BQ5" s="447"/>
      <c r="BR5" s="447"/>
      <c r="BS5" s="447"/>
      <c r="BT5" s="447"/>
      <c r="BU5" s="448"/>
      <c r="BV5" s="446">
        <v>16071761</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93.9</v>
      </c>
      <c r="CU5" s="444"/>
      <c r="CV5" s="444"/>
      <c r="CW5" s="444"/>
      <c r="CX5" s="444"/>
      <c r="CY5" s="444"/>
      <c r="CZ5" s="444"/>
      <c r="DA5" s="445"/>
      <c r="DB5" s="443">
        <v>91.7</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438673</v>
      </c>
      <c r="BO6" s="447"/>
      <c r="BP6" s="447"/>
      <c r="BQ6" s="447"/>
      <c r="BR6" s="447"/>
      <c r="BS6" s="447"/>
      <c r="BT6" s="447"/>
      <c r="BU6" s="448"/>
      <c r="BV6" s="446">
        <v>401389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97.7</v>
      </c>
      <c r="CU6" s="484"/>
      <c r="CV6" s="484"/>
      <c r="CW6" s="484"/>
      <c r="CX6" s="484"/>
      <c r="CY6" s="484"/>
      <c r="CZ6" s="484"/>
      <c r="DA6" s="485"/>
      <c r="DB6" s="483">
        <v>95.3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29772</v>
      </c>
      <c r="BO7" s="447"/>
      <c r="BP7" s="447"/>
      <c r="BQ7" s="447"/>
      <c r="BR7" s="447"/>
      <c r="BS7" s="447"/>
      <c r="BT7" s="447"/>
      <c r="BU7" s="448"/>
      <c r="BV7" s="446">
        <v>23909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8865819</v>
      </c>
      <c r="CU7" s="447"/>
      <c r="CV7" s="447"/>
      <c r="CW7" s="447"/>
      <c r="CX7" s="447"/>
      <c r="CY7" s="447"/>
      <c r="CZ7" s="447"/>
      <c r="DA7" s="448"/>
      <c r="DB7" s="446">
        <v>9278721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408901</v>
      </c>
      <c r="BO8" s="447"/>
      <c r="BP8" s="447"/>
      <c r="BQ8" s="447"/>
      <c r="BR8" s="447"/>
      <c r="BS8" s="447"/>
      <c r="BT8" s="447"/>
      <c r="BU8" s="448"/>
      <c r="BV8" s="446">
        <v>377480</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v>
      </c>
      <c r="CU8" s="487"/>
      <c r="CV8" s="487"/>
      <c r="CW8" s="487"/>
      <c r="CX8" s="487"/>
      <c r="CY8" s="487"/>
      <c r="CZ8" s="487"/>
      <c r="DA8" s="488"/>
      <c r="DB8" s="486">
        <v>0.2</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17568</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31421</v>
      </c>
      <c r="BO9" s="447"/>
      <c r="BP9" s="447"/>
      <c r="BQ9" s="447"/>
      <c r="BR9" s="447"/>
      <c r="BS9" s="447"/>
      <c r="BT9" s="447"/>
      <c r="BU9" s="448"/>
      <c r="BV9" s="446">
        <v>28163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24.6</v>
      </c>
      <c r="CU9" s="444"/>
      <c r="CV9" s="444"/>
      <c r="CW9" s="444"/>
      <c r="CX9" s="444"/>
      <c r="CY9" s="444"/>
      <c r="CZ9" s="444"/>
      <c r="DA9" s="445"/>
      <c r="DB9" s="443">
        <v>23.5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19565</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5679</v>
      </c>
      <c r="BO10" s="447"/>
      <c r="BP10" s="447"/>
      <c r="BQ10" s="447"/>
      <c r="BR10" s="447"/>
      <c r="BS10" s="447"/>
      <c r="BT10" s="447"/>
      <c r="BU10" s="448"/>
      <c r="BV10" s="446">
        <v>48311</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602080</v>
      </c>
      <c r="BO11" s="447"/>
      <c r="BP11" s="447"/>
      <c r="BQ11" s="447"/>
      <c r="BR11" s="447"/>
      <c r="BS11" s="447"/>
      <c r="BT11" s="447"/>
      <c r="BU11" s="448"/>
      <c r="BV11" s="446">
        <v>252912</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c r="A12" s="166"/>
      <c r="B12" s="506" t="s">
        <v>126</v>
      </c>
      <c r="C12" s="507"/>
      <c r="D12" s="507"/>
      <c r="E12" s="507"/>
      <c r="F12" s="507"/>
      <c r="G12" s="507"/>
      <c r="H12" s="507"/>
      <c r="I12" s="507"/>
      <c r="J12" s="507"/>
      <c r="K12" s="508"/>
      <c r="L12" s="515" t="s">
        <v>127</v>
      </c>
      <c r="M12" s="516"/>
      <c r="N12" s="516"/>
      <c r="O12" s="516"/>
      <c r="P12" s="516"/>
      <c r="Q12" s="517"/>
      <c r="R12" s="518">
        <v>17884</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131</v>
      </c>
      <c r="AV12" s="479"/>
      <c r="AW12" s="479"/>
      <c r="AX12" s="479"/>
      <c r="AY12" s="480" t="s">
        <v>132</v>
      </c>
      <c r="AZ12" s="481"/>
      <c r="BA12" s="481"/>
      <c r="BB12" s="481"/>
      <c r="BC12" s="481"/>
      <c r="BD12" s="481"/>
      <c r="BE12" s="481"/>
      <c r="BF12" s="481"/>
      <c r="BG12" s="481"/>
      <c r="BH12" s="481"/>
      <c r="BI12" s="481"/>
      <c r="BJ12" s="481"/>
      <c r="BK12" s="481"/>
      <c r="BL12" s="481"/>
      <c r="BM12" s="482"/>
      <c r="BN12" s="446">
        <v>203136</v>
      </c>
      <c r="BO12" s="447"/>
      <c r="BP12" s="447"/>
      <c r="BQ12" s="447"/>
      <c r="BR12" s="447"/>
      <c r="BS12" s="447"/>
      <c r="BT12" s="447"/>
      <c r="BU12" s="448"/>
      <c r="BV12" s="446">
        <v>0</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134</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135</v>
      </c>
      <c r="N13" s="535"/>
      <c r="O13" s="535"/>
      <c r="P13" s="535"/>
      <c r="Q13" s="536"/>
      <c r="R13" s="527">
        <v>17706</v>
      </c>
      <c r="S13" s="528"/>
      <c r="T13" s="528"/>
      <c r="U13" s="528"/>
      <c r="V13" s="529"/>
      <c r="W13" s="462" t="s">
        <v>136</v>
      </c>
      <c r="X13" s="463"/>
      <c r="Y13" s="463"/>
      <c r="Z13" s="463"/>
      <c r="AA13" s="463"/>
      <c r="AB13" s="453"/>
      <c r="AC13" s="497">
        <v>1391</v>
      </c>
      <c r="AD13" s="498"/>
      <c r="AE13" s="498"/>
      <c r="AF13" s="498"/>
      <c r="AG13" s="537"/>
      <c r="AH13" s="497">
        <v>1609</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436044</v>
      </c>
      <c r="BO13" s="447"/>
      <c r="BP13" s="447"/>
      <c r="BQ13" s="447"/>
      <c r="BR13" s="447"/>
      <c r="BS13" s="447"/>
      <c r="BT13" s="447"/>
      <c r="BU13" s="448"/>
      <c r="BV13" s="446">
        <v>329386</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10.199999999999999</v>
      </c>
      <c r="CU13" s="444"/>
      <c r="CV13" s="444"/>
      <c r="CW13" s="444"/>
      <c r="CX13" s="444"/>
      <c r="CY13" s="444"/>
      <c r="CZ13" s="444"/>
      <c r="DA13" s="445"/>
      <c r="DB13" s="443">
        <v>9.6999999999999993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141</v>
      </c>
      <c r="M14" s="525"/>
      <c r="N14" s="525"/>
      <c r="O14" s="525"/>
      <c r="P14" s="525"/>
      <c r="Q14" s="526"/>
      <c r="R14" s="527">
        <v>18287</v>
      </c>
      <c r="S14" s="528"/>
      <c r="T14" s="528"/>
      <c r="U14" s="528"/>
      <c r="V14" s="529"/>
      <c r="W14" s="436"/>
      <c r="X14" s="437"/>
      <c r="Y14" s="437"/>
      <c r="Z14" s="437"/>
      <c r="AA14" s="437"/>
      <c r="AB14" s="426"/>
      <c r="AC14" s="530">
        <v>16.899999999999999</v>
      </c>
      <c r="AD14" s="531"/>
      <c r="AE14" s="531"/>
      <c r="AF14" s="531"/>
      <c r="AG14" s="532"/>
      <c r="AH14" s="530">
        <v>17.8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142</v>
      </c>
      <c r="CE14" s="539"/>
      <c r="CF14" s="539"/>
      <c r="CG14" s="539"/>
      <c r="CH14" s="539"/>
      <c r="CI14" s="539"/>
      <c r="CJ14" s="539"/>
      <c r="CK14" s="539"/>
      <c r="CL14" s="539"/>
      <c r="CM14" s="539"/>
      <c r="CN14" s="539"/>
      <c r="CO14" s="539"/>
      <c r="CP14" s="539"/>
      <c r="CQ14" s="539"/>
      <c r="CR14" s="539"/>
      <c r="CS14" s="540"/>
      <c r="CT14" s="541">
        <v>68.3</v>
      </c>
      <c r="CU14" s="542"/>
      <c r="CV14" s="542"/>
      <c r="CW14" s="542"/>
      <c r="CX14" s="542"/>
      <c r="CY14" s="542"/>
      <c r="CZ14" s="542"/>
      <c r="DA14" s="543"/>
      <c r="DB14" s="541">
        <v>69.900000000000006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143</v>
      </c>
      <c r="N15" s="535"/>
      <c r="O15" s="535"/>
      <c r="P15" s="535"/>
      <c r="Q15" s="536"/>
      <c r="R15" s="527">
        <v>18109</v>
      </c>
      <c r="S15" s="528"/>
      <c r="T15" s="528"/>
      <c r="U15" s="528"/>
      <c r="V15" s="529"/>
      <c r="W15" s="462" t="s">
        <v>144</v>
      </c>
      <c r="X15" s="463"/>
      <c r="Y15" s="463"/>
      <c r="Z15" s="463"/>
      <c r="AA15" s="463"/>
      <c r="AB15" s="453"/>
      <c r="AC15" s="497">
        <v>1843</v>
      </c>
      <c r="AD15" s="498"/>
      <c r="AE15" s="498"/>
      <c r="AF15" s="498"/>
      <c r="AG15" s="537"/>
      <c r="AH15" s="497">
        <v>2119</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1595462</v>
      </c>
      <c r="BO15" s="410"/>
      <c r="BP15" s="410"/>
      <c r="BQ15" s="410"/>
      <c r="BR15" s="410"/>
      <c r="BS15" s="410"/>
      <c r="BT15" s="410"/>
      <c r="BU15" s="411"/>
      <c r="BV15" s="409">
        <v>1625118</v>
      </c>
      <c r="BW15" s="410"/>
      <c r="BX15" s="410"/>
      <c r="BY15" s="410"/>
      <c r="BZ15" s="410"/>
      <c r="CA15" s="410"/>
      <c r="CB15" s="410"/>
      <c r="CC15" s="411"/>
      <c r="CD15" s="544" t="s">
        <v>146</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147</v>
      </c>
      <c r="M16" s="555"/>
      <c r="N16" s="555"/>
      <c r="O16" s="555"/>
      <c r="P16" s="555"/>
      <c r="Q16" s="556"/>
      <c r="R16" s="547" t="s">
        <v>148</v>
      </c>
      <c r="S16" s="548"/>
      <c r="T16" s="548"/>
      <c r="U16" s="548"/>
      <c r="V16" s="549"/>
      <c r="W16" s="436"/>
      <c r="X16" s="437"/>
      <c r="Y16" s="437"/>
      <c r="Z16" s="437"/>
      <c r="AA16" s="437"/>
      <c r="AB16" s="426"/>
      <c r="AC16" s="530">
        <v>22.3</v>
      </c>
      <c r="AD16" s="531"/>
      <c r="AE16" s="531"/>
      <c r="AF16" s="531"/>
      <c r="AG16" s="532"/>
      <c r="AH16" s="530">
        <v>23.5</v>
      </c>
      <c r="AI16" s="531"/>
      <c r="AJ16" s="531"/>
      <c r="AK16" s="531"/>
      <c r="AL16" s="533"/>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7824437</v>
      </c>
      <c r="BO16" s="447"/>
      <c r="BP16" s="447"/>
      <c r="BQ16" s="447"/>
      <c r="BR16" s="447"/>
      <c r="BS16" s="447"/>
      <c r="BT16" s="447"/>
      <c r="BU16" s="448"/>
      <c r="BV16" s="446">
        <v>8035302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150</v>
      </c>
      <c r="N17" s="551"/>
      <c r="O17" s="551"/>
      <c r="P17" s="551"/>
      <c r="Q17" s="552"/>
      <c r="R17" s="547" t="s">
        <v>148</v>
      </c>
      <c r="S17" s="548"/>
      <c r="T17" s="548"/>
      <c r="U17" s="548"/>
      <c r="V17" s="549"/>
      <c r="W17" s="462" t="s">
        <v>151</v>
      </c>
      <c r="X17" s="463"/>
      <c r="Y17" s="463"/>
      <c r="Z17" s="463"/>
      <c r="AA17" s="463"/>
      <c r="AB17" s="453"/>
      <c r="AC17" s="497">
        <v>5013</v>
      </c>
      <c r="AD17" s="498"/>
      <c r="AE17" s="498"/>
      <c r="AF17" s="498"/>
      <c r="AG17" s="537"/>
      <c r="AH17" s="497">
        <v>5290</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1980708</v>
      </c>
      <c r="BO17" s="447"/>
      <c r="BP17" s="447"/>
      <c r="BQ17" s="447"/>
      <c r="BR17" s="447"/>
      <c r="BS17" s="447"/>
      <c r="BT17" s="447"/>
      <c r="BU17" s="448"/>
      <c r="BV17" s="446">
        <v>2007343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153</v>
      </c>
      <c r="C18" s="489"/>
      <c r="D18" s="489"/>
      <c r="E18" s="558"/>
      <c r="F18" s="558"/>
      <c r="G18" s="558"/>
      <c r="H18" s="558"/>
      <c r="I18" s="558"/>
      <c r="J18" s="558"/>
      <c r="K18" s="558"/>
      <c r="L18" s="559">
        <v>273.27</v>
      </c>
      <c r="M18" s="559"/>
      <c r="N18" s="559"/>
      <c r="O18" s="559"/>
      <c r="P18" s="559"/>
      <c r="Q18" s="559"/>
      <c r="R18" s="560"/>
      <c r="S18" s="560"/>
      <c r="T18" s="560"/>
      <c r="U18" s="560"/>
      <c r="V18" s="561"/>
      <c r="W18" s="464"/>
      <c r="X18" s="465"/>
      <c r="Y18" s="465"/>
      <c r="Z18" s="465"/>
      <c r="AA18" s="465"/>
      <c r="AB18" s="456"/>
      <c r="AC18" s="562">
        <v>60.8</v>
      </c>
      <c r="AD18" s="563"/>
      <c r="AE18" s="563"/>
      <c r="AF18" s="563"/>
      <c r="AG18" s="564"/>
      <c r="AH18" s="562">
        <v>58.7</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8526902</v>
      </c>
      <c r="BO18" s="447"/>
      <c r="BP18" s="447"/>
      <c r="BQ18" s="447"/>
      <c r="BR18" s="447"/>
      <c r="BS18" s="447"/>
      <c r="BT18" s="447"/>
      <c r="BU18" s="448"/>
      <c r="BV18" s="446">
        <v>8615644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155</v>
      </c>
      <c r="C19" s="489"/>
      <c r="D19" s="489"/>
      <c r="E19" s="558"/>
      <c r="F19" s="558"/>
      <c r="G19" s="558"/>
      <c r="H19" s="558"/>
      <c r="I19" s="558"/>
      <c r="J19" s="558"/>
      <c r="K19" s="558"/>
      <c r="L19" s="566">
        <v>64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10967269</v>
      </c>
      <c r="BO19" s="447"/>
      <c r="BP19" s="447"/>
      <c r="BQ19" s="447"/>
      <c r="BR19" s="447"/>
      <c r="BS19" s="447"/>
      <c r="BT19" s="447"/>
      <c r="BU19" s="448"/>
      <c r="BV19" s="446">
        <v>10662398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157</v>
      </c>
      <c r="C20" s="489"/>
      <c r="D20" s="489"/>
      <c r="E20" s="558"/>
      <c r="F20" s="558"/>
      <c r="G20" s="558"/>
      <c r="H20" s="558"/>
      <c r="I20" s="558"/>
      <c r="J20" s="558"/>
      <c r="K20" s="558"/>
      <c r="L20" s="566">
        <v>6904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21125216</v>
      </c>
      <c r="BO23" s="447"/>
      <c r="BP23" s="447"/>
      <c r="BQ23" s="447"/>
      <c r="BR23" s="447"/>
      <c r="BS23" s="447"/>
      <c r="BT23" s="447"/>
      <c r="BU23" s="448"/>
      <c r="BV23" s="446">
        <v>20172653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166</v>
      </c>
      <c r="F24" s="476"/>
      <c r="G24" s="476"/>
      <c r="H24" s="476"/>
      <c r="I24" s="476"/>
      <c r="J24" s="476"/>
      <c r="K24" s="477"/>
      <c r="L24" s="497">
        <v>1</v>
      </c>
      <c r="M24" s="498"/>
      <c r="N24" s="498"/>
      <c r="O24" s="498"/>
      <c r="P24" s="537"/>
      <c r="Q24" s="497">
        <v>8200</v>
      </c>
      <c r="R24" s="498"/>
      <c r="S24" s="498"/>
      <c r="T24" s="498"/>
      <c r="U24" s="498"/>
      <c r="V24" s="537"/>
      <c r="W24" s="596"/>
      <c r="X24" s="584"/>
      <c r="Y24" s="585"/>
      <c r="Z24" s="496" t="s">
        <v>167</v>
      </c>
      <c r="AA24" s="476"/>
      <c r="AB24" s="476"/>
      <c r="AC24" s="476"/>
      <c r="AD24" s="476"/>
      <c r="AE24" s="476"/>
      <c r="AF24" s="476"/>
      <c r="AG24" s="477"/>
      <c r="AH24" s="497">
        <v>230</v>
      </c>
      <c r="AI24" s="498"/>
      <c r="AJ24" s="498"/>
      <c r="AK24" s="498"/>
      <c r="AL24" s="537"/>
      <c r="AM24" s="497">
        <v>677580</v>
      </c>
      <c r="AN24" s="498"/>
      <c r="AO24" s="498"/>
      <c r="AP24" s="498"/>
      <c r="AQ24" s="498"/>
      <c r="AR24" s="537"/>
      <c r="AS24" s="497">
        <v>2946</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11180041</v>
      </c>
      <c r="BO24" s="447"/>
      <c r="BP24" s="447"/>
      <c r="BQ24" s="447"/>
      <c r="BR24" s="447"/>
      <c r="BS24" s="447"/>
      <c r="BT24" s="447"/>
      <c r="BU24" s="448"/>
      <c r="BV24" s="446">
        <v>11333247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169</v>
      </c>
      <c r="F25" s="476"/>
      <c r="G25" s="476"/>
      <c r="H25" s="476"/>
      <c r="I25" s="476"/>
      <c r="J25" s="476"/>
      <c r="K25" s="477"/>
      <c r="L25" s="497">
        <v>1</v>
      </c>
      <c r="M25" s="498"/>
      <c r="N25" s="498"/>
      <c r="O25" s="498"/>
      <c r="P25" s="537"/>
      <c r="Q25" s="497">
        <v>6200</v>
      </c>
      <c r="R25" s="498"/>
      <c r="S25" s="498"/>
      <c r="T25" s="498"/>
      <c r="U25" s="498"/>
      <c r="V25" s="537"/>
      <c r="W25" s="596"/>
      <c r="X25" s="584"/>
      <c r="Y25" s="585"/>
      <c r="Z25" s="496" t="s">
        <v>170</v>
      </c>
      <c r="AA25" s="476"/>
      <c r="AB25" s="476"/>
      <c r="AC25" s="476"/>
      <c r="AD25" s="476"/>
      <c r="AE25" s="476"/>
      <c r="AF25" s="476"/>
      <c r="AG25" s="477"/>
      <c r="AH25" s="497" t="s">
        <v>171</v>
      </c>
      <c r="AI25" s="498"/>
      <c r="AJ25" s="498"/>
      <c r="AK25" s="498"/>
      <c r="AL25" s="537"/>
      <c r="AM25" s="497" t="s">
        <v>171</v>
      </c>
      <c r="AN25" s="498"/>
      <c r="AO25" s="498"/>
      <c r="AP25" s="498"/>
      <c r="AQ25" s="498"/>
      <c r="AR25" s="537"/>
      <c r="AS25" s="497" t="s">
        <v>125</v>
      </c>
      <c r="AT25" s="498"/>
      <c r="AU25" s="498"/>
      <c r="AV25" s="498"/>
      <c r="AW25" s="498"/>
      <c r="AX25" s="499"/>
      <c r="AY25" s="406" t="s">
        <v>172</v>
      </c>
      <c r="AZ25" s="407"/>
      <c r="BA25" s="407"/>
      <c r="BB25" s="407"/>
      <c r="BC25" s="407"/>
      <c r="BD25" s="407"/>
      <c r="BE25" s="407"/>
      <c r="BF25" s="407"/>
      <c r="BG25" s="407"/>
      <c r="BH25" s="407"/>
      <c r="BI25" s="407"/>
      <c r="BJ25" s="407"/>
      <c r="BK25" s="407"/>
      <c r="BL25" s="407"/>
      <c r="BM25" s="408"/>
      <c r="BN25" s="409">
        <v>2811812</v>
      </c>
      <c r="BO25" s="410"/>
      <c r="BP25" s="410"/>
      <c r="BQ25" s="410"/>
      <c r="BR25" s="410"/>
      <c r="BS25" s="410"/>
      <c r="BT25" s="410"/>
      <c r="BU25" s="411"/>
      <c r="BV25" s="409">
        <v>542513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173</v>
      </c>
      <c r="F26" s="476"/>
      <c r="G26" s="476"/>
      <c r="H26" s="476"/>
      <c r="I26" s="476"/>
      <c r="J26" s="476"/>
      <c r="K26" s="477"/>
      <c r="L26" s="497">
        <v>1</v>
      </c>
      <c r="M26" s="498"/>
      <c r="N26" s="498"/>
      <c r="O26" s="498"/>
      <c r="P26" s="537"/>
      <c r="Q26" s="497">
        <v>5500</v>
      </c>
      <c r="R26" s="498"/>
      <c r="S26" s="498"/>
      <c r="T26" s="498"/>
      <c r="U26" s="498"/>
      <c r="V26" s="537"/>
      <c r="W26" s="596"/>
      <c r="X26" s="584"/>
      <c r="Y26" s="585"/>
      <c r="Z26" s="496" t="s">
        <v>174</v>
      </c>
      <c r="AA26" s="606"/>
      <c r="AB26" s="606"/>
      <c r="AC26" s="606"/>
      <c r="AD26" s="606"/>
      <c r="AE26" s="606"/>
      <c r="AF26" s="606"/>
      <c r="AG26" s="607"/>
      <c r="AH26" s="497">
        <v>24</v>
      </c>
      <c r="AI26" s="498"/>
      <c r="AJ26" s="498"/>
      <c r="AK26" s="498"/>
      <c r="AL26" s="537"/>
      <c r="AM26" s="497">
        <v>58632</v>
      </c>
      <c r="AN26" s="498"/>
      <c r="AO26" s="498"/>
      <c r="AP26" s="498"/>
      <c r="AQ26" s="498"/>
      <c r="AR26" s="537"/>
      <c r="AS26" s="497">
        <v>2443</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3100</v>
      </c>
      <c r="R27" s="498"/>
      <c r="S27" s="498"/>
      <c r="T27" s="498"/>
      <c r="U27" s="498"/>
      <c r="V27" s="537"/>
      <c r="W27" s="596"/>
      <c r="X27" s="584"/>
      <c r="Y27" s="585"/>
      <c r="Z27" s="496" t="s">
        <v>177</v>
      </c>
      <c r="AA27" s="476"/>
      <c r="AB27" s="476"/>
      <c r="AC27" s="476"/>
      <c r="AD27" s="476"/>
      <c r="AE27" s="476"/>
      <c r="AF27" s="476"/>
      <c r="AG27" s="477"/>
      <c r="AH27" s="497">
        <v>1</v>
      </c>
      <c r="AI27" s="498"/>
      <c r="AJ27" s="498"/>
      <c r="AK27" s="498"/>
      <c r="AL27" s="537"/>
      <c r="AM27" s="497" t="s">
        <v>178</v>
      </c>
      <c r="AN27" s="498"/>
      <c r="AO27" s="498"/>
      <c r="AP27" s="498"/>
      <c r="AQ27" s="498"/>
      <c r="AR27" s="537"/>
      <c r="AS27" s="497" t="s">
        <v>179</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v>100000</v>
      </c>
      <c r="BO27" s="620"/>
      <c r="BP27" s="620"/>
      <c r="BQ27" s="620"/>
      <c r="BR27" s="620"/>
      <c r="BS27" s="620"/>
      <c r="BT27" s="620"/>
      <c r="BU27" s="621"/>
      <c r="BV27" s="619">
        <v>100000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181</v>
      </c>
      <c r="F28" s="476"/>
      <c r="G28" s="476"/>
      <c r="H28" s="476"/>
      <c r="I28" s="476"/>
      <c r="J28" s="476"/>
      <c r="K28" s="477"/>
      <c r="L28" s="497">
        <v>1</v>
      </c>
      <c r="M28" s="498"/>
      <c r="N28" s="498"/>
      <c r="O28" s="498"/>
      <c r="P28" s="537"/>
      <c r="Q28" s="497">
        <v>2800</v>
      </c>
      <c r="R28" s="498"/>
      <c r="S28" s="498"/>
      <c r="T28" s="498"/>
      <c r="U28" s="498"/>
      <c r="V28" s="537"/>
      <c r="W28" s="596"/>
      <c r="X28" s="584"/>
      <c r="Y28" s="585"/>
      <c r="Z28" s="496" t="s">
        <v>182</v>
      </c>
      <c r="AA28" s="476"/>
      <c r="AB28" s="476"/>
      <c r="AC28" s="476"/>
      <c r="AD28" s="476"/>
      <c r="AE28" s="476"/>
      <c r="AF28" s="476"/>
      <c r="AG28" s="477"/>
      <c r="AH28" s="497" t="s">
        <v>171</v>
      </c>
      <c r="AI28" s="498"/>
      <c r="AJ28" s="498"/>
      <c r="AK28" s="498"/>
      <c r="AL28" s="537"/>
      <c r="AM28" s="497" t="s">
        <v>183</v>
      </c>
      <c r="AN28" s="498"/>
      <c r="AO28" s="498"/>
      <c r="AP28" s="498"/>
      <c r="AQ28" s="498"/>
      <c r="AR28" s="537"/>
      <c r="AS28" s="497" t="s">
        <v>171</v>
      </c>
      <c r="AT28" s="498"/>
      <c r="AU28" s="498"/>
      <c r="AV28" s="498"/>
      <c r="AW28" s="498"/>
      <c r="AX28" s="499"/>
      <c r="AY28" s="622" t="s">
        <v>184</v>
      </c>
      <c r="AZ28" s="623"/>
      <c r="BA28" s="623"/>
      <c r="BB28" s="624"/>
      <c r="BC28" s="406" t="s">
        <v>41</v>
      </c>
      <c r="BD28" s="407"/>
      <c r="BE28" s="407"/>
      <c r="BF28" s="407"/>
      <c r="BG28" s="407"/>
      <c r="BH28" s="407"/>
      <c r="BI28" s="407"/>
      <c r="BJ28" s="407"/>
      <c r="BK28" s="407"/>
      <c r="BL28" s="407"/>
      <c r="BM28" s="408"/>
      <c r="BN28" s="409">
        <v>3129971</v>
      </c>
      <c r="BO28" s="410"/>
      <c r="BP28" s="410"/>
      <c r="BQ28" s="410"/>
      <c r="BR28" s="410"/>
      <c r="BS28" s="410"/>
      <c r="BT28" s="410"/>
      <c r="BU28" s="411"/>
      <c r="BV28" s="409">
        <v>3127428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185</v>
      </c>
      <c r="F29" s="476"/>
      <c r="G29" s="476"/>
      <c r="H29" s="476"/>
      <c r="I29" s="476"/>
      <c r="J29" s="476"/>
      <c r="K29" s="477"/>
      <c r="L29" s="497">
        <v>12</v>
      </c>
      <c r="M29" s="498"/>
      <c r="N29" s="498"/>
      <c r="O29" s="498"/>
      <c r="P29" s="537"/>
      <c r="Q29" s="497">
        <v>2600</v>
      </c>
      <c r="R29" s="498"/>
      <c r="S29" s="498"/>
      <c r="T29" s="498"/>
      <c r="U29" s="498"/>
      <c r="V29" s="537"/>
      <c r="W29" s="597"/>
      <c r="X29" s="598"/>
      <c r="Y29" s="599"/>
      <c r="Z29" s="496" t="s">
        <v>186</v>
      </c>
      <c r="AA29" s="476"/>
      <c r="AB29" s="476"/>
      <c r="AC29" s="476"/>
      <c r="AD29" s="476"/>
      <c r="AE29" s="476"/>
      <c r="AF29" s="476"/>
      <c r="AG29" s="477"/>
      <c r="AH29" s="497">
        <v>231</v>
      </c>
      <c r="AI29" s="498"/>
      <c r="AJ29" s="498"/>
      <c r="AK29" s="498"/>
      <c r="AL29" s="537"/>
      <c r="AM29" s="497">
        <v>679542</v>
      </c>
      <c r="AN29" s="498"/>
      <c r="AO29" s="498"/>
      <c r="AP29" s="498"/>
      <c r="AQ29" s="498"/>
      <c r="AR29" s="537"/>
      <c r="AS29" s="497">
        <v>2942</v>
      </c>
      <c r="AT29" s="498"/>
      <c r="AU29" s="498"/>
      <c r="AV29" s="498"/>
      <c r="AW29" s="498"/>
      <c r="AX29" s="499"/>
      <c r="AY29" s="625"/>
      <c r="AZ29" s="626"/>
      <c r="BA29" s="626"/>
      <c r="BB29" s="627"/>
      <c r="BC29" s="480" t="s">
        <v>187</v>
      </c>
      <c r="BD29" s="481"/>
      <c r="BE29" s="481"/>
      <c r="BF29" s="481"/>
      <c r="BG29" s="481"/>
      <c r="BH29" s="481"/>
      <c r="BI29" s="481"/>
      <c r="BJ29" s="481"/>
      <c r="BK29" s="481"/>
      <c r="BL29" s="481"/>
      <c r="BM29" s="482"/>
      <c r="BN29" s="446">
        <v>641459</v>
      </c>
      <c r="BO29" s="447"/>
      <c r="BP29" s="447"/>
      <c r="BQ29" s="447"/>
      <c r="BR29" s="447"/>
      <c r="BS29" s="447"/>
      <c r="BT29" s="447"/>
      <c r="BU29" s="448"/>
      <c r="BV29" s="446">
        <v>769569</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188</v>
      </c>
      <c r="X30" s="604"/>
      <c r="Y30" s="604"/>
      <c r="Z30" s="604"/>
      <c r="AA30" s="604"/>
      <c r="AB30" s="604"/>
      <c r="AC30" s="604"/>
      <c r="AD30" s="604"/>
      <c r="AE30" s="604"/>
      <c r="AF30" s="604"/>
      <c r="AG30" s="605"/>
      <c r="AH30" s="562">
        <v>93.3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3371657</v>
      </c>
      <c r="BO30" s="620"/>
      <c r="BP30" s="620"/>
      <c r="BQ30" s="620"/>
      <c r="BR30" s="620"/>
      <c r="BS30" s="620"/>
      <c r="BT30" s="620"/>
      <c r="BU30" s="621"/>
      <c r="BV30" s="619">
        <v>3174647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189</v>
      </c>
      <c r="D32" s="193"/>
      <c r="E32" s="193"/>
      <c r="F32" s="190"/>
      <c r="G32" s="190"/>
      <c r="H32" s="190"/>
      <c r="I32" s="190"/>
      <c r="J32" s="190"/>
      <c r="K32" s="190"/>
      <c r="L32" s="190"/>
      <c r="M32" s="190"/>
      <c r="N32" s="190"/>
      <c r="O32" s="190"/>
      <c r="P32" s="190"/>
      <c r="Q32" s="190"/>
      <c r="R32" s="190"/>
      <c r="S32" s="190"/>
      <c r="T32" s="190"/>
      <c r="U32" s="190" t="s">
        <v>190</v>
      </c>
      <c r="V32" s="190"/>
      <c r="W32" s="190"/>
      <c r="X32" s="190"/>
      <c r="Y32" s="190"/>
      <c r="Z32" s="190"/>
      <c r="AA32" s="190"/>
      <c r="AB32" s="190"/>
      <c r="AC32" s="190"/>
      <c r="AD32" s="190"/>
      <c r="AE32" s="190"/>
      <c r="AF32" s="190"/>
      <c r="AG32" s="190"/>
      <c r="AH32" s="190"/>
      <c r="AI32" s="190"/>
      <c r="AJ32" s="190"/>
      <c r="AK32" s="190"/>
      <c r="AL32" s="190"/>
      <c r="AM32" s="194" t="s">
        <v>191</v>
      </c>
      <c r="AN32" s="190"/>
      <c r="AO32" s="190"/>
      <c r="AP32" s="190"/>
      <c r="AQ32" s="190"/>
      <c r="AR32" s="190"/>
      <c r="AS32" s="194"/>
      <c r="AT32" s="194"/>
      <c r="AU32" s="194"/>
      <c r="AV32" s="194"/>
      <c r="AW32" s="194"/>
      <c r="AX32" s="194"/>
      <c r="AY32" s="194"/>
      <c r="AZ32" s="194"/>
      <c r="BA32" s="194"/>
      <c r="BB32" s="190"/>
      <c r="BC32" s="194"/>
      <c r="BD32" s="190"/>
      <c r="BE32" s="194" t="s">
        <v>192</v>
      </c>
      <c r="BF32" s="190"/>
      <c r="BG32" s="190"/>
      <c r="BH32" s="190"/>
      <c r="BI32" s="190"/>
      <c r="BJ32" s="194"/>
      <c r="BK32" s="194"/>
      <c r="BL32" s="194"/>
      <c r="BM32" s="194"/>
      <c r="BN32" s="194"/>
      <c r="BO32" s="194"/>
      <c r="BP32" s="194"/>
      <c r="BQ32" s="194"/>
      <c r="BR32" s="190"/>
      <c r="BS32" s="190"/>
      <c r="BT32" s="190"/>
      <c r="BU32" s="190"/>
      <c r="BV32" s="190"/>
      <c r="BW32" s="190" t="s">
        <v>193</v>
      </c>
      <c r="BX32" s="190"/>
      <c r="BY32" s="190"/>
      <c r="BZ32" s="190"/>
      <c r="CA32" s="190"/>
      <c r="CB32" s="194"/>
      <c r="CC32" s="194"/>
      <c r="CD32" s="194"/>
      <c r="CE32" s="194"/>
      <c r="CF32" s="194"/>
      <c r="CG32" s="194"/>
      <c r="CH32" s="194"/>
      <c r="CI32" s="194"/>
      <c r="CJ32" s="194"/>
      <c r="CK32" s="194"/>
      <c r="CL32" s="194"/>
      <c r="CM32" s="194"/>
      <c r="CN32" s="194"/>
      <c r="CO32" s="194" t="s">
        <v>194</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195</v>
      </c>
      <c r="D33" s="470"/>
      <c r="E33" s="435" t="s">
        <v>196</v>
      </c>
      <c r="F33" s="435"/>
      <c r="G33" s="435"/>
      <c r="H33" s="435"/>
      <c r="I33" s="435"/>
      <c r="J33" s="435"/>
      <c r="K33" s="435"/>
      <c r="L33" s="435"/>
      <c r="M33" s="435"/>
      <c r="N33" s="435"/>
      <c r="O33" s="435"/>
      <c r="P33" s="435"/>
      <c r="Q33" s="435"/>
      <c r="R33" s="435"/>
      <c r="S33" s="435"/>
      <c r="T33" s="195"/>
      <c r="U33" s="470" t="s">
        <v>195</v>
      </c>
      <c r="V33" s="470"/>
      <c r="W33" s="435" t="s">
        <v>197</v>
      </c>
      <c r="X33" s="435"/>
      <c r="Y33" s="435"/>
      <c r="Z33" s="435"/>
      <c r="AA33" s="435"/>
      <c r="AB33" s="435"/>
      <c r="AC33" s="435"/>
      <c r="AD33" s="435"/>
      <c r="AE33" s="435"/>
      <c r="AF33" s="435"/>
      <c r="AG33" s="435"/>
      <c r="AH33" s="435"/>
      <c r="AI33" s="435"/>
      <c r="AJ33" s="435"/>
      <c r="AK33" s="435"/>
      <c r="AL33" s="195"/>
      <c r="AM33" s="470" t="s">
        <v>198</v>
      </c>
      <c r="AN33" s="470"/>
      <c r="AO33" s="435" t="s">
        <v>196</v>
      </c>
      <c r="AP33" s="435"/>
      <c r="AQ33" s="435"/>
      <c r="AR33" s="435"/>
      <c r="AS33" s="435"/>
      <c r="AT33" s="435"/>
      <c r="AU33" s="435"/>
      <c r="AV33" s="435"/>
      <c r="AW33" s="435"/>
      <c r="AX33" s="435"/>
      <c r="AY33" s="435"/>
      <c r="AZ33" s="435"/>
      <c r="BA33" s="435"/>
      <c r="BB33" s="435"/>
      <c r="BC33" s="435"/>
      <c r="BD33" s="196"/>
      <c r="BE33" s="435" t="s">
        <v>199</v>
      </c>
      <c r="BF33" s="435"/>
      <c r="BG33" s="435" t="s">
        <v>200</v>
      </c>
      <c r="BH33" s="435"/>
      <c r="BI33" s="435"/>
      <c r="BJ33" s="435"/>
      <c r="BK33" s="435"/>
      <c r="BL33" s="435"/>
      <c r="BM33" s="435"/>
      <c r="BN33" s="435"/>
      <c r="BO33" s="435"/>
      <c r="BP33" s="435"/>
      <c r="BQ33" s="435"/>
      <c r="BR33" s="435"/>
      <c r="BS33" s="435"/>
      <c r="BT33" s="435"/>
      <c r="BU33" s="435"/>
      <c r="BV33" s="196"/>
      <c r="BW33" s="470" t="s">
        <v>199</v>
      </c>
      <c r="BX33" s="470"/>
      <c r="BY33" s="435" t="s">
        <v>201</v>
      </c>
      <c r="BZ33" s="435"/>
      <c r="CA33" s="435"/>
      <c r="CB33" s="435"/>
      <c r="CC33" s="435"/>
      <c r="CD33" s="435"/>
      <c r="CE33" s="435"/>
      <c r="CF33" s="435"/>
      <c r="CG33" s="435"/>
      <c r="CH33" s="435"/>
      <c r="CI33" s="435"/>
      <c r="CJ33" s="435"/>
      <c r="CK33" s="435"/>
      <c r="CL33" s="435"/>
      <c r="CM33" s="435"/>
      <c r="CN33" s="195"/>
      <c r="CO33" s="470" t="s">
        <v>198</v>
      </c>
      <c r="CP33" s="470"/>
      <c r="CQ33" s="435" t="s">
        <v>202</v>
      </c>
      <c r="CR33" s="435"/>
      <c r="CS33" s="435"/>
      <c r="CT33" s="435"/>
      <c r="CU33" s="435"/>
      <c r="CV33" s="435"/>
      <c r="CW33" s="435"/>
      <c r="CX33" s="435"/>
      <c r="CY33" s="435"/>
      <c r="CZ33" s="435"/>
      <c r="DA33" s="435"/>
      <c r="DB33" s="435"/>
      <c r="DC33" s="435"/>
      <c r="DD33" s="435"/>
      <c r="DE33" s="435"/>
      <c r="DF33" s="195"/>
      <c r="DG33" s="631" t="s">
        <v>203</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能登町国民健康保険特別会計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能登町水道事業会計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能登町公共下水道事業特別会計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石川県市町村消防団員等公務災害補償等組合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のとクリーンサービス</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能登町介護保険特別会計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能登町病院事業会計</v>
      </c>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能登町農業集落排水事業特別会計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石川県市町村職員退職手当組合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柳田食産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能登町後期高齢者医療特別会計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能登町漁業集落排水事業特別会計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石川県市町村消防賞じゅつ金組合</v>
      </c>
      <c r="BZ36" s="633"/>
      <c r="CA36" s="633"/>
      <c r="CB36" s="633"/>
      <c r="CC36" s="633"/>
      <c r="CD36" s="633"/>
      <c r="CE36" s="633"/>
      <c r="CF36" s="633"/>
      <c r="CG36" s="633"/>
      <c r="CH36" s="633"/>
      <c r="CI36" s="633"/>
      <c r="CJ36" s="633"/>
      <c r="CK36" s="633"/>
      <c r="CL36" s="633"/>
      <c r="CM36" s="633"/>
      <c r="CN36" s="193"/>
      <c r="CO36" s="632">
        <f t="shared" si="3"/>
        <v>22</v>
      </c>
      <c r="CP36" s="632"/>
      <c r="CQ36" s="633" t="str">
        <f>IF('各会計、関係団体の財政状況及び健全化判断比率'!BS9="","",'各会計、関係団体の財政状況及び健全化判断比率'!BS9)</f>
        <v>能登町ふれあい公社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10</v>
      </c>
      <c r="BF37" s="632"/>
      <c r="BG37" s="633" t="str">
        <f>IF('各会計、関係団体の財政状況及び健全化判断比率'!B36="","",'各会計、関係団体の財政状況及び健全化判断比率'!B36)</f>
        <v>能登町浄化槽整備推進事業特別会計</v>
      </c>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石川県市町議会議員公務災害補償等組合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奥能登広域圏事務組合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のと鉄道運営助成基金事務組合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奥能登クリーン組合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石川県後期高齢者医療広域連合（一般会計）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石川県後期高齢者医療広域連合（後期高齢者医療特別会計）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208</v>
      </c>
    </row>
    <row r="50" spans="5:5">
      <c r="E50" s="167" t="s">
        <v>209</v>
      </c>
    </row>
    <row r="51" spans="5:5">
      <c r="E51" s="167" t="s">
        <v>210</v>
      </c>
    </row>
    <row r="52" spans="5:5">
      <c r="E52" s="167" t="s">
        <v>211</v>
      </c>
    </row>
    <row r="53" spans="5:5">
      <c r="E53" s="167" t="s">
        <v>212</v>
      </c>
    </row>
    <row r="54" spans="5:5"/>
    <row r="55" spans="5:5"/>
    <row r="56" spans="5:5"/>
    <row r="57" spans="5:5" hidden="1"/>
    <row r="58" spans="5:5" hidden="1"/>
    <row r="59" spans="5:5" hidden="1"/>
  </sheetData>
  <sheetProtection algorithmName="SHA-512" hashValue="6A6uTx68Nhbf6zPs6UFFyAdkTLs2zT1+ohW2Siu4CfizQqmIPfCZ/wzylkGEDPRTNeFyqwpDYSU2Q1jLm5rcZw==" saltValue="q5kDEtMbBjww7KAKEm/Uu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6" t="s">
        <v>560</v>
      </c>
      <c r="D34" s="1226"/>
      <c r="E34" s="1227"/>
      <c r="F34" s="32">
        <v>5.13</v>
      </c>
      <c r="G34" s="33">
        <v>5.9</v>
      </c>
      <c r="H34" s="33">
        <v>6.55</v>
      </c>
      <c r="I34" s="33">
        <v>7.63</v>
      </c>
      <c r="J34" s="34">
        <v>9.2200000000000006</v>
      </c>
      <c r="K34" s="22"/>
      <c r="L34" s="22"/>
      <c r="M34" s="22"/>
      <c r="N34" s="22"/>
      <c r="O34" s="22"/>
      <c r="P34" s="22"/>
    </row>
    <row r="35" spans="1:16" ht="39" customHeight="1">
      <c r="A35" s="22"/>
      <c r="B35" s="35"/>
      <c r="C35" s="1220" t="s">
        <v>561</v>
      </c>
      <c r="D35" s="1221"/>
      <c r="E35" s="1222"/>
      <c r="F35" s="36">
        <v>2.62</v>
      </c>
      <c r="G35" s="37">
        <v>3.5</v>
      </c>
      <c r="H35" s="37">
        <v>4.16</v>
      </c>
      <c r="I35" s="37">
        <v>5.2</v>
      </c>
      <c r="J35" s="38">
        <v>4.78</v>
      </c>
      <c r="K35" s="22"/>
      <c r="L35" s="22"/>
      <c r="M35" s="22"/>
      <c r="N35" s="22"/>
      <c r="O35" s="22"/>
      <c r="P35" s="22"/>
    </row>
    <row r="36" spans="1:16" ht="39" customHeight="1">
      <c r="A36" s="22"/>
      <c r="B36" s="35"/>
      <c r="C36" s="1220" t="s">
        <v>562</v>
      </c>
      <c r="D36" s="1221"/>
      <c r="E36" s="1222"/>
      <c r="F36" s="36">
        <v>2.23</v>
      </c>
      <c r="G36" s="37">
        <v>2.74</v>
      </c>
      <c r="H36" s="37">
        <v>3.63</v>
      </c>
      <c r="I36" s="37">
        <v>4.0599999999999996</v>
      </c>
      <c r="J36" s="38">
        <v>4.6100000000000003</v>
      </c>
      <c r="K36" s="22"/>
      <c r="L36" s="22"/>
      <c r="M36" s="22"/>
      <c r="N36" s="22"/>
      <c r="O36" s="22"/>
      <c r="P36" s="22"/>
    </row>
    <row r="37" spans="1:16" ht="39" customHeight="1">
      <c r="A37" s="22"/>
      <c r="B37" s="35"/>
      <c r="C37" s="1220" t="s">
        <v>563</v>
      </c>
      <c r="D37" s="1221"/>
      <c r="E37" s="1222"/>
      <c r="F37" s="36">
        <v>0.35</v>
      </c>
      <c r="G37" s="37">
        <v>0.5</v>
      </c>
      <c r="H37" s="37">
        <v>0.19</v>
      </c>
      <c r="I37" s="37">
        <v>0.12</v>
      </c>
      <c r="J37" s="38">
        <v>1.23</v>
      </c>
      <c r="K37" s="22"/>
      <c r="L37" s="22"/>
      <c r="M37" s="22"/>
      <c r="N37" s="22"/>
      <c r="O37" s="22"/>
      <c r="P37" s="22"/>
    </row>
    <row r="38" spans="1:16" ht="39" customHeight="1">
      <c r="A38" s="22"/>
      <c r="B38" s="35"/>
      <c r="C38" s="1220" t="s">
        <v>564</v>
      </c>
      <c r="D38" s="1221"/>
      <c r="E38" s="1222"/>
      <c r="F38" s="36">
        <v>0.57999999999999996</v>
      </c>
      <c r="G38" s="37">
        <v>0.35</v>
      </c>
      <c r="H38" s="37">
        <v>0.08</v>
      </c>
      <c r="I38" s="37">
        <v>0.59</v>
      </c>
      <c r="J38" s="38">
        <v>0.72</v>
      </c>
      <c r="K38" s="22"/>
      <c r="L38" s="22"/>
      <c r="M38" s="22"/>
      <c r="N38" s="22"/>
      <c r="O38" s="22"/>
      <c r="P38" s="22"/>
    </row>
    <row r="39" spans="1:16" ht="39" customHeight="1">
      <c r="A39" s="22"/>
      <c r="B39" s="35"/>
      <c r="C39" s="1220" t="s">
        <v>565</v>
      </c>
      <c r="D39" s="1221"/>
      <c r="E39" s="1222"/>
      <c r="F39" s="36">
        <v>0</v>
      </c>
      <c r="G39" s="37">
        <v>0.01</v>
      </c>
      <c r="H39" s="37">
        <v>0</v>
      </c>
      <c r="I39" s="37">
        <v>0</v>
      </c>
      <c r="J39" s="38">
        <v>0</v>
      </c>
      <c r="K39" s="22"/>
      <c r="L39" s="22"/>
      <c r="M39" s="22"/>
      <c r="N39" s="22"/>
      <c r="O39" s="22"/>
      <c r="P39" s="22"/>
    </row>
    <row r="40" spans="1:16" ht="39" customHeight="1">
      <c r="A40" s="22"/>
      <c r="B40" s="35"/>
      <c r="C40" s="1220" t="s">
        <v>566</v>
      </c>
      <c r="D40" s="1221"/>
      <c r="E40" s="1222"/>
      <c r="F40" s="36">
        <v>0</v>
      </c>
      <c r="G40" s="37">
        <v>0</v>
      </c>
      <c r="H40" s="37">
        <v>0</v>
      </c>
      <c r="I40" s="37">
        <v>0</v>
      </c>
      <c r="J40" s="38">
        <v>0</v>
      </c>
      <c r="K40" s="22"/>
      <c r="L40" s="22"/>
      <c r="M40" s="22"/>
      <c r="N40" s="22"/>
      <c r="O40" s="22"/>
      <c r="P40" s="22"/>
    </row>
    <row r="41" spans="1:16" ht="39" customHeight="1">
      <c r="A41" s="22"/>
      <c r="B41" s="35"/>
      <c r="C41" s="1220" t="s">
        <v>567</v>
      </c>
      <c r="D41" s="1221"/>
      <c r="E41" s="1222"/>
      <c r="F41" s="36">
        <v>0</v>
      </c>
      <c r="G41" s="37">
        <v>0</v>
      </c>
      <c r="H41" s="37">
        <v>0</v>
      </c>
      <c r="I41" s="37">
        <v>0</v>
      </c>
      <c r="J41" s="38">
        <v>0</v>
      </c>
      <c r="K41" s="22"/>
      <c r="L41" s="22"/>
      <c r="M41" s="22"/>
      <c r="N41" s="22"/>
      <c r="O41" s="22"/>
      <c r="P41" s="22"/>
    </row>
    <row r="42" spans="1:16" ht="39" customHeight="1">
      <c r="A42" s="22"/>
      <c r="B42" s="39"/>
      <c r="C42" s="1220" t="s">
        <v>568</v>
      </c>
      <c r="D42" s="1221"/>
      <c r="E42" s="1222"/>
      <c r="F42" s="36" t="s">
        <v>513</v>
      </c>
      <c r="G42" s="37" t="s">
        <v>513</v>
      </c>
      <c r="H42" s="37" t="s">
        <v>513</v>
      </c>
      <c r="I42" s="37" t="s">
        <v>513</v>
      </c>
      <c r="J42" s="38" t="s">
        <v>513</v>
      </c>
      <c r="K42" s="22"/>
      <c r="L42" s="22"/>
      <c r="M42" s="22"/>
      <c r="N42" s="22"/>
      <c r="O42" s="22"/>
      <c r="P42" s="22"/>
    </row>
    <row r="43" spans="1:16" ht="39" customHeight="1" thickBot="1">
      <c r="A43" s="22"/>
      <c r="B43" s="40"/>
      <c r="C43" s="1223" t="s">
        <v>569</v>
      </c>
      <c r="D43" s="1224"/>
      <c r="E43" s="1225"/>
      <c r="F43" s="41">
        <v>0</v>
      </c>
      <c r="G43" s="42">
        <v>0</v>
      </c>
      <c r="H43" s="42">
        <v>0</v>
      </c>
      <c r="I43" s="42">
        <v>0.12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nYvwrmnr9c198KVa7tRWzN37KQDriSkUgsygi9cj0uSTvRUfqTPARn+xb7eunv2N6cW9GoFSNVdX/YnjG0RUaA==" saltValue="JI3PsP9zHCiBB/BdFS2A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6" t="s">
        <v>11</v>
      </c>
      <c r="C45" s="1237"/>
      <c r="D45" s="58"/>
      <c r="E45" s="1242" t="s">
        <v>12</v>
      </c>
      <c r="F45" s="1242"/>
      <c r="G45" s="1242"/>
      <c r="H45" s="1242"/>
      <c r="I45" s="1242"/>
      <c r="J45" s="1243"/>
      <c r="K45" s="59">
        <v>2774</v>
      </c>
      <c r="L45" s="60">
        <v>2516</v>
      </c>
      <c r="M45" s="60">
        <v>2288</v>
      </c>
      <c r="N45" s="60">
        <v>2336</v>
      </c>
      <c r="O45" s="61">
        <v>2158</v>
      </c>
      <c r="P45" s="48"/>
      <c r="Q45" s="48"/>
      <c r="R45" s="48"/>
      <c r="S45" s="48"/>
      <c r="T45" s="48"/>
      <c r="U45" s="48"/>
    </row>
    <row r="46" spans="1:21" ht="30.75" customHeight="1">
      <c r="A46" s="48"/>
      <c r="B46" s="1238"/>
      <c r="C46" s="1239"/>
      <c r="D46" s="62"/>
      <c r="E46" s="1230" t="s">
        <v>13</v>
      </c>
      <c r="F46" s="1230"/>
      <c r="G46" s="1230"/>
      <c r="H46" s="1230"/>
      <c r="I46" s="1230"/>
      <c r="J46" s="1231"/>
      <c r="K46" s="63" t="s">
        <v>513</v>
      </c>
      <c r="L46" s="64" t="s">
        <v>513</v>
      </c>
      <c r="M46" s="64" t="s">
        <v>513</v>
      </c>
      <c r="N46" s="64" t="s">
        <v>513</v>
      </c>
      <c r="O46" s="65" t="s">
        <v>513</v>
      </c>
      <c r="P46" s="48"/>
      <c r="Q46" s="48"/>
      <c r="R46" s="48"/>
      <c r="S46" s="48"/>
      <c r="T46" s="48"/>
      <c r="U46" s="48"/>
    </row>
    <row r="47" spans="1:21" ht="30.75" customHeight="1">
      <c r="A47" s="48"/>
      <c r="B47" s="1238"/>
      <c r="C47" s="1239"/>
      <c r="D47" s="62"/>
      <c r="E47" s="1230" t="s">
        <v>14</v>
      </c>
      <c r="F47" s="1230"/>
      <c r="G47" s="1230"/>
      <c r="H47" s="1230"/>
      <c r="I47" s="1230"/>
      <c r="J47" s="1231"/>
      <c r="K47" s="63" t="s">
        <v>513</v>
      </c>
      <c r="L47" s="64">
        <v>1</v>
      </c>
      <c r="M47" s="64">
        <v>1</v>
      </c>
      <c r="N47" s="64">
        <v>1</v>
      </c>
      <c r="O47" s="65">
        <v>4</v>
      </c>
      <c r="P47" s="48"/>
      <c r="Q47" s="48"/>
      <c r="R47" s="48"/>
      <c r="S47" s="48"/>
      <c r="T47" s="48"/>
      <c r="U47" s="48"/>
    </row>
    <row r="48" spans="1:21" ht="30.75" customHeight="1">
      <c r="A48" s="48"/>
      <c r="B48" s="1238"/>
      <c r="C48" s="1239"/>
      <c r="D48" s="62"/>
      <c r="E48" s="1230" t="s">
        <v>15</v>
      </c>
      <c r="F48" s="1230"/>
      <c r="G48" s="1230"/>
      <c r="H48" s="1230"/>
      <c r="I48" s="1230"/>
      <c r="J48" s="1231"/>
      <c r="K48" s="63">
        <v>763</v>
      </c>
      <c r="L48" s="64">
        <v>799</v>
      </c>
      <c r="M48" s="64">
        <v>789</v>
      </c>
      <c r="N48" s="64">
        <v>855</v>
      </c>
      <c r="O48" s="65">
        <v>881</v>
      </c>
      <c r="P48" s="48"/>
      <c r="Q48" s="48"/>
      <c r="R48" s="48"/>
      <c r="S48" s="48"/>
      <c r="T48" s="48"/>
      <c r="U48" s="48"/>
    </row>
    <row r="49" spans="1:21" ht="30.75" customHeight="1">
      <c r="A49" s="48"/>
      <c r="B49" s="1238"/>
      <c r="C49" s="1239"/>
      <c r="D49" s="62"/>
      <c r="E49" s="1230" t="s">
        <v>16</v>
      </c>
      <c r="F49" s="1230"/>
      <c r="G49" s="1230"/>
      <c r="H49" s="1230"/>
      <c r="I49" s="1230"/>
      <c r="J49" s="1231"/>
      <c r="K49" s="63">
        <v>235</v>
      </c>
      <c r="L49" s="64">
        <v>231</v>
      </c>
      <c r="M49" s="64">
        <v>245</v>
      </c>
      <c r="N49" s="64">
        <v>247</v>
      </c>
      <c r="O49" s="65">
        <v>199</v>
      </c>
      <c r="P49" s="48"/>
      <c r="Q49" s="48"/>
      <c r="R49" s="48"/>
      <c r="S49" s="48"/>
      <c r="T49" s="48"/>
      <c r="U49" s="48"/>
    </row>
    <row r="50" spans="1:21" ht="30.75" customHeight="1">
      <c r="A50" s="48"/>
      <c r="B50" s="1238"/>
      <c r="C50" s="1239"/>
      <c r="D50" s="62"/>
      <c r="E50" s="1230" t="s">
        <v>17</v>
      </c>
      <c r="F50" s="1230"/>
      <c r="G50" s="1230"/>
      <c r="H50" s="1230"/>
      <c r="I50" s="1230"/>
      <c r="J50" s="1231"/>
      <c r="K50" s="63">
        <v>56</v>
      </c>
      <c r="L50" s="64">
        <v>2</v>
      </c>
      <c r="M50" s="64">
        <v>2</v>
      </c>
      <c r="N50" s="64" t="s">
        <v>513</v>
      </c>
      <c r="O50" s="65" t="s">
        <v>513</v>
      </c>
      <c r="P50" s="48"/>
      <c r="Q50" s="48"/>
      <c r="R50" s="48"/>
      <c r="S50" s="48"/>
      <c r="T50" s="48"/>
      <c r="U50" s="48"/>
    </row>
    <row r="51" spans="1:21" ht="30.75" customHeight="1">
      <c r="A51" s="48"/>
      <c r="B51" s="1240"/>
      <c r="C51" s="1241"/>
      <c r="D51" s="66"/>
      <c r="E51" s="1230" t="s">
        <v>18</v>
      </c>
      <c r="F51" s="1230"/>
      <c r="G51" s="1230"/>
      <c r="H51" s="1230"/>
      <c r="I51" s="1230"/>
      <c r="J51" s="1231"/>
      <c r="K51" s="63" t="s">
        <v>513</v>
      </c>
      <c r="L51" s="64">
        <v>0</v>
      </c>
      <c r="M51" s="64">
        <v>0</v>
      </c>
      <c r="N51" s="64">
        <v>0</v>
      </c>
      <c r="O51" s="65">
        <v>0</v>
      </c>
      <c r="P51" s="48"/>
      <c r="Q51" s="48"/>
      <c r="R51" s="48"/>
      <c r="S51" s="48"/>
      <c r="T51" s="48"/>
      <c r="U51" s="48"/>
    </row>
    <row r="52" spans="1:21" ht="30.75" customHeight="1">
      <c r="A52" s="48"/>
      <c r="B52" s="1228" t="s">
        <v>19</v>
      </c>
      <c r="C52" s="1229"/>
      <c r="D52" s="66"/>
      <c r="E52" s="1230" t="s">
        <v>20</v>
      </c>
      <c r="F52" s="1230"/>
      <c r="G52" s="1230"/>
      <c r="H52" s="1230"/>
      <c r="I52" s="1230"/>
      <c r="J52" s="1231"/>
      <c r="K52" s="63">
        <v>2920</v>
      </c>
      <c r="L52" s="64">
        <v>2908</v>
      </c>
      <c r="M52" s="64">
        <v>2731</v>
      </c>
      <c r="N52" s="64">
        <v>2693</v>
      </c>
      <c r="O52" s="65">
        <v>2531</v>
      </c>
      <c r="P52" s="48"/>
      <c r="Q52" s="48"/>
      <c r="R52" s="48"/>
      <c r="S52" s="48"/>
      <c r="T52" s="48"/>
      <c r="U52" s="48"/>
    </row>
    <row r="53" spans="1:21" ht="30.75" customHeight="1" thickBot="1">
      <c r="A53" s="48"/>
      <c r="B53" s="1232" t="s">
        <v>21</v>
      </c>
      <c r="C53" s="1233"/>
      <c r="D53" s="67"/>
      <c r="E53" s="1234" t="s">
        <v>22</v>
      </c>
      <c r="F53" s="1234"/>
      <c r="G53" s="1234"/>
      <c r="H53" s="1234"/>
      <c r="I53" s="1234"/>
      <c r="J53" s="1235"/>
      <c r="K53" s="68">
        <v>908</v>
      </c>
      <c r="L53" s="69">
        <v>641</v>
      </c>
      <c r="M53" s="69">
        <v>594</v>
      </c>
      <c r="N53" s="69">
        <v>746</v>
      </c>
      <c r="O53" s="70">
        <v>711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y5H+qNyaZH1ueuQNpYdMZdSnpXfu8ET0YHWfBtSwsOikVl+1R6Ll5qUjbGYEuGZCEsrkzkTO0mpgH0FSWpXw==" saltValue="pS1OI8YnbEVHAY48rIKxL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44" t="s">
        <v>24</v>
      </c>
      <c r="C41" s="1245"/>
      <c r="D41" s="81"/>
      <c r="E41" s="1250" t="s">
        <v>25</v>
      </c>
      <c r="F41" s="1250"/>
      <c r="G41" s="1250"/>
      <c r="H41" s="1251"/>
      <c r="I41" s="82">
        <v>20145</v>
      </c>
      <c r="J41" s="83">
        <v>19185</v>
      </c>
      <c r="K41" s="83">
        <v>18832</v>
      </c>
      <c r="L41" s="83">
        <v>20173</v>
      </c>
      <c r="M41" s="84">
        <v>21125</v>
      </c>
    </row>
    <row r="42" spans="2:13" ht="27.75" customHeight="1">
      <c r="B42" s="1246"/>
      <c r="C42" s="1247"/>
      <c r="D42" s="85"/>
      <c r="E42" s="1252" t="s">
        <v>26</v>
      </c>
      <c r="F42" s="1252"/>
      <c r="G42" s="1252"/>
      <c r="H42" s="1253"/>
      <c r="I42" s="86">
        <v>4</v>
      </c>
      <c r="J42" s="87">
        <v>2</v>
      </c>
      <c r="K42" s="87" t="s">
        <v>513</v>
      </c>
      <c r="L42" s="87" t="s">
        <v>513</v>
      </c>
      <c r="M42" s="88" t="s">
        <v>513</v>
      </c>
    </row>
    <row r="43" spans="2:13" ht="27.75" customHeight="1">
      <c r="B43" s="1246"/>
      <c r="C43" s="1247"/>
      <c r="D43" s="85"/>
      <c r="E43" s="1252" t="s">
        <v>27</v>
      </c>
      <c r="F43" s="1252"/>
      <c r="G43" s="1252"/>
      <c r="H43" s="1253"/>
      <c r="I43" s="86">
        <v>11357</v>
      </c>
      <c r="J43" s="87">
        <v>11245</v>
      </c>
      <c r="K43" s="87">
        <v>10996</v>
      </c>
      <c r="L43" s="87">
        <v>11046</v>
      </c>
      <c r="M43" s="88">
        <v>10804</v>
      </c>
    </row>
    <row r="44" spans="2:13" ht="27.75" customHeight="1">
      <c r="B44" s="1246"/>
      <c r="C44" s="1247"/>
      <c r="D44" s="85"/>
      <c r="E44" s="1252" t="s">
        <v>28</v>
      </c>
      <c r="F44" s="1252"/>
      <c r="G44" s="1252"/>
      <c r="H44" s="1253"/>
      <c r="I44" s="86">
        <v>988</v>
      </c>
      <c r="J44" s="87">
        <v>927</v>
      </c>
      <c r="K44" s="87">
        <v>839</v>
      </c>
      <c r="L44" s="87">
        <v>597</v>
      </c>
      <c r="M44" s="88">
        <v>405</v>
      </c>
    </row>
    <row r="45" spans="2:13" ht="27.75" customHeight="1">
      <c r="B45" s="1246"/>
      <c r="C45" s="1247"/>
      <c r="D45" s="85"/>
      <c r="E45" s="1252" t="s">
        <v>29</v>
      </c>
      <c r="F45" s="1252"/>
      <c r="G45" s="1252"/>
      <c r="H45" s="1253"/>
      <c r="I45" s="86">
        <v>3011</v>
      </c>
      <c r="J45" s="87">
        <v>2854</v>
      </c>
      <c r="K45" s="87">
        <v>2510</v>
      </c>
      <c r="L45" s="87">
        <v>2489</v>
      </c>
      <c r="M45" s="88">
        <v>2410</v>
      </c>
    </row>
    <row r="46" spans="2:13" ht="27.75" customHeight="1">
      <c r="B46" s="1246"/>
      <c r="C46" s="1247"/>
      <c r="D46" s="89"/>
      <c r="E46" s="1252" t="s">
        <v>30</v>
      </c>
      <c r="F46" s="1252"/>
      <c r="G46" s="1252"/>
      <c r="H46" s="1253"/>
      <c r="I46" s="86">
        <v>8</v>
      </c>
      <c r="J46" s="87" t="s">
        <v>513</v>
      </c>
      <c r="K46" s="87" t="s">
        <v>513</v>
      </c>
      <c r="L46" s="87" t="s">
        <v>513</v>
      </c>
      <c r="M46" s="88" t="s">
        <v>513</v>
      </c>
    </row>
    <row r="47" spans="2:13" ht="27.75" customHeight="1">
      <c r="B47" s="1246"/>
      <c r="C47" s="1247"/>
      <c r="D47" s="90"/>
      <c r="E47" s="1254" t="s">
        <v>31</v>
      </c>
      <c r="F47" s="1255"/>
      <c r="G47" s="1255"/>
      <c r="H47" s="1256"/>
      <c r="I47" s="86" t="s">
        <v>513</v>
      </c>
      <c r="J47" s="87" t="s">
        <v>513</v>
      </c>
      <c r="K47" s="87" t="s">
        <v>513</v>
      </c>
      <c r="L47" s="87" t="s">
        <v>513</v>
      </c>
      <c r="M47" s="88" t="s">
        <v>513</v>
      </c>
    </row>
    <row r="48" spans="2:13" ht="27.75" customHeight="1">
      <c r="B48" s="1246"/>
      <c r="C48" s="1247"/>
      <c r="D48" s="85"/>
      <c r="E48" s="1252" t="s">
        <v>32</v>
      </c>
      <c r="F48" s="1252"/>
      <c r="G48" s="1252"/>
      <c r="H48" s="1253"/>
      <c r="I48" s="86" t="s">
        <v>513</v>
      </c>
      <c r="J48" s="87" t="s">
        <v>513</v>
      </c>
      <c r="K48" s="87" t="s">
        <v>513</v>
      </c>
      <c r="L48" s="87" t="s">
        <v>513</v>
      </c>
      <c r="M48" s="88" t="s">
        <v>513</v>
      </c>
    </row>
    <row r="49" spans="2:13" ht="27.75" customHeight="1">
      <c r="B49" s="1248"/>
      <c r="C49" s="1249"/>
      <c r="D49" s="85"/>
      <c r="E49" s="1252" t="s">
        <v>33</v>
      </c>
      <c r="F49" s="1252"/>
      <c r="G49" s="1252"/>
      <c r="H49" s="1253"/>
      <c r="I49" s="86" t="s">
        <v>513</v>
      </c>
      <c r="J49" s="87" t="s">
        <v>513</v>
      </c>
      <c r="K49" s="87" t="s">
        <v>513</v>
      </c>
      <c r="L49" s="87" t="s">
        <v>513</v>
      </c>
      <c r="M49" s="88" t="s">
        <v>513</v>
      </c>
    </row>
    <row r="50" spans="2:13" ht="27.75" customHeight="1">
      <c r="B50" s="1257" t="s">
        <v>34</v>
      </c>
      <c r="C50" s="1258"/>
      <c r="D50" s="91"/>
      <c r="E50" s="1252" t="s">
        <v>35</v>
      </c>
      <c r="F50" s="1252"/>
      <c r="G50" s="1252"/>
      <c r="H50" s="1253"/>
      <c r="I50" s="86">
        <v>3511</v>
      </c>
      <c r="J50" s="87">
        <v>4089</v>
      </c>
      <c r="K50" s="87">
        <v>4856</v>
      </c>
      <c r="L50" s="87">
        <v>5552</v>
      </c>
      <c r="M50" s="88">
        <v>5598</v>
      </c>
    </row>
    <row r="51" spans="2:13" ht="27.75" customHeight="1">
      <c r="B51" s="1246"/>
      <c r="C51" s="1247"/>
      <c r="D51" s="85"/>
      <c r="E51" s="1252" t="s">
        <v>36</v>
      </c>
      <c r="F51" s="1252"/>
      <c r="G51" s="1252"/>
      <c r="H51" s="1253"/>
      <c r="I51" s="86">
        <v>2183</v>
      </c>
      <c r="J51" s="87">
        <v>1898</v>
      </c>
      <c r="K51" s="87">
        <v>1462</v>
      </c>
      <c r="L51" s="87">
        <v>1464</v>
      </c>
      <c r="M51" s="88">
        <v>1403</v>
      </c>
    </row>
    <row r="52" spans="2:13" ht="27.75" customHeight="1">
      <c r="B52" s="1248"/>
      <c r="C52" s="1249"/>
      <c r="D52" s="85"/>
      <c r="E52" s="1252" t="s">
        <v>37</v>
      </c>
      <c r="F52" s="1252"/>
      <c r="G52" s="1252"/>
      <c r="H52" s="1253"/>
      <c r="I52" s="86">
        <v>23454</v>
      </c>
      <c r="J52" s="87">
        <v>22825</v>
      </c>
      <c r="K52" s="87">
        <v>22359</v>
      </c>
      <c r="L52" s="87">
        <v>22597</v>
      </c>
      <c r="M52" s="88">
        <v>23342</v>
      </c>
    </row>
    <row r="53" spans="2:13" ht="27.75" customHeight="1" thickBot="1">
      <c r="B53" s="1259" t="s">
        <v>21</v>
      </c>
      <c r="C53" s="1260"/>
      <c r="D53" s="92"/>
      <c r="E53" s="1261" t="s">
        <v>38</v>
      </c>
      <c r="F53" s="1261"/>
      <c r="G53" s="1261"/>
      <c r="H53" s="1262"/>
      <c r="I53" s="93">
        <v>6364</v>
      </c>
      <c r="J53" s="94">
        <v>5400</v>
      </c>
      <c r="K53" s="94">
        <v>4500</v>
      </c>
      <c r="L53" s="94">
        <v>4692</v>
      </c>
      <c r="M53" s="95">
        <v>4402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6sUDyaASuVKTtjG5GyS3WWY1YlsKWuB6+EXXYInsyqT5AC0j95SHCoEXkkx6oGOv4UFcKCDm9dcu7NyfVQ8dA==" saltValue="0aVDKRZjd9XGi/U3lZzJz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557</v>
      </c>
      <c r="G54" s="104" t="s">
        <v>558</v>
      </c>
      <c r="H54" s="105" t="s">
        <v>559</v>
      </c>
    </row>
    <row r="55" spans="2:8" ht="52.5" customHeight="1">
      <c r="B55" s="106"/>
      <c r="C55" s="1271" t="s">
        <v>41</v>
      </c>
      <c r="D55" s="1271"/>
      <c r="E55" s="1272"/>
      <c r="F55" s="107">
        <v>2829</v>
      </c>
      <c r="G55" s="107">
        <v>3127</v>
      </c>
      <c r="H55" s="108">
        <v>3130</v>
      </c>
    </row>
    <row r="56" spans="2:8" ht="52.5" customHeight="1">
      <c r="B56" s="109"/>
      <c r="C56" s="1273" t="s">
        <v>42</v>
      </c>
      <c r="D56" s="1273"/>
      <c r="E56" s="1274"/>
      <c r="F56" s="110">
        <v>665</v>
      </c>
      <c r="G56" s="110">
        <v>770</v>
      </c>
      <c r="H56" s="111">
        <v>641</v>
      </c>
    </row>
    <row r="57" spans="2:8" ht="53.25" customHeight="1">
      <c r="B57" s="109"/>
      <c r="C57" s="1275" t="s">
        <v>43</v>
      </c>
      <c r="D57" s="1275"/>
      <c r="E57" s="1276"/>
      <c r="F57" s="112">
        <v>2838</v>
      </c>
      <c r="G57" s="112">
        <v>3175</v>
      </c>
      <c r="H57" s="113">
        <v>3372</v>
      </c>
    </row>
    <row r="58" spans="2:8" ht="45.75" customHeight="1">
      <c r="B58" s="114"/>
      <c r="C58" s="1263" t="s">
        <v>588</v>
      </c>
      <c r="D58" s="1264"/>
      <c r="E58" s="1265"/>
      <c r="F58" s="115">
        <v>1706</v>
      </c>
      <c r="G58" s="115">
        <v>1714</v>
      </c>
      <c r="H58" s="116">
        <v>1717</v>
      </c>
    </row>
    <row r="59" spans="2:8" ht="45.75" customHeight="1">
      <c r="B59" s="114"/>
      <c r="C59" s="1263" t="s">
        <v>589</v>
      </c>
      <c r="D59" s="1264"/>
      <c r="E59" s="1265"/>
      <c r="F59" s="115">
        <v>505</v>
      </c>
      <c r="G59" s="115">
        <v>758</v>
      </c>
      <c r="H59" s="116">
        <v>972</v>
      </c>
    </row>
    <row r="60" spans="2:8" ht="45.75" customHeight="1">
      <c r="B60" s="114"/>
      <c r="C60" s="1263" t="s">
        <v>590</v>
      </c>
      <c r="D60" s="1264"/>
      <c r="E60" s="1265"/>
      <c r="F60" s="115">
        <v>238</v>
      </c>
      <c r="G60" s="115">
        <v>293</v>
      </c>
      <c r="H60" s="116">
        <v>293</v>
      </c>
    </row>
    <row r="61" spans="2:8" ht="45.75" customHeight="1">
      <c r="B61" s="114"/>
      <c r="C61" s="1263" t="s">
        <v>591</v>
      </c>
      <c r="D61" s="1264"/>
      <c r="E61" s="1265"/>
      <c r="F61" s="115">
        <v>149</v>
      </c>
      <c r="G61" s="115">
        <v>149</v>
      </c>
      <c r="H61" s="116">
        <v>149</v>
      </c>
    </row>
    <row r="62" spans="2:8" ht="45.75" customHeight="1" thickBot="1">
      <c r="B62" s="117"/>
      <c r="C62" s="1266" t="s">
        <v>592</v>
      </c>
      <c r="D62" s="1267"/>
      <c r="E62" s="1268"/>
      <c r="F62" s="118">
        <v>74</v>
      </c>
      <c r="G62" s="118">
        <v>104</v>
      </c>
      <c r="H62" s="119">
        <v>85</v>
      </c>
    </row>
    <row r="63" spans="2:8" ht="52.5" customHeight="1" thickBot="1">
      <c r="B63" s="120"/>
      <c r="C63" s="1269" t="s">
        <v>44</v>
      </c>
      <c r="D63" s="1269"/>
      <c r="E63" s="1270"/>
      <c r="F63" s="121">
        <v>6332</v>
      </c>
      <c r="G63" s="121">
        <v>7072</v>
      </c>
      <c r="H63" s="122">
        <v>7143</v>
      </c>
    </row>
    <row r="64" spans="2:8" ht="15" customHeight="1"/>
    <row r="65" ht="0" hidden="1" customHeight="1"/>
    <row r="66" ht="0" hidden="1" customHeight="1"/>
  </sheetData>
  <sheetProtection algorithmName="SHA-512" hashValue="7LiS3NnkoUFiDSYA3Vt/4QzdLbmv822qEbnL/nsLheOCN8Tm3EvuDgME8RvCdp0GTMUvTnlZlgDdZGHZlTfNbA==" saltValue="J4rUx5dGlP/6w8uewvk0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1" zoomScale="80" zoomScaleNormal="80" zoomScaleSheetLayoutView="55" workbookViewId="0">
      <selection activeCell="BC48" sqref="BC48"/>
    </sheetView>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602</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602</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601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598</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7" t="s">
        <v>605</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c r="B44" s="36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c r="B45" s="36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c r="B46" s="36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c r="B47" s="36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597</v>
      </c>
    </row>
    <row r="50" spans="1:109" ht="13.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555</v>
      </c>
      <c r="BQ50" s="1290"/>
      <c r="BR50" s="1290"/>
      <c r="BS50" s="1290"/>
      <c r="BT50" s="1290"/>
      <c r="BU50" s="1290"/>
      <c r="BV50" s="1290"/>
      <c r="BW50" s="1290"/>
      <c r="BX50" s="1290" t="s">
        <v>556</v>
      </c>
      <c r="BY50" s="1290"/>
      <c r="BZ50" s="1290"/>
      <c r="CA50" s="1290"/>
      <c r="CB50" s="1290"/>
      <c r="CC50" s="1290"/>
      <c r="CD50" s="1290"/>
      <c r="CE50" s="1290"/>
      <c r="CF50" s="1290" t="s">
        <v>557</v>
      </c>
      <c r="CG50" s="1290"/>
      <c r="CH50" s="1290"/>
      <c r="CI50" s="1290"/>
      <c r="CJ50" s="1290"/>
      <c r="CK50" s="1290"/>
      <c r="CL50" s="1290"/>
      <c r="CM50" s="1290"/>
      <c r="CN50" s="1290" t="s">
        <v>558</v>
      </c>
      <c r="CO50" s="1290"/>
      <c r="CP50" s="1290"/>
      <c r="CQ50" s="1290"/>
      <c r="CR50" s="1290"/>
      <c r="CS50" s="1290"/>
      <c r="CT50" s="1290"/>
      <c r="CU50" s="1290"/>
      <c r="CV50" s="1290" t="s">
        <v>559</v>
      </c>
      <c r="CW50" s="1290"/>
      <c r="CX50" s="1290"/>
      <c r="CY50" s="1290"/>
      <c r="CZ50" s="1290"/>
      <c r="DA50" s="1290"/>
      <c r="DB50" s="1290"/>
      <c r="DC50" s="1290"/>
    </row>
    <row r="51" spans="1:109" ht="13.5" customHeight="1">
      <c r="B51" s="366"/>
      <c r="G51" s="1294"/>
      <c r="H51" s="1294"/>
      <c r="I51" s="1296"/>
      <c r="J51" s="1296"/>
      <c r="K51" s="1295"/>
      <c r="L51" s="1295"/>
      <c r="M51" s="1295"/>
      <c r="N51" s="1295"/>
      <c r="AM51" s="373"/>
      <c r="AN51" s="1291" t="s">
        <v>596</v>
      </c>
      <c r="AO51" s="1291"/>
      <c r="AP51" s="1291"/>
      <c r="AQ51" s="1291"/>
      <c r="AR51" s="1291"/>
      <c r="AS51" s="1291"/>
      <c r="AT51" s="1291"/>
      <c r="AU51" s="1291"/>
      <c r="AV51" s="1291"/>
      <c r="AW51" s="1291"/>
      <c r="AX51" s="1291"/>
      <c r="AY51" s="1291"/>
      <c r="AZ51" s="1291"/>
      <c r="BA51" s="1291"/>
      <c r="BB51" s="1291" t="s">
        <v>594</v>
      </c>
      <c r="BC51" s="1291"/>
      <c r="BD51" s="1291"/>
      <c r="BE51" s="1291"/>
      <c r="BF51" s="1291"/>
      <c r="BG51" s="1291"/>
      <c r="BH51" s="1291"/>
      <c r="BI51" s="1291"/>
      <c r="BJ51" s="1291"/>
      <c r="BK51" s="1291"/>
      <c r="BL51" s="1291"/>
      <c r="BM51" s="1291"/>
      <c r="BN51" s="1291"/>
      <c r="BO51" s="1291"/>
      <c r="BP51" s="1292"/>
      <c r="BQ51" s="1293"/>
      <c r="BR51" s="1293"/>
      <c r="BS51" s="1293"/>
      <c r="BT51" s="1293"/>
      <c r="BU51" s="1293"/>
      <c r="BV51" s="1293"/>
      <c r="BW51" s="1293"/>
      <c r="BX51" s="1292"/>
      <c r="BY51" s="1293"/>
      <c r="BZ51" s="1293"/>
      <c r="CA51" s="1293"/>
      <c r="CB51" s="1293"/>
      <c r="CC51" s="1293"/>
      <c r="CD51" s="1293"/>
      <c r="CE51" s="1293"/>
      <c r="CF51" s="1292"/>
      <c r="CG51" s="1293"/>
      <c r="CH51" s="1293"/>
      <c r="CI51" s="1293"/>
      <c r="CJ51" s="1293"/>
      <c r="CK51" s="1293"/>
      <c r="CL51" s="1293"/>
      <c r="CM51" s="1293"/>
      <c r="CN51" s="1293">
        <v>69.900000000000006</v>
      </c>
      <c r="CO51" s="1293"/>
      <c r="CP51" s="1293"/>
      <c r="CQ51" s="1293"/>
      <c r="CR51" s="1293"/>
      <c r="CS51" s="1293"/>
      <c r="CT51" s="1293"/>
      <c r="CU51" s="1293"/>
      <c r="CV51" s="1292"/>
      <c r="CW51" s="1293"/>
      <c r="CX51" s="1293"/>
      <c r="CY51" s="1293"/>
      <c r="CZ51" s="1293"/>
      <c r="DA51" s="1293"/>
      <c r="DB51" s="1293"/>
      <c r="DC51" s="1293"/>
    </row>
    <row r="52" spans="1:109" ht="13.5">
      <c r="B52" s="366"/>
      <c r="G52" s="1294"/>
      <c r="H52" s="1294"/>
      <c r="I52" s="1296"/>
      <c r="J52" s="1296"/>
      <c r="K52" s="1295"/>
      <c r="L52" s="1295"/>
      <c r="M52" s="1295"/>
      <c r="N52" s="1295"/>
      <c r="AM52" s="37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ht="13.5">
      <c r="A53" s="381"/>
      <c r="B53" s="366"/>
      <c r="G53" s="1294"/>
      <c r="H53" s="1294"/>
      <c r="I53" s="1286"/>
      <c r="J53" s="1286"/>
      <c r="K53" s="1295"/>
      <c r="L53" s="1295"/>
      <c r="M53" s="1295"/>
      <c r="N53" s="1295"/>
      <c r="AM53" s="373"/>
      <c r="AN53" s="1291"/>
      <c r="AO53" s="1291"/>
      <c r="AP53" s="1291"/>
      <c r="AQ53" s="1291"/>
      <c r="AR53" s="1291"/>
      <c r="AS53" s="1291"/>
      <c r="AT53" s="1291"/>
      <c r="AU53" s="1291"/>
      <c r="AV53" s="1291"/>
      <c r="AW53" s="1291"/>
      <c r="AX53" s="1291"/>
      <c r="AY53" s="1291"/>
      <c r="AZ53" s="1291"/>
      <c r="BA53" s="1291"/>
      <c r="BB53" s="1291" t="s">
        <v>600</v>
      </c>
      <c r="BC53" s="1291"/>
      <c r="BD53" s="1291"/>
      <c r="BE53" s="1291"/>
      <c r="BF53" s="1291"/>
      <c r="BG53" s="1291"/>
      <c r="BH53" s="1291"/>
      <c r="BI53" s="1291"/>
      <c r="BJ53" s="1291"/>
      <c r="BK53" s="1291"/>
      <c r="BL53" s="1291"/>
      <c r="BM53" s="1291"/>
      <c r="BN53" s="1291"/>
      <c r="BO53" s="1291"/>
      <c r="BP53" s="1292"/>
      <c r="BQ53" s="1293"/>
      <c r="BR53" s="1293"/>
      <c r="BS53" s="1293"/>
      <c r="BT53" s="1293"/>
      <c r="BU53" s="1293"/>
      <c r="BV53" s="1293"/>
      <c r="BW53" s="1293"/>
      <c r="BX53" s="1292"/>
      <c r="BY53" s="1293"/>
      <c r="BZ53" s="1293"/>
      <c r="CA53" s="1293"/>
      <c r="CB53" s="1293"/>
      <c r="CC53" s="1293"/>
      <c r="CD53" s="1293"/>
      <c r="CE53" s="1293"/>
      <c r="CF53" s="1292"/>
      <c r="CG53" s="1293"/>
      <c r="CH53" s="1293"/>
      <c r="CI53" s="1293"/>
      <c r="CJ53" s="1293"/>
      <c r="CK53" s="1293"/>
      <c r="CL53" s="1293"/>
      <c r="CM53" s="1293"/>
      <c r="CN53" s="1293">
        <v>65</v>
      </c>
      <c r="CO53" s="1293"/>
      <c r="CP53" s="1293"/>
      <c r="CQ53" s="1293"/>
      <c r="CR53" s="1293"/>
      <c r="CS53" s="1293"/>
      <c r="CT53" s="1293"/>
      <c r="CU53" s="1293"/>
      <c r="CV53" s="1292"/>
      <c r="CW53" s="1293"/>
      <c r="CX53" s="1293"/>
      <c r="CY53" s="1293"/>
      <c r="CZ53" s="1293"/>
      <c r="DA53" s="1293"/>
      <c r="DB53" s="1293"/>
      <c r="DC53" s="1293"/>
    </row>
    <row r="54" spans="1:109" ht="13.5">
      <c r="A54" s="381"/>
      <c r="B54" s="366"/>
      <c r="G54" s="1294"/>
      <c r="H54" s="1294"/>
      <c r="I54" s="1286"/>
      <c r="J54" s="1286"/>
      <c r="K54" s="1295"/>
      <c r="L54" s="1295"/>
      <c r="M54" s="1295"/>
      <c r="N54" s="1295"/>
      <c r="AM54" s="37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ht="13.5">
      <c r="A55" s="381"/>
      <c r="B55" s="366"/>
      <c r="G55" s="1286"/>
      <c r="H55" s="1286"/>
      <c r="I55" s="1286"/>
      <c r="J55" s="1286"/>
      <c r="K55" s="1295"/>
      <c r="L55" s="1295"/>
      <c r="M55" s="1295"/>
      <c r="N55" s="1295"/>
      <c r="AN55" s="1290" t="s">
        <v>595</v>
      </c>
      <c r="AO55" s="1290"/>
      <c r="AP55" s="1290"/>
      <c r="AQ55" s="1290"/>
      <c r="AR55" s="1290"/>
      <c r="AS55" s="1290"/>
      <c r="AT55" s="1290"/>
      <c r="AU55" s="1290"/>
      <c r="AV55" s="1290"/>
      <c r="AW55" s="1290"/>
      <c r="AX55" s="1290"/>
      <c r="AY55" s="1290"/>
      <c r="AZ55" s="1290"/>
      <c r="BA55" s="1290"/>
      <c r="BB55" s="1291" t="s">
        <v>594</v>
      </c>
      <c r="BC55" s="1291"/>
      <c r="BD55" s="1291"/>
      <c r="BE55" s="1291"/>
      <c r="BF55" s="1291"/>
      <c r="BG55" s="1291"/>
      <c r="BH55" s="1291"/>
      <c r="BI55" s="1291"/>
      <c r="BJ55" s="1291"/>
      <c r="BK55" s="1291"/>
      <c r="BL55" s="1291"/>
      <c r="BM55" s="1291"/>
      <c r="BN55" s="1291"/>
      <c r="BO55" s="1291"/>
      <c r="BP55" s="1292"/>
      <c r="BQ55" s="1293"/>
      <c r="BR55" s="1293"/>
      <c r="BS55" s="1293"/>
      <c r="BT55" s="1293"/>
      <c r="BU55" s="1293"/>
      <c r="BV55" s="1293"/>
      <c r="BW55" s="1293"/>
      <c r="BX55" s="1292"/>
      <c r="BY55" s="1293"/>
      <c r="BZ55" s="1293"/>
      <c r="CA55" s="1293"/>
      <c r="CB55" s="1293"/>
      <c r="CC55" s="1293"/>
      <c r="CD55" s="1293"/>
      <c r="CE55" s="1293"/>
      <c r="CF55" s="1292"/>
      <c r="CG55" s="1293"/>
      <c r="CH55" s="1293"/>
      <c r="CI55" s="1293"/>
      <c r="CJ55" s="1293"/>
      <c r="CK55" s="1293"/>
      <c r="CL55" s="1293"/>
      <c r="CM55" s="1293"/>
      <c r="CN55" s="1293">
        <v>32.9</v>
      </c>
      <c r="CO55" s="1293"/>
      <c r="CP55" s="1293"/>
      <c r="CQ55" s="1293"/>
      <c r="CR55" s="1293"/>
      <c r="CS55" s="1293"/>
      <c r="CT55" s="1293"/>
      <c r="CU55" s="1293"/>
      <c r="CV55" s="1292"/>
      <c r="CW55" s="1293"/>
      <c r="CX55" s="1293"/>
      <c r="CY55" s="1293"/>
      <c r="CZ55" s="1293"/>
      <c r="DA55" s="1293"/>
      <c r="DB55" s="1293"/>
      <c r="DC55" s="1293"/>
    </row>
    <row r="56" spans="1:109" ht="13.5">
      <c r="A56" s="381"/>
      <c r="B56" s="366"/>
      <c r="G56" s="1286"/>
      <c r="H56" s="1286"/>
      <c r="I56" s="1286"/>
      <c r="J56" s="1286"/>
      <c r="K56" s="1295"/>
      <c r="L56" s="1295"/>
      <c r="M56" s="1295"/>
      <c r="N56" s="1295"/>
      <c r="AN56" s="1290"/>
      <c r="AO56" s="1290"/>
      <c r="AP56" s="1290"/>
      <c r="AQ56" s="1290"/>
      <c r="AR56" s="1290"/>
      <c r="AS56" s="1290"/>
      <c r="AT56" s="1290"/>
      <c r="AU56" s="1290"/>
      <c r="AV56" s="1290"/>
      <c r="AW56" s="1290"/>
      <c r="AX56" s="1290"/>
      <c r="AY56" s="1290"/>
      <c r="AZ56" s="1290"/>
      <c r="BA56" s="1290"/>
      <c r="BB56" s="1291"/>
      <c r="BC56" s="1291"/>
      <c r="BD56" s="1291"/>
      <c r="BE56" s="1291"/>
      <c r="BF56" s="1291"/>
      <c r="BG56" s="1291"/>
      <c r="BH56" s="1291"/>
      <c r="BI56" s="1291"/>
      <c r="BJ56" s="1291"/>
      <c r="BK56" s="1291"/>
      <c r="BL56" s="1291"/>
      <c r="BM56" s="1291"/>
      <c r="BN56" s="1291"/>
      <c r="BO56" s="1291"/>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1" customFormat="1" ht="13.5">
      <c r="B57" s="387"/>
      <c r="G57" s="1286"/>
      <c r="H57" s="1286"/>
      <c r="I57" s="1297"/>
      <c r="J57" s="1297"/>
      <c r="K57" s="1295"/>
      <c r="L57" s="1295"/>
      <c r="M57" s="1295"/>
      <c r="N57" s="1295"/>
      <c r="AM57" s="365"/>
      <c r="AN57" s="1290"/>
      <c r="AO57" s="1290"/>
      <c r="AP57" s="1290"/>
      <c r="AQ57" s="1290"/>
      <c r="AR57" s="1290"/>
      <c r="AS57" s="1290"/>
      <c r="AT57" s="1290"/>
      <c r="AU57" s="1290"/>
      <c r="AV57" s="1290"/>
      <c r="AW57" s="1290"/>
      <c r="AX57" s="1290"/>
      <c r="AY57" s="1290"/>
      <c r="AZ57" s="1290"/>
      <c r="BA57" s="1290"/>
      <c r="BB57" s="1291" t="s">
        <v>600</v>
      </c>
      <c r="BC57" s="1291"/>
      <c r="BD57" s="1291"/>
      <c r="BE57" s="1291"/>
      <c r="BF57" s="1291"/>
      <c r="BG57" s="1291"/>
      <c r="BH57" s="1291"/>
      <c r="BI57" s="1291"/>
      <c r="BJ57" s="1291"/>
      <c r="BK57" s="1291"/>
      <c r="BL57" s="1291"/>
      <c r="BM57" s="1291"/>
      <c r="BN57" s="1291"/>
      <c r="BO57" s="1291"/>
      <c r="BP57" s="1292"/>
      <c r="BQ57" s="1293"/>
      <c r="BR57" s="1293"/>
      <c r="BS57" s="1293"/>
      <c r="BT57" s="1293"/>
      <c r="BU57" s="1293"/>
      <c r="BV57" s="1293"/>
      <c r="BW57" s="1293"/>
      <c r="BX57" s="1292"/>
      <c r="BY57" s="1293"/>
      <c r="BZ57" s="1293"/>
      <c r="CA57" s="1293"/>
      <c r="CB57" s="1293"/>
      <c r="CC57" s="1293"/>
      <c r="CD57" s="1293"/>
      <c r="CE57" s="1293"/>
      <c r="CF57" s="1292"/>
      <c r="CG57" s="1293"/>
      <c r="CH57" s="1293"/>
      <c r="CI57" s="1293"/>
      <c r="CJ57" s="1293"/>
      <c r="CK57" s="1293"/>
      <c r="CL57" s="1293"/>
      <c r="CM57" s="1293"/>
      <c r="CN57" s="1293">
        <v>57</v>
      </c>
      <c r="CO57" s="1293"/>
      <c r="CP57" s="1293"/>
      <c r="CQ57" s="1293"/>
      <c r="CR57" s="1293"/>
      <c r="CS57" s="1293"/>
      <c r="CT57" s="1293"/>
      <c r="CU57" s="1293"/>
      <c r="CV57" s="1292"/>
      <c r="CW57" s="1293"/>
      <c r="CX57" s="1293"/>
      <c r="CY57" s="1293"/>
      <c r="CZ57" s="1293"/>
      <c r="DA57" s="1293"/>
      <c r="DB57" s="1293"/>
      <c r="DC57" s="1293"/>
      <c r="DD57" s="392"/>
      <c r="DE57" s="387"/>
    </row>
    <row r="58" spans="1:109" s="381" customFormat="1" ht="13.5">
      <c r="A58" s="365"/>
      <c r="B58" s="387"/>
      <c r="G58" s="1286"/>
      <c r="H58" s="1286"/>
      <c r="I58" s="1297"/>
      <c r="J58" s="1297"/>
      <c r="K58" s="1295"/>
      <c r="L58" s="1295"/>
      <c r="M58" s="1295"/>
      <c r="N58" s="1295"/>
      <c r="AM58" s="365"/>
      <c r="AN58" s="1290"/>
      <c r="AO58" s="1290"/>
      <c r="AP58" s="1290"/>
      <c r="AQ58" s="1290"/>
      <c r="AR58" s="1290"/>
      <c r="AS58" s="1290"/>
      <c r="AT58" s="1290"/>
      <c r="AU58" s="1290"/>
      <c r="AV58" s="1290"/>
      <c r="AW58" s="1290"/>
      <c r="AX58" s="1290"/>
      <c r="AY58" s="1290"/>
      <c r="AZ58" s="1290"/>
      <c r="BA58" s="1290"/>
      <c r="BB58" s="1291"/>
      <c r="BC58" s="1291"/>
      <c r="BD58" s="1291"/>
      <c r="BE58" s="1291"/>
      <c r="BF58" s="1291"/>
      <c r="BG58" s="1291"/>
      <c r="BH58" s="1291"/>
      <c r="BI58" s="1291"/>
      <c r="BJ58" s="1291"/>
      <c r="BK58" s="1291"/>
      <c r="BL58" s="1291"/>
      <c r="BM58" s="1291"/>
      <c r="BN58" s="1291"/>
      <c r="BO58" s="1291"/>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599</v>
      </c>
    </row>
    <row r="64" spans="1:109" ht="13.5">
      <c r="B64" s="366"/>
      <c r="G64" s="382"/>
      <c r="I64" s="384"/>
      <c r="J64" s="384"/>
      <c r="K64" s="384"/>
      <c r="L64" s="384"/>
      <c r="M64" s="384"/>
      <c r="N64" s="383"/>
      <c r="AM64" s="382"/>
      <c r="AN64" s="382" t="s">
        <v>598</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7" t="s">
        <v>604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c r="B66" s="36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c r="B67" s="36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c r="B68" s="36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c r="B69" s="36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597</v>
      </c>
    </row>
    <row r="72" spans="2:107" ht="13.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555</v>
      </c>
      <c r="BQ72" s="1290"/>
      <c r="BR72" s="1290"/>
      <c r="BS72" s="1290"/>
      <c r="BT72" s="1290"/>
      <c r="BU72" s="1290"/>
      <c r="BV72" s="1290"/>
      <c r="BW72" s="1290"/>
      <c r="BX72" s="1290" t="s">
        <v>556</v>
      </c>
      <c r="BY72" s="1290"/>
      <c r="BZ72" s="1290"/>
      <c r="CA72" s="1290"/>
      <c r="CB72" s="1290"/>
      <c r="CC72" s="1290"/>
      <c r="CD72" s="1290"/>
      <c r="CE72" s="1290"/>
      <c r="CF72" s="1290" t="s">
        <v>557</v>
      </c>
      <c r="CG72" s="1290"/>
      <c r="CH72" s="1290"/>
      <c r="CI72" s="1290"/>
      <c r="CJ72" s="1290"/>
      <c r="CK72" s="1290"/>
      <c r="CL72" s="1290"/>
      <c r="CM72" s="1290"/>
      <c r="CN72" s="1290" t="s">
        <v>558</v>
      </c>
      <c r="CO72" s="1290"/>
      <c r="CP72" s="1290"/>
      <c r="CQ72" s="1290"/>
      <c r="CR72" s="1290"/>
      <c r="CS72" s="1290"/>
      <c r="CT72" s="1290"/>
      <c r="CU72" s="1290"/>
      <c r="CV72" s="1290" t="s">
        <v>559</v>
      </c>
      <c r="CW72" s="1290"/>
      <c r="CX72" s="1290"/>
      <c r="CY72" s="1290"/>
      <c r="CZ72" s="1290"/>
      <c r="DA72" s="1290"/>
      <c r="DB72" s="1290"/>
      <c r="DC72" s="1290"/>
    </row>
    <row r="73" spans="2:107" ht="13.5">
      <c r="B73" s="366"/>
      <c r="G73" s="1294"/>
      <c r="H73" s="1294"/>
      <c r="I73" s="1294"/>
      <c r="J73" s="1294"/>
      <c r="K73" s="1298"/>
      <c r="L73" s="1298"/>
      <c r="M73" s="1298"/>
      <c r="N73" s="1298"/>
      <c r="AM73" s="373"/>
      <c r="AN73" s="1291" t="s">
        <v>596</v>
      </c>
      <c r="AO73" s="1291"/>
      <c r="AP73" s="1291"/>
      <c r="AQ73" s="1291"/>
      <c r="AR73" s="1291"/>
      <c r="AS73" s="1291"/>
      <c r="AT73" s="1291"/>
      <c r="AU73" s="1291"/>
      <c r="AV73" s="1291"/>
      <c r="AW73" s="1291"/>
      <c r="AX73" s="1291"/>
      <c r="AY73" s="1291"/>
      <c r="AZ73" s="1291"/>
      <c r="BA73" s="1291"/>
      <c r="BB73" s="1291" t="s">
        <v>594</v>
      </c>
      <c r="BC73" s="1291"/>
      <c r="BD73" s="1291"/>
      <c r="BE73" s="1291"/>
      <c r="BF73" s="1291"/>
      <c r="BG73" s="1291"/>
      <c r="BH73" s="1291"/>
      <c r="BI73" s="1291"/>
      <c r="BJ73" s="1291"/>
      <c r="BK73" s="1291"/>
      <c r="BL73" s="1291"/>
      <c r="BM73" s="1291"/>
      <c r="BN73" s="1291"/>
      <c r="BO73" s="1291"/>
      <c r="BP73" s="1293">
        <v>88.8</v>
      </c>
      <c r="BQ73" s="1293"/>
      <c r="BR73" s="1293"/>
      <c r="BS73" s="1293"/>
      <c r="BT73" s="1293"/>
      <c r="BU73" s="1293"/>
      <c r="BV73" s="1293"/>
      <c r="BW73" s="1293"/>
      <c r="BX73" s="1293">
        <v>77.5</v>
      </c>
      <c r="BY73" s="1293"/>
      <c r="BZ73" s="1293"/>
      <c r="CA73" s="1293"/>
      <c r="CB73" s="1293"/>
      <c r="CC73" s="1293"/>
      <c r="CD73" s="1293"/>
      <c r="CE73" s="1293"/>
      <c r="CF73" s="1293">
        <v>64.3</v>
      </c>
      <c r="CG73" s="1293"/>
      <c r="CH73" s="1293"/>
      <c r="CI73" s="1293"/>
      <c r="CJ73" s="1293"/>
      <c r="CK73" s="1293"/>
      <c r="CL73" s="1293"/>
      <c r="CM73" s="1293"/>
      <c r="CN73" s="1293">
        <v>69.900000000000006</v>
      </c>
      <c r="CO73" s="1293"/>
      <c r="CP73" s="1293"/>
      <c r="CQ73" s="1293"/>
      <c r="CR73" s="1293"/>
      <c r="CS73" s="1293"/>
      <c r="CT73" s="1293"/>
      <c r="CU73" s="1293"/>
      <c r="CV73" s="1293">
        <v>68.3</v>
      </c>
      <c r="CW73" s="1293"/>
      <c r="CX73" s="1293"/>
      <c r="CY73" s="1293"/>
      <c r="CZ73" s="1293"/>
      <c r="DA73" s="1293"/>
      <c r="DB73" s="1293"/>
      <c r="DC73" s="1293"/>
    </row>
    <row r="74" spans="2:107" ht="13.5">
      <c r="B74" s="366"/>
      <c r="G74" s="1294"/>
      <c r="H74" s="1294"/>
      <c r="I74" s="1294"/>
      <c r="J74" s="1294"/>
      <c r="K74" s="1298"/>
      <c r="L74" s="1298"/>
      <c r="M74" s="1298"/>
      <c r="N74" s="1298"/>
      <c r="AM74" s="37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ht="13.5">
      <c r="B75" s="366"/>
      <c r="G75" s="1294"/>
      <c r="H75" s="1294"/>
      <c r="I75" s="1286"/>
      <c r="J75" s="1286"/>
      <c r="K75" s="1295"/>
      <c r="L75" s="1295"/>
      <c r="M75" s="1295"/>
      <c r="N75" s="1295"/>
      <c r="AM75" s="373"/>
      <c r="AN75" s="1291"/>
      <c r="AO75" s="1291"/>
      <c r="AP75" s="1291"/>
      <c r="AQ75" s="1291"/>
      <c r="AR75" s="1291"/>
      <c r="AS75" s="1291"/>
      <c r="AT75" s="1291"/>
      <c r="AU75" s="1291"/>
      <c r="AV75" s="1291"/>
      <c r="AW75" s="1291"/>
      <c r="AX75" s="1291"/>
      <c r="AY75" s="1291"/>
      <c r="AZ75" s="1291"/>
      <c r="BA75" s="1291"/>
      <c r="BB75" s="1291" t="s">
        <v>593</v>
      </c>
      <c r="BC75" s="1291"/>
      <c r="BD75" s="1291"/>
      <c r="BE75" s="1291"/>
      <c r="BF75" s="1291"/>
      <c r="BG75" s="1291"/>
      <c r="BH75" s="1291"/>
      <c r="BI75" s="1291"/>
      <c r="BJ75" s="1291"/>
      <c r="BK75" s="1291"/>
      <c r="BL75" s="1291"/>
      <c r="BM75" s="1291"/>
      <c r="BN75" s="1291"/>
      <c r="BO75" s="1291"/>
      <c r="BP75" s="1293">
        <v>14.4</v>
      </c>
      <c r="BQ75" s="1293"/>
      <c r="BR75" s="1293"/>
      <c r="BS75" s="1293"/>
      <c r="BT75" s="1293"/>
      <c r="BU75" s="1293"/>
      <c r="BV75" s="1293"/>
      <c r="BW75" s="1293"/>
      <c r="BX75" s="1293">
        <v>12.2</v>
      </c>
      <c r="BY75" s="1293"/>
      <c r="BZ75" s="1293"/>
      <c r="CA75" s="1293"/>
      <c r="CB75" s="1293"/>
      <c r="CC75" s="1293"/>
      <c r="CD75" s="1293"/>
      <c r="CE75" s="1293"/>
      <c r="CF75" s="1293">
        <v>10.3</v>
      </c>
      <c r="CG75" s="1293"/>
      <c r="CH75" s="1293"/>
      <c r="CI75" s="1293"/>
      <c r="CJ75" s="1293"/>
      <c r="CK75" s="1293"/>
      <c r="CL75" s="1293"/>
      <c r="CM75" s="1293"/>
      <c r="CN75" s="1293">
        <v>9.6999999999999993</v>
      </c>
      <c r="CO75" s="1293"/>
      <c r="CP75" s="1293"/>
      <c r="CQ75" s="1293"/>
      <c r="CR75" s="1293"/>
      <c r="CS75" s="1293"/>
      <c r="CT75" s="1293"/>
      <c r="CU75" s="1293"/>
      <c r="CV75" s="1293">
        <v>10.199999999999999</v>
      </c>
      <c r="CW75" s="1293"/>
      <c r="CX75" s="1293"/>
      <c r="CY75" s="1293"/>
      <c r="CZ75" s="1293"/>
      <c r="DA75" s="1293"/>
      <c r="DB75" s="1293"/>
      <c r="DC75" s="1293"/>
    </row>
    <row r="76" spans="2:107" ht="13.5">
      <c r="B76" s="366"/>
      <c r="G76" s="1294"/>
      <c r="H76" s="1294"/>
      <c r="I76" s="1286"/>
      <c r="J76" s="1286"/>
      <c r="K76" s="1295"/>
      <c r="L76" s="1295"/>
      <c r="M76" s="1295"/>
      <c r="N76" s="1295"/>
      <c r="AM76" s="37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ht="13.5">
      <c r="B77" s="366"/>
      <c r="G77" s="1286"/>
      <c r="H77" s="1286"/>
      <c r="I77" s="1286"/>
      <c r="J77" s="1286"/>
      <c r="K77" s="1298"/>
      <c r="L77" s="1298"/>
      <c r="M77" s="1298"/>
      <c r="N77" s="1298"/>
      <c r="AN77" s="1290" t="s">
        <v>595</v>
      </c>
      <c r="AO77" s="1290"/>
      <c r="AP77" s="1290"/>
      <c r="AQ77" s="1290"/>
      <c r="AR77" s="1290"/>
      <c r="AS77" s="1290"/>
      <c r="AT77" s="1290"/>
      <c r="AU77" s="1290"/>
      <c r="AV77" s="1290"/>
      <c r="AW77" s="1290"/>
      <c r="AX77" s="1290"/>
      <c r="AY77" s="1290"/>
      <c r="AZ77" s="1290"/>
      <c r="BA77" s="1290"/>
      <c r="BB77" s="1291" t="s">
        <v>594</v>
      </c>
      <c r="BC77" s="1291"/>
      <c r="BD77" s="1291"/>
      <c r="BE77" s="1291"/>
      <c r="BF77" s="1291"/>
      <c r="BG77" s="1291"/>
      <c r="BH77" s="1291"/>
      <c r="BI77" s="1291"/>
      <c r="BJ77" s="1291"/>
      <c r="BK77" s="1291"/>
      <c r="BL77" s="1291"/>
      <c r="BM77" s="1291"/>
      <c r="BN77" s="1291"/>
      <c r="BO77" s="1291"/>
      <c r="BP77" s="1293">
        <v>54.6</v>
      </c>
      <c r="BQ77" s="1293"/>
      <c r="BR77" s="1293"/>
      <c r="BS77" s="1293"/>
      <c r="BT77" s="1293"/>
      <c r="BU77" s="1293"/>
      <c r="BV77" s="1293"/>
      <c r="BW77" s="1293"/>
      <c r="BX77" s="1293">
        <v>48.7</v>
      </c>
      <c r="BY77" s="1293"/>
      <c r="BZ77" s="1293"/>
      <c r="CA77" s="1293"/>
      <c r="CB77" s="1293"/>
      <c r="CC77" s="1293"/>
      <c r="CD77" s="1293"/>
      <c r="CE77" s="1293"/>
      <c r="CF77" s="1293">
        <v>44.9</v>
      </c>
      <c r="CG77" s="1293"/>
      <c r="CH77" s="1293"/>
      <c r="CI77" s="1293"/>
      <c r="CJ77" s="1293"/>
      <c r="CK77" s="1293"/>
      <c r="CL77" s="1293"/>
      <c r="CM77" s="1293"/>
      <c r="CN77" s="1293">
        <v>32.9</v>
      </c>
      <c r="CO77" s="1293"/>
      <c r="CP77" s="1293"/>
      <c r="CQ77" s="1293"/>
      <c r="CR77" s="1293"/>
      <c r="CS77" s="1293"/>
      <c r="CT77" s="1293"/>
      <c r="CU77" s="1293"/>
      <c r="CV77" s="1293">
        <v>28.5</v>
      </c>
      <c r="CW77" s="1293"/>
      <c r="CX77" s="1293"/>
      <c r="CY77" s="1293"/>
      <c r="CZ77" s="1293"/>
      <c r="DA77" s="1293"/>
      <c r="DB77" s="1293"/>
      <c r="DC77" s="1293"/>
    </row>
    <row r="78" spans="2:107" ht="13.5">
      <c r="B78" s="366"/>
      <c r="G78" s="1286"/>
      <c r="H78" s="1286"/>
      <c r="I78" s="1286"/>
      <c r="J78" s="1286"/>
      <c r="K78" s="1298"/>
      <c r="L78" s="1298"/>
      <c r="M78" s="1298"/>
      <c r="N78" s="1298"/>
      <c r="AN78" s="1290"/>
      <c r="AO78" s="1290"/>
      <c r="AP78" s="1290"/>
      <c r="AQ78" s="1290"/>
      <c r="AR78" s="1290"/>
      <c r="AS78" s="1290"/>
      <c r="AT78" s="1290"/>
      <c r="AU78" s="1290"/>
      <c r="AV78" s="1290"/>
      <c r="AW78" s="1290"/>
      <c r="AX78" s="1290"/>
      <c r="AY78" s="1290"/>
      <c r="AZ78" s="1290"/>
      <c r="BA78" s="1290"/>
      <c r="BB78" s="1291"/>
      <c r="BC78" s="1291"/>
      <c r="BD78" s="1291"/>
      <c r="BE78" s="1291"/>
      <c r="BF78" s="1291"/>
      <c r="BG78" s="1291"/>
      <c r="BH78" s="1291"/>
      <c r="BI78" s="1291"/>
      <c r="BJ78" s="1291"/>
      <c r="BK78" s="1291"/>
      <c r="BL78" s="1291"/>
      <c r="BM78" s="1291"/>
      <c r="BN78" s="1291"/>
      <c r="BO78" s="1291"/>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ht="13.5">
      <c r="B79" s="366"/>
      <c r="G79" s="1286"/>
      <c r="H79" s="1286"/>
      <c r="I79" s="1297"/>
      <c r="J79" s="1297"/>
      <c r="K79" s="1299"/>
      <c r="L79" s="1299"/>
      <c r="M79" s="1299"/>
      <c r="N79" s="1299"/>
      <c r="AN79" s="1290"/>
      <c r="AO79" s="1290"/>
      <c r="AP79" s="1290"/>
      <c r="AQ79" s="1290"/>
      <c r="AR79" s="1290"/>
      <c r="AS79" s="1290"/>
      <c r="AT79" s="1290"/>
      <c r="AU79" s="1290"/>
      <c r="AV79" s="1290"/>
      <c r="AW79" s="1290"/>
      <c r="AX79" s="1290"/>
      <c r="AY79" s="1290"/>
      <c r="AZ79" s="1290"/>
      <c r="BA79" s="1290"/>
      <c r="BB79" s="1291" t="s">
        <v>593</v>
      </c>
      <c r="BC79" s="1291"/>
      <c r="BD79" s="1291"/>
      <c r="BE79" s="1291"/>
      <c r="BF79" s="1291"/>
      <c r="BG79" s="1291"/>
      <c r="BH79" s="1291"/>
      <c r="BI79" s="1291"/>
      <c r="BJ79" s="1291"/>
      <c r="BK79" s="1291"/>
      <c r="BL79" s="1291"/>
      <c r="BM79" s="1291"/>
      <c r="BN79" s="1291"/>
      <c r="BO79" s="1291"/>
      <c r="BP79" s="1293">
        <v>11.2</v>
      </c>
      <c r="BQ79" s="1293"/>
      <c r="BR79" s="1293"/>
      <c r="BS79" s="1293"/>
      <c r="BT79" s="1293"/>
      <c r="BU79" s="1293"/>
      <c r="BV79" s="1293"/>
      <c r="BW79" s="1293"/>
      <c r="BX79" s="1293">
        <v>10.4</v>
      </c>
      <c r="BY79" s="1293"/>
      <c r="BZ79" s="1293"/>
      <c r="CA79" s="1293"/>
      <c r="CB79" s="1293"/>
      <c r="CC79" s="1293"/>
      <c r="CD79" s="1293"/>
      <c r="CE79" s="1293"/>
      <c r="CF79" s="1293">
        <v>8.5</v>
      </c>
      <c r="CG79" s="1293"/>
      <c r="CH79" s="1293"/>
      <c r="CI79" s="1293"/>
      <c r="CJ79" s="1293"/>
      <c r="CK79" s="1293"/>
      <c r="CL79" s="1293"/>
      <c r="CM79" s="1293"/>
      <c r="CN79" s="1293">
        <v>8.1999999999999993</v>
      </c>
      <c r="CO79" s="1293"/>
      <c r="CP79" s="1293"/>
      <c r="CQ79" s="1293"/>
      <c r="CR79" s="1293"/>
      <c r="CS79" s="1293"/>
      <c r="CT79" s="1293"/>
      <c r="CU79" s="1293"/>
      <c r="CV79" s="1293">
        <v>8</v>
      </c>
      <c r="CW79" s="1293"/>
      <c r="CX79" s="1293"/>
      <c r="CY79" s="1293"/>
      <c r="CZ79" s="1293"/>
      <c r="DA79" s="1293"/>
      <c r="DB79" s="1293"/>
      <c r="DC79" s="1293"/>
    </row>
    <row r="80" spans="2:107" ht="13.5">
      <c r="B80" s="366"/>
      <c r="G80" s="1286"/>
      <c r="H80" s="1286"/>
      <c r="I80" s="1297"/>
      <c r="J80" s="1297"/>
      <c r="K80" s="1299"/>
      <c r="L80" s="1299"/>
      <c r="M80" s="1299"/>
      <c r="N80" s="1299"/>
      <c r="AN80" s="1290"/>
      <c r="AO80" s="1290"/>
      <c r="AP80" s="1290"/>
      <c r="AQ80" s="1290"/>
      <c r="AR80" s="1290"/>
      <c r="AS80" s="1290"/>
      <c r="AT80" s="1290"/>
      <c r="AU80" s="1290"/>
      <c r="AV80" s="1290"/>
      <c r="AW80" s="1290"/>
      <c r="AX80" s="1290"/>
      <c r="AY80" s="1290"/>
      <c r="AZ80" s="1290"/>
      <c r="BA80" s="1290"/>
      <c r="BB80" s="1291"/>
      <c r="BC80" s="1291"/>
      <c r="BD80" s="1291"/>
      <c r="BE80" s="1291"/>
      <c r="BF80" s="1291"/>
      <c r="BG80" s="1291"/>
      <c r="BH80" s="1291"/>
      <c r="BI80" s="1291"/>
      <c r="BJ80" s="1291"/>
      <c r="BK80" s="1291"/>
      <c r="BL80" s="1291"/>
      <c r="BM80" s="1291"/>
      <c r="BN80" s="1291"/>
      <c r="BO80" s="1291"/>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F+Fy/oGxwYhkX6LgBL50do6iWmrYHIRuNhMuqa2LZ1y384gOJbPn+yloD7KNcYVCR2c5JJWU0ij7VIFwY8xhg==" saltValue="q3IoCyiPHOC89thmlctGcA=="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cZVAWqHkIh834h37JCdkxYvsij0/DMmyfTyFGFbUkRKziGfe2mjTPa2Kp1f8hgKE5xOQM7tqWjo/VrL1zRoKg==" saltValue="uJVKkbiNQjZ8KmnuKZArZ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uHR0U4Gd3l6q1TACDzo4v5z2o9LB1pVfBBCzFxGTJZ2Mq1MBYFLlmp/QdZ90nu0Afpqn8f6HvkJEbKNj1Sr7Q==" saltValue="IevB/oRQ89khuWHaxDa7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552</v>
      </c>
      <c r="G2" s="136"/>
      <c r="H2" s="137"/>
    </row>
    <row r="3" spans="1:8">
      <c r="A3" s="133" t="s">
        <v>545</v>
      </c>
      <c r="B3" s="138"/>
      <c r="C3" s="139"/>
      <c r="D3" s="140">
        <v>159770</v>
      </c>
      <c r="E3" s="141"/>
      <c r="F3" s="142">
        <v>74444</v>
      </c>
      <c r="G3" s="143"/>
      <c r="H3" s="144"/>
    </row>
    <row r="4" spans="1:8">
      <c r="A4" s="145"/>
      <c r="B4" s="146"/>
      <c r="C4" s="147"/>
      <c r="D4" s="148">
        <v>39377</v>
      </c>
      <c r="E4" s="149"/>
      <c r="F4" s="150">
        <v>34175</v>
      </c>
      <c r="G4" s="151"/>
      <c r="H4" s="152"/>
    </row>
    <row r="5" spans="1:8">
      <c r="A5" s="133" t="s">
        <v>547</v>
      </c>
      <c r="B5" s="138"/>
      <c r="C5" s="139"/>
      <c r="D5" s="140">
        <v>133048</v>
      </c>
      <c r="E5" s="141"/>
      <c r="F5" s="142">
        <v>85205</v>
      </c>
      <c r="G5" s="143"/>
      <c r="H5" s="144"/>
    </row>
    <row r="6" spans="1:8">
      <c r="A6" s="145"/>
      <c r="B6" s="146"/>
      <c r="C6" s="147"/>
      <c r="D6" s="148">
        <v>55655</v>
      </c>
      <c r="E6" s="149"/>
      <c r="F6" s="150">
        <v>38847</v>
      </c>
      <c r="G6" s="151"/>
      <c r="H6" s="152"/>
    </row>
    <row r="7" spans="1:8">
      <c r="A7" s="133" t="s">
        <v>548</v>
      </c>
      <c r="B7" s="138"/>
      <c r="C7" s="139"/>
      <c r="D7" s="140">
        <v>136952</v>
      </c>
      <c r="E7" s="141"/>
      <c r="F7" s="142">
        <v>77577</v>
      </c>
      <c r="G7" s="143"/>
      <c r="H7" s="144"/>
    </row>
    <row r="8" spans="1:8">
      <c r="A8" s="145"/>
      <c r="B8" s="146"/>
      <c r="C8" s="147"/>
      <c r="D8" s="148">
        <v>73276</v>
      </c>
      <c r="E8" s="149"/>
      <c r="F8" s="150">
        <v>40870</v>
      </c>
      <c r="G8" s="151"/>
      <c r="H8" s="152"/>
    </row>
    <row r="9" spans="1:8">
      <c r="A9" s="133" t="s">
        <v>549</v>
      </c>
      <c r="B9" s="138"/>
      <c r="C9" s="139"/>
      <c r="D9" s="140">
        <v>212457</v>
      </c>
      <c r="E9" s="141"/>
      <c r="F9" s="142">
        <v>67293</v>
      </c>
      <c r="G9" s="143"/>
      <c r="H9" s="144"/>
    </row>
    <row r="10" spans="1:8">
      <c r="A10" s="145"/>
      <c r="B10" s="146"/>
      <c r="C10" s="147"/>
      <c r="D10" s="148">
        <v>154758</v>
      </c>
      <c r="E10" s="149"/>
      <c r="F10" s="150">
        <v>35076</v>
      </c>
      <c r="G10" s="151"/>
      <c r="H10" s="152"/>
    </row>
    <row r="11" spans="1:8">
      <c r="A11" s="133" t="s">
        <v>550</v>
      </c>
      <c r="B11" s="138"/>
      <c r="C11" s="139"/>
      <c r="D11" s="140">
        <v>200481</v>
      </c>
      <c r="E11" s="141"/>
      <c r="F11" s="142">
        <v>67343</v>
      </c>
      <c r="G11" s="143"/>
      <c r="H11" s="144"/>
    </row>
    <row r="12" spans="1:8">
      <c r="A12" s="145"/>
      <c r="B12" s="146"/>
      <c r="C12" s="153"/>
      <c r="D12" s="148">
        <v>142690</v>
      </c>
      <c r="E12" s="149"/>
      <c r="F12" s="150">
        <v>32865</v>
      </c>
      <c r="G12" s="151"/>
      <c r="H12" s="152"/>
    </row>
    <row r="13" spans="1:8">
      <c r="A13" s="133"/>
      <c r="B13" s="138"/>
      <c r="C13" s="154"/>
      <c r="D13" s="155">
        <v>168542</v>
      </c>
      <c r="E13" s="156"/>
      <c r="F13" s="157">
        <v>74372</v>
      </c>
      <c r="G13" s="158"/>
      <c r="H13" s="144"/>
    </row>
    <row r="14" spans="1:8">
      <c r="A14" s="145"/>
      <c r="B14" s="146"/>
      <c r="C14" s="147"/>
      <c r="D14" s="148">
        <v>93151</v>
      </c>
      <c r="E14" s="149"/>
      <c r="F14" s="150">
        <v>36367</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2.2400000000000002</v>
      </c>
      <c r="C19" s="159">
        <f>ROUND(VALUE(SUBSTITUTE(実質収支比率等に係る経年分析!G$48,"▲","-")),2)</f>
        <v>2.75</v>
      </c>
      <c r="D19" s="159">
        <f>ROUND(VALUE(SUBSTITUTE(実質収支比率等に係る経年分析!H$48,"▲","-")),2)</f>
        <v>3.63</v>
      </c>
      <c r="E19" s="159">
        <f>ROUND(VALUE(SUBSTITUTE(実質収支比率等に係る経年分析!I$48,"▲","-")),2)</f>
        <v>4.07</v>
      </c>
      <c r="F19" s="159">
        <f>ROUND(VALUE(SUBSTITUTE(実質収支比率等に係る経年分析!J$48,"▲","-")),2)</f>
        <v>4.6100000000000003</v>
      </c>
    </row>
    <row r="20" spans="1:11">
      <c r="A20" s="159" t="s">
        <v>48</v>
      </c>
      <c r="B20" s="159">
        <f>ROUND(VALUE(SUBSTITUTE(実質収支比率等に係る経年分析!F$47,"▲","-")),2)</f>
        <v>21.22</v>
      </c>
      <c r="C20" s="159">
        <f>ROUND(VALUE(SUBSTITUTE(実質収支比率等に係る経年分析!G$47,"▲","-")),2)</f>
        <v>25.05</v>
      </c>
      <c r="D20" s="159">
        <f>ROUND(VALUE(SUBSTITUTE(実質収支比率等に係る経年分析!H$47,"▲","-")),2)</f>
        <v>29.42</v>
      </c>
      <c r="E20" s="159">
        <f>ROUND(VALUE(SUBSTITUTE(実質収支比率等に係る経年分析!I$47,"▲","-")),2)</f>
        <v>33.71</v>
      </c>
      <c r="F20" s="159">
        <f>ROUND(VALUE(SUBSTITUTE(実質収支比率等に係る経年分析!J$47,"▲","-")),2)</f>
        <v>35.299999999999997</v>
      </c>
    </row>
    <row r="21" spans="1:11">
      <c r="A21" s="159" t="s">
        <v>49</v>
      </c>
      <c r="B21" s="159">
        <f>IF(ISNUMBER(VALUE(SUBSTITUTE(実質収支比率等に係る経年分析!F$49,"▲","-"))),ROUND(VALUE(SUBSTITUTE(実質収支比率等に係る経年分析!F$49,"▲","-")),2),NA())</f>
        <v>10.71</v>
      </c>
      <c r="C21" s="159">
        <f>IF(ISNUMBER(VALUE(SUBSTITUTE(実質収支比率等に係る経年分析!G$49,"▲","-"))),ROUND(VALUE(SUBSTITUTE(実質収支比率等に係る経年分析!G$49,"▲","-")),2),NA())</f>
        <v>10.39</v>
      </c>
      <c r="D21" s="159">
        <f>IF(ISNUMBER(VALUE(SUBSTITUTE(実質収支比率等に係る経年分析!H$49,"▲","-"))),ROUND(VALUE(SUBSTITUTE(実質収支比率等に係る経年分析!H$49,"▲","-")),2),NA())</f>
        <v>8.7100000000000009</v>
      </c>
      <c r="E21" s="159">
        <f>IF(ISNUMBER(VALUE(SUBSTITUTE(実質収支比率等に係る経年分析!I$49,"▲","-"))),ROUND(VALUE(SUBSTITUTE(実質収支比率等に係る経年分析!I$49,"▲","-")),2),NA())</f>
        <v>3.55</v>
      </c>
      <c r="F21" s="159">
        <f>IF(ISNUMBER(VALUE(SUBSTITUTE(実質収支比率等に係る経年分析!J$49,"▲","-"))),ROUND(VALUE(SUBSTITUTE(実質収支比率等に係る経年分析!J$49,"▲","-")),2),NA())</f>
        <v>4.92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能登町農業集落排水事業特別会計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能登町公共下水道事業特別会計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能登町後期高齢者医療特別会計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能登町介護保険特別会計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0.57999999999999996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0.72</v>
      </c>
    </row>
    <row r="33" spans="1:16">
      <c r="A33" s="160" t="str">
        <f>IF(連結実質赤字比率に係る赤字・黒字の構成分析!C$37="",NA(),連結実質赤字比率に係る赤字・黒字の構成分析!C$37)</f>
        <v>能登町国民健康保険特別会計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0.35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2.23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2.74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4.0599999999999996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4.6100000000000003</v>
      </c>
    </row>
    <row r="35" spans="1:16">
      <c r="A35" s="160" t="str">
        <f>IF(連結実質赤字比率に係る赤字・黒字の構成分析!C$35="",NA(),連結実質赤字比率に係る赤字・黒字の構成分析!C$35)</f>
        <v>能登町病院事業会計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4.16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4.78</v>
      </c>
    </row>
    <row r="36" spans="1:16">
      <c r="A36" s="160" t="str">
        <f>IF(連結実質赤字比率に係る赤字・黒字の構成分析!C$34="",NA(),連結実質赤字比率に係る赤字・黒字の構成分析!C$34)</f>
        <v>能登町水道事業会計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5.13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6.55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7.63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9.2200000000000006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2920</v>
      </c>
      <c r="E42" s="161"/>
      <c r="F42" s="161"/>
      <c r="G42" s="161">
        <f>'実質公債費比率（分子）の構造'!L$52</f>
        <v>2908</v>
      </c>
      <c r="H42" s="161"/>
      <c r="I42" s="161"/>
      <c r="J42" s="161">
        <f>'実質公債費比率（分子）の構造'!M$52</f>
        <v>2731</v>
      </c>
      <c r="K42" s="161"/>
      <c r="L42" s="161"/>
      <c r="M42" s="161">
        <f>'実質公債費比率（分子）の構造'!N$52</f>
        <v>2693</v>
      </c>
      <c r="N42" s="161"/>
      <c r="O42" s="161"/>
      <c r="P42" s="161">
        <f>'実質公債費比率（分子）の構造'!O$52</f>
        <v>2531</v>
      </c>
    </row>
    <row r="43" spans="1:16">
      <c r="A43" s="161" t="s">
        <v>57</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56</v>
      </c>
      <c r="C44" s="161"/>
      <c r="D44" s="161"/>
      <c r="E44" s="161">
        <f>'実質公債費比率（分子）の構造'!L$50</f>
        <v>2</v>
      </c>
      <c r="F44" s="161"/>
      <c r="G44" s="161"/>
      <c r="H44" s="161">
        <f>'実質公債費比率（分子）の構造'!M$50</f>
        <v>2</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235</v>
      </c>
      <c r="C45" s="161"/>
      <c r="D45" s="161"/>
      <c r="E45" s="161">
        <f>'実質公債費比率（分子）の構造'!L$49</f>
        <v>231</v>
      </c>
      <c r="F45" s="161"/>
      <c r="G45" s="161"/>
      <c r="H45" s="161">
        <f>'実質公債費比率（分子）の構造'!M$49</f>
        <v>245</v>
      </c>
      <c r="I45" s="161"/>
      <c r="J45" s="161"/>
      <c r="K45" s="161">
        <f>'実質公債費比率（分子）の構造'!N$49</f>
        <v>247</v>
      </c>
      <c r="L45" s="161"/>
      <c r="M45" s="161"/>
      <c r="N45" s="161">
        <f>'実質公債費比率（分子）の構造'!O$49</f>
        <v>199</v>
      </c>
      <c r="O45" s="161"/>
      <c r="P45" s="161"/>
    </row>
    <row r="46" spans="1:16">
      <c r="A46" s="161" t="s">
        <v>60</v>
      </c>
      <c r="B46" s="161">
        <f>'実質公債費比率（分子）の構造'!K$48</f>
        <v>763</v>
      </c>
      <c r="C46" s="161"/>
      <c r="D46" s="161"/>
      <c r="E46" s="161">
        <f>'実質公債費比率（分子）の構造'!L$48</f>
        <v>799</v>
      </c>
      <c r="F46" s="161"/>
      <c r="G46" s="161"/>
      <c r="H46" s="161">
        <f>'実質公債費比率（分子）の構造'!M$48</f>
        <v>789</v>
      </c>
      <c r="I46" s="161"/>
      <c r="J46" s="161"/>
      <c r="K46" s="161">
        <f>'実質公債費比率（分子）の構造'!N$48</f>
        <v>855</v>
      </c>
      <c r="L46" s="161"/>
      <c r="M46" s="161"/>
      <c r="N46" s="161">
        <f>'実質公債費比率（分子）の構造'!O$48</f>
        <v>881</v>
      </c>
      <c r="O46" s="161"/>
      <c r="P46" s="161"/>
    </row>
    <row r="47" spans="1:16">
      <c r="A47" s="161" t="s">
        <v>61</v>
      </c>
      <c r="B47" s="161" t="str">
        <f>'実質公債費比率（分子）の構造'!K$47</f>
        <v>-</v>
      </c>
      <c r="C47" s="161"/>
      <c r="D47" s="161"/>
      <c r="E47" s="161">
        <f>'実質公債費比率（分子）の構造'!L$47</f>
        <v>1</v>
      </c>
      <c r="F47" s="161"/>
      <c r="G47" s="161"/>
      <c r="H47" s="161">
        <f>'実質公債費比率（分子）の構造'!M$47</f>
        <v>1</v>
      </c>
      <c r="I47" s="161"/>
      <c r="J47" s="161"/>
      <c r="K47" s="161">
        <f>'実質公債費比率（分子）の構造'!N$47</f>
        <v>1</v>
      </c>
      <c r="L47" s="161"/>
      <c r="M47" s="161"/>
      <c r="N47" s="161">
        <f>'実質公債費比率（分子）の構造'!O$47</f>
        <v>4</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2774</v>
      </c>
      <c r="C49" s="161"/>
      <c r="D49" s="161"/>
      <c r="E49" s="161">
        <f>'実質公債費比率（分子）の構造'!L$45</f>
        <v>2516</v>
      </c>
      <c r="F49" s="161"/>
      <c r="G49" s="161"/>
      <c r="H49" s="161">
        <f>'実質公債費比率（分子）の構造'!M$45</f>
        <v>2288</v>
      </c>
      <c r="I49" s="161"/>
      <c r="J49" s="161"/>
      <c r="K49" s="161">
        <f>'実質公債費比率（分子）の構造'!N$45</f>
        <v>2336</v>
      </c>
      <c r="L49" s="161"/>
      <c r="M49" s="161"/>
      <c r="N49" s="161">
        <f>'実質公債費比率（分子）の構造'!O$45</f>
        <v>2158</v>
      </c>
      <c r="O49" s="161"/>
      <c r="P49" s="161"/>
    </row>
    <row r="50" spans="1:16">
      <c r="A50" s="161" t="s">
        <v>64</v>
      </c>
      <c r="B50" s="161" t="e">
        <f>NA()</f>
        <v>#N/A</v>
      </c>
      <c r="C50" s="161">
        <f>IF(ISNUMBER('実質公債費比率（分子）の構造'!K$53),'実質公債費比率（分子）の構造'!K$53,NA())</f>
        <v>908</v>
      </c>
      <c r="D50" s="161" t="e">
        <f>NA()</f>
        <v>#N/A</v>
      </c>
      <c r="E50" s="161" t="e">
        <f>NA()</f>
        <v>#N/A</v>
      </c>
      <c r="F50" s="161">
        <f>IF(ISNUMBER('実質公債費比率（分子）の構造'!L$53),'実質公債費比率（分子）の構造'!L$53,NA())</f>
        <v>641</v>
      </c>
      <c r="G50" s="161" t="e">
        <f>NA()</f>
        <v>#N/A</v>
      </c>
      <c r="H50" s="161" t="e">
        <f>NA()</f>
        <v>#N/A</v>
      </c>
      <c r="I50" s="161">
        <f>IF(ISNUMBER('実質公債費比率（分子）の構造'!M$53),'実質公債費比率（分子）の構造'!M$53,NA())</f>
        <v>594</v>
      </c>
      <c r="J50" s="161" t="e">
        <f>NA()</f>
        <v>#N/A</v>
      </c>
      <c r="K50" s="161" t="e">
        <f>NA()</f>
        <v>#N/A</v>
      </c>
      <c r="L50" s="161">
        <f>IF(ISNUMBER('実質公債費比率（分子）の構造'!N$53),'実質公債費比率（分子）の構造'!N$53,NA())</f>
        <v>746</v>
      </c>
      <c r="M50" s="161" t="e">
        <f>NA()</f>
        <v>#N/A</v>
      </c>
      <c r="N50" s="161" t="e">
        <f>NA()</f>
        <v>#N/A</v>
      </c>
      <c r="O50" s="161">
        <f>IF(ISNUMBER('実質公債費比率（分子）の構造'!O$53),'実質公債費比率（分子）の構造'!O$53,NA())</f>
        <v>711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23454</v>
      </c>
      <c r="E56" s="160"/>
      <c r="F56" s="160"/>
      <c r="G56" s="160">
        <f>'将来負担比率（分子）の構造'!J$52</f>
        <v>22825</v>
      </c>
      <c r="H56" s="160"/>
      <c r="I56" s="160"/>
      <c r="J56" s="160">
        <f>'将来負担比率（分子）の構造'!K$52</f>
        <v>22359</v>
      </c>
      <c r="K56" s="160"/>
      <c r="L56" s="160"/>
      <c r="M56" s="160">
        <f>'将来負担比率（分子）の構造'!L$52</f>
        <v>22597</v>
      </c>
      <c r="N56" s="160"/>
      <c r="O56" s="160"/>
      <c r="P56" s="160">
        <f>'将来負担比率（分子）の構造'!M$52</f>
        <v>23342</v>
      </c>
    </row>
    <row r="57" spans="1:16">
      <c r="A57" s="160" t="s">
        <v>36</v>
      </c>
      <c r="B57" s="160"/>
      <c r="C57" s="160"/>
      <c r="D57" s="160">
        <f>'将来負担比率（分子）の構造'!I$51</f>
        <v>2183</v>
      </c>
      <c r="E57" s="160"/>
      <c r="F57" s="160"/>
      <c r="G57" s="160">
        <f>'将来負担比率（分子）の構造'!J$51</f>
        <v>1898</v>
      </c>
      <c r="H57" s="160"/>
      <c r="I57" s="160"/>
      <c r="J57" s="160">
        <f>'将来負担比率（分子）の構造'!K$51</f>
        <v>1462</v>
      </c>
      <c r="K57" s="160"/>
      <c r="L57" s="160"/>
      <c r="M57" s="160">
        <f>'将来負担比率（分子）の構造'!L$51</f>
        <v>1464</v>
      </c>
      <c r="N57" s="160"/>
      <c r="O57" s="160"/>
      <c r="P57" s="160">
        <f>'将来負担比率（分子）の構造'!M$51</f>
        <v>1403</v>
      </c>
    </row>
    <row r="58" spans="1:16">
      <c r="A58" s="160" t="s">
        <v>35</v>
      </c>
      <c r="B58" s="160"/>
      <c r="C58" s="160"/>
      <c r="D58" s="160">
        <f>'将来負担比率（分子）の構造'!I$50</f>
        <v>3511</v>
      </c>
      <c r="E58" s="160"/>
      <c r="F58" s="160"/>
      <c r="G58" s="160">
        <f>'将来負担比率（分子）の構造'!J$50</f>
        <v>4089</v>
      </c>
      <c r="H58" s="160"/>
      <c r="I58" s="160"/>
      <c r="J58" s="160">
        <f>'将来負担比率（分子）の構造'!K$50</f>
        <v>4856</v>
      </c>
      <c r="K58" s="160"/>
      <c r="L58" s="160"/>
      <c r="M58" s="160">
        <f>'将来負担比率（分子）の構造'!L$50</f>
        <v>5552</v>
      </c>
      <c r="N58" s="160"/>
      <c r="O58" s="160"/>
      <c r="P58" s="160">
        <f>'将来負担比率（分子）の構造'!M$50</f>
        <v>5598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8</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3011</v>
      </c>
      <c r="C62" s="160"/>
      <c r="D62" s="160"/>
      <c r="E62" s="160">
        <f>'将来負担比率（分子）の構造'!J$45</f>
        <v>2854</v>
      </c>
      <c r="F62" s="160"/>
      <c r="G62" s="160"/>
      <c r="H62" s="160">
        <f>'将来負担比率（分子）の構造'!K$45</f>
        <v>2510</v>
      </c>
      <c r="I62" s="160"/>
      <c r="J62" s="160"/>
      <c r="K62" s="160">
        <f>'将来負担比率（分子）の構造'!L$45</f>
        <v>2489</v>
      </c>
      <c r="L62" s="160"/>
      <c r="M62" s="160"/>
      <c r="N62" s="160">
        <f>'将来負担比率（分子）の構造'!M$45</f>
        <v>2410</v>
      </c>
      <c r="O62" s="160"/>
      <c r="P62" s="160"/>
    </row>
    <row r="63" spans="1:16">
      <c r="A63" s="160" t="s">
        <v>28</v>
      </c>
      <c r="B63" s="160">
        <f>'将来負担比率（分子）の構造'!I$44</f>
        <v>988</v>
      </c>
      <c r="C63" s="160"/>
      <c r="D63" s="160"/>
      <c r="E63" s="160">
        <f>'将来負担比率（分子）の構造'!J$44</f>
        <v>927</v>
      </c>
      <c r="F63" s="160"/>
      <c r="G63" s="160"/>
      <c r="H63" s="160">
        <f>'将来負担比率（分子）の構造'!K$44</f>
        <v>839</v>
      </c>
      <c r="I63" s="160"/>
      <c r="J63" s="160"/>
      <c r="K63" s="160">
        <f>'将来負担比率（分子）の構造'!L$44</f>
        <v>597</v>
      </c>
      <c r="L63" s="160"/>
      <c r="M63" s="160"/>
      <c r="N63" s="160">
        <f>'将来負担比率（分子）の構造'!M$44</f>
        <v>405</v>
      </c>
      <c r="O63" s="160"/>
      <c r="P63" s="160"/>
    </row>
    <row r="64" spans="1:16">
      <c r="A64" s="160" t="s">
        <v>27</v>
      </c>
      <c r="B64" s="160">
        <f>'将来負担比率（分子）の構造'!I$43</f>
        <v>11357</v>
      </c>
      <c r="C64" s="160"/>
      <c r="D64" s="160"/>
      <c r="E64" s="160">
        <f>'将来負担比率（分子）の構造'!J$43</f>
        <v>11245</v>
      </c>
      <c r="F64" s="160"/>
      <c r="G64" s="160"/>
      <c r="H64" s="160">
        <f>'将来負担比率（分子）の構造'!K$43</f>
        <v>10996</v>
      </c>
      <c r="I64" s="160"/>
      <c r="J64" s="160"/>
      <c r="K64" s="160">
        <f>'将来負担比率（分子）の構造'!L$43</f>
        <v>11046</v>
      </c>
      <c r="L64" s="160"/>
      <c r="M64" s="160"/>
      <c r="N64" s="160">
        <f>'将来負担比率（分子）の構造'!M$43</f>
        <v>10804</v>
      </c>
      <c r="O64" s="160"/>
      <c r="P64" s="160"/>
    </row>
    <row r="65" spans="1:16">
      <c r="A65" s="160" t="s">
        <v>26</v>
      </c>
      <c r="B65" s="160">
        <f>'将来負担比率（分子）の構造'!I$42</f>
        <v>4</v>
      </c>
      <c r="C65" s="160"/>
      <c r="D65" s="160"/>
      <c r="E65" s="160">
        <f>'将来負担比率（分子）の構造'!J$42</f>
        <v>2</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20145</v>
      </c>
      <c r="C66" s="160"/>
      <c r="D66" s="160"/>
      <c r="E66" s="160">
        <f>'将来負担比率（分子）の構造'!J$41</f>
        <v>19185</v>
      </c>
      <c r="F66" s="160"/>
      <c r="G66" s="160"/>
      <c r="H66" s="160">
        <f>'将来負担比率（分子）の構造'!K$41</f>
        <v>18832</v>
      </c>
      <c r="I66" s="160"/>
      <c r="J66" s="160"/>
      <c r="K66" s="160">
        <f>'将来負担比率（分子）の構造'!L$41</f>
        <v>20173</v>
      </c>
      <c r="L66" s="160"/>
      <c r="M66" s="160"/>
      <c r="N66" s="160">
        <f>'将来負担比率（分子）の構造'!M$41</f>
        <v>21125</v>
      </c>
      <c r="O66" s="160"/>
      <c r="P66" s="160"/>
    </row>
    <row r="67" spans="1:16">
      <c r="A67" s="160" t="s">
        <v>68</v>
      </c>
      <c r="B67" s="160" t="e">
        <f>NA()</f>
        <v>#N/A</v>
      </c>
      <c r="C67" s="160">
        <f>IF(ISNUMBER('将来負担比率（分子）の構造'!I$53), IF('将来負担比率（分子）の構造'!I$53 &lt; 0, 0, '将来負担比率（分子）の構造'!I$53), NA())</f>
        <v>6364</v>
      </c>
      <c r="D67" s="160" t="e">
        <f>NA()</f>
        <v>#N/A</v>
      </c>
      <c r="E67" s="160" t="e">
        <f>NA()</f>
        <v>#N/A</v>
      </c>
      <c r="F67" s="160">
        <f>IF(ISNUMBER('将来負担比率（分子）の構造'!J$53), IF('将来負担比率（分子）の構造'!J$53 &lt; 0, 0, '将来負担比率（分子）の構造'!J$53), NA())</f>
        <v>5400</v>
      </c>
      <c r="G67" s="160" t="e">
        <f>NA()</f>
        <v>#N/A</v>
      </c>
      <c r="H67" s="160" t="e">
        <f>NA()</f>
        <v>#N/A</v>
      </c>
      <c r="I67" s="160">
        <f>IF(ISNUMBER('将来負担比率（分子）の構造'!K$53), IF('将来負担比率（分子）の構造'!K$53 &lt; 0, 0, '将来負担比率（分子）の構造'!K$53), NA())</f>
        <v>4500</v>
      </c>
      <c r="J67" s="160" t="e">
        <f>NA()</f>
        <v>#N/A</v>
      </c>
      <c r="K67" s="160" t="e">
        <f>NA()</f>
        <v>#N/A</v>
      </c>
      <c r="L67" s="160">
        <f>IF(ISNUMBER('将来負担比率（分子）の構造'!L$53), IF('将来負担比率（分子）の構造'!L$53 &lt; 0, 0, '将来負担比率（分子）の構造'!L$53), NA())</f>
        <v>4692</v>
      </c>
      <c r="M67" s="160" t="e">
        <f>NA()</f>
        <v>#N/A</v>
      </c>
      <c r="N67" s="160" t="e">
        <f>NA()</f>
        <v>#N/A</v>
      </c>
      <c r="O67" s="160">
        <f>IF(ISNUMBER('将来負担比率（分子）の構造'!M$53), IF('将来負担比率（分子）の構造'!M$53 &lt; 0, 0, '将来負担比率（分子）の構造'!M$53), NA())</f>
        <v>4402</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2829</v>
      </c>
      <c r="C72" s="164">
        <f>基金残高に係る経年分析!G55</f>
        <v>3127</v>
      </c>
      <c r="D72" s="164">
        <f>基金残高に係る経年分析!H55</f>
        <v>3130</v>
      </c>
    </row>
    <row r="73" spans="1:16">
      <c r="A73" s="163" t="s">
        <v>71</v>
      </c>
      <c r="B73" s="164">
        <f>基金残高に係る経年分析!F56</f>
        <v>665</v>
      </c>
      <c r="C73" s="164">
        <f>基金残高に係る経年分析!G56</f>
        <v>770</v>
      </c>
      <c r="D73" s="164">
        <f>基金残高に係る経年分析!H56</f>
        <v>641</v>
      </c>
    </row>
    <row r="74" spans="1:16">
      <c r="A74" s="163" t="s">
        <v>72</v>
      </c>
      <c r="B74" s="164">
        <f>基金残高に係る経年分析!F57</f>
        <v>2838</v>
      </c>
      <c r="C74" s="164">
        <f>基金残高に係る経年分析!G57</f>
        <v>3175</v>
      </c>
      <c r="D74" s="164">
        <f>基金残高に係る経年分析!H57</f>
        <v>3372</v>
      </c>
    </row>
  </sheetData>
  <sheetProtection algorithmName="SHA-512" hashValue="D8cpsDO5I0rIetxMGQ6vlAtJn+QN9z6LqQpDgQ3zqHkYSNXiujWbAinJycrLhu61loOwyNmh5L0UOeGqvVkzsQ==" saltValue="6BY1Hs29AVWY+ZmMspoZ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213</v>
      </c>
      <c r="DI1" s="636"/>
      <c r="DJ1" s="636"/>
      <c r="DK1" s="636"/>
      <c r="DL1" s="636"/>
      <c r="DM1" s="636"/>
      <c r="DN1" s="637"/>
      <c r="DO1" s="205"/>
      <c r="DP1" s="635" t="s">
        <v>214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4" t="s">
        <v>222</v>
      </c>
      <c r="AQ4" s="644"/>
      <c r="AR4" s="644"/>
      <c r="AS4" s="644"/>
      <c r="AT4" s="644"/>
      <c r="AU4" s="644"/>
      <c r="AV4" s="644"/>
      <c r="AW4" s="644"/>
      <c r="AX4" s="644"/>
      <c r="AY4" s="644"/>
      <c r="AZ4" s="644"/>
      <c r="BA4" s="644"/>
      <c r="BB4" s="644"/>
      <c r="BC4" s="644"/>
      <c r="BD4" s="644"/>
      <c r="BE4" s="644"/>
      <c r="BF4" s="644"/>
      <c r="BG4" s="644" t="s">
        <v>223</v>
      </c>
      <c r="BH4" s="644"/>
      <c r="BI4" s="644"/>
      <c r="BJ4" s="644"/>
      <c r="BK4" s="644"/>
      <c r="BL4" s="644"/>
      <c r="BM4" s="644"/>
      <c r="BN4" s="644"/>
      <c r="BO4" s="644" t="s">
        <v>220</v>
      </c>
      <c r="BP4" s="644"/>
      <c r="BQ4" s="644"/>
      <c r="BR4" s="644"/>
      <c r="BS4" s="644" t="s">
        <v>224</v>
      </c>
      <c r="BT4" s="644"/>
      <c r="BU4" s="644"/>
      <c r="BV4" s="644"/>
      <c r="BW4" s="644"/>
      <c r="BX4" s="644"/>
      <c r="BY4" s="644"/>
      <c r="BZ4" s="644"/>
      <c r="CA4" s="644"/>
      <c r="CB4" s="644"/>
      <c r="CD4" s="641" t="s">
        <v>225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226</v>
      </c>
      <c r="C5" s="646"/>
      <c r="D5" s="646"/>
      <c r="E5" s="646"/>
      <c r="F5" s="646"/>
      <c r="G5" s="646"/>
      <c r="H5" s="646"/>
      <c r="I5" s="646"/>
      <c r="J5" s="646"/>
      <c r="K5" s="646"/>
      <c r="L5" s="646"/>
      <c r="M5" s="646"/>
      <c r="N5" s="646"/>
      <c r="O5" s="646"/>
      <c r="P5" s="646"/>
      <c r="Q5" s="647"/>
      <c r="R5" s="648">
        <v>1686489</v>
      </c>
      <c r="S5" s="649"/>
      <c r="T5" s="649"/>
      <c r="U5" s="649"/>
      <c r="V5" s="649"/>
      <c r="W5" s="649"/>
      <c r="X5" s="649"/>
      <c r="Y5" s="650"/>
      <c r="Z5" s="651">
        <v>10.199999999999999</v>
      </c>
      <c r="AA5" s="651"/>
      <c r="AB5" s="651"/>
      <c r="AC5" s="651"/>
      <c r="AD5" s="652">
        <v>1636870</v>
      </c>
      <c r="AE5" s="652"/>
      <c r="AF5" s="652"/>
      <c r="AG5" s="652"/>
      <c r="AH5" s="652"/>
      <c r="AI5" s="652"/>
      <c r="AJ5" s="652"/>
      <c r="AK5" s="652"/>
      <c r="AL5" s="653">
        <v>18.7</v>
      </c>
      <c r="AM5" s="654"/>
      <c r="AN5" s="654"/>
      <c r="AO5" s="655"/>
      <c r="AP5" s="645" t="s">
        <v>227</v>
      </c>
      <c r="AQ5" s="646"/>
      <c r="AR5" s="646"/>
      <c r="AS5" s="646"/>
      <c r="AT5" s="646"/>
      <c r="AU5" s="646"/>
      <c r="AV5" s="646"/>
      <c r="AW5" s="646"/>
      <c r="AX5" s="646"/>
      <c r="AY5" s="646"/>
      <c r="AZ5" s="646"/>
      <c r="BA5" s="646"/>
      <c r="BB5" s="646"/>
      <c r="BC5" s="646"/>
      <c r="BD5" s="646"/>
      <c r="BE5" s="646"/>
      <c r="BF5" s="647"/>
      <c r="BG5" s="659">
        <v>1623164</v>
      </c>
      <c r="BH5" s="660"/>
      <c r="BI5" s="660"/>
      <c r="BJ5" s="660"/>
      <c r="BK5" s="660"/>
      <c r="BL5" s="660"/>
      <c r="BM5" s="660"/>
      <c r="BN5" s="661"/>
      <c r="BO5" s="662">
        <v>96.2</v>
      </c>
      <c r="BP5" s="662"/>
      <c r="BQ5" s="662"/>
      <c r="BR5" s="662"/>
      <c r="BS5" s="663">
        <v>116413</v>
      </c>
      <c r="BT5" s="663"/>
      <c r="BU5" s="663"/>
      <c r="BV5" s="663"/>
      <c r="BW5" s="663"/>
      <c r="BX5" s="663"/>
      <c r="BY5" s="663"/>
      <c r="BZ5" s="663"/>
      <c r="CA5" s="663"/>
      <c r="CB5" s="667"/>
      <c r="CD5" s="641" t="s">
        <v>222</v>
      </c>
      <c r="CE5" s="642"/>
      <c r="CF5" s="642"/>
      <c r="CG5" s="642"/>
      <c r="CH5" s="642"/>
      <c r="CI5" s="642"/>
      <c r="CJ5" s="642"/>
      <c r="CK5" s="642"/>
      <c r="CL5" s="642"/>
      <c r="CM5" s="642"/>
      <c r="CN5" s="642"/>
      <c r="CO5" s="642"/>
      <c r="CP5" s="642"/>
      <c r="CQ5" s="643"/>
      <c r="CR5" s="641" t="s">
        <v>228</v>
      </c>
      <c r="CS5" s="642"/>
      <c r="CT5" s="642"/>
      <c r="CU5" s="642"/>
      <c r="CV5" s="642"/>
      <c r="CW5" s="642"/>
      <c r="CX5" s="642"/>
      <c r="CY5" s="643"/>
      <c r="CZ5" s="641" t="s">
        <v>220</v>
      </c>
      <c r="DA5" s="642"/>
      <c r="DB5" s="642"/>
      <c r="DC5" s="643"/>
      <c r="DD5" s="641" t="s">
        <v>229</v>
      </c>
      <c r="DE5" s="642"/>
      <c r="DF5" s="642"/>
      <c r="DG5" s="642"/>
      <c r="DH5" s="642"/>
      <c r="DI5" s="642"/>
      <c r="DJ5" s="642"/>
      <c r="DK5" s="642"/>
      <c r="DL5" s="642"/>
      <c r="DM5" s="642"/>
      <c r="DN5" s="642"/>
      <c r="DO5" s="642"/>
      <c r="DP5" s="643"/>
      <c r="DQ5" s="641" t="s">
        <v>230</v>
      </c>
      <c r="DR5" s="642"/>
      <c r="DS5" s="642"/>
      <c r="DT5" s="642"/>
      <c r="DU5" s="642"/>
      <c r="DV5" s="642"/>
      <c r="DW5" s="642"/>
      <c r="DX5" s="642"/>
      <c r="DY5" s="642"/>
      <c r="DZ5" s="642"/>
      <c r="EA5" s="642"/>
      <c r="EB5" s="642"/>
      <c r="EC5" s="643"/>
    </row>
    <row r="6" spans="2:143" ht="11.25" customHeight="1">
      <c r="B6" s="656" t="s">
        <v>231</v>
      </c>
      <c r="C6" s="657"/>
      <c r="D6" s="657"/>
      <c r="E6" s="657"/>
      <c r="F6" s="657"/>
      <c r="G6" s="657"/>
      <c r="H6" s="657"/>
      <c r="I6" s="657"/>
      <c r="J6" s="657"/>
      <c r="K6" s="657"/>
      <c r="L6" s="657"/>
      <c r="M6" s="657"/>
      <c r="N6" s="657"/>
      <c r="O6" s="657"/>
      <c r="P6" s="657"/>
      <c r="Q6" s="658"/>
      <c r="R6" s="659">
        <v>152338</v>
      </c>
      <c r="S6" s="660"/>
      <c r="T6" s="660"/>
      <c r="U6" s="660"/>
      <c r="V6" s="660"/>
      <c r="W6" s="660"/>
      <c r="X6" s="660"/>
      <c r="Y6" s="661"/>
      <c r="Z6" s="662">
        <v>0.9</v>
      </c>
      <c r="AA6" s="662"/>
      <c r="AB6" s="662"/>
      <c r="AC6" s="662"/>
      <c r="AD6" s="663">
        <v>152338</v>
      </c>
      <c r="AE6" s="663"/>
      <c r="AF6" s="663"/>
      <c r="AG6" s="663"/>
      <c r="AH6" s="663"/>
      <c r="AI6" s="663"/>
      <c r="AJ6" s="663"/>
      <c r="AK6" s="663"/>
      <c r="AL6" s="664">
        <v>1.7</v>
      </c>
      <c r="AM6" s="665"/>
      <c r="AN6" s="665"/>
      <c r="AO6" s="666"/>
      <c r="AP6" s="656" t="s">
        <v>232</v>
      </c>
      <c r="AQ6" s="657"/>
      <c r="AR6" s="657"/>
      <c r="AS6" s="657"/>
      <c r="AT6" s="657"/>
      <c r="AU6" s="657"/>
      <c r="AV6" s="657"/>
      <c r="AW6" s="657"/>
      <c r="AX6" s="657"/>
      <c r="AY6" s="657"/>
      <c r="AZ6" s="657"/>
      <c r="BA6" s="657"/>
      <c r="BB6" s="657"/>
      <c r="BC6" s="657"/>
      <c r="BD6" s="657"/>
      <c r="BE6" s="657"/>
      <c r="BF6" s="658"/>
      <c r="BG6" s="659">
        <v>1623164</v>
      </c>
      <c r="BH6" s="660"/>
      <c r="BI6" s="660"/>
      <c r="BJ6" s="660"/>
      <c r="BK6" s="660"/>
      <c r="BL6" s="660"/>
      <c r="BM6" s="660"/>
      <c r="BN6" s="661"/>
      <c r="BO6" s="662">
        <v>96.2</v>
      </c>
      <c r="BP6" s="662"/>
      <c r="BQ6" s="662"/>
      <c r="BR6" s="662"/>
      <c r="BS6" s="663">
        <v>116413</v>
      </c>
      <c r="BT6" s="663"/>
      <c r="BU6" s="663"/>
      <c r="BV6" s="663"/>
      <c r="BW6" s="663"/>
      <c r="BX6" s="663"/>
      <c r="BY6" s="663"/>
      <c r="BZ6" s="663"/>
      <c r="CA6" s="663"/>
      <c r="CB6" s="667"/>
      <c r="CD6" s="670" t="s">
        <v>233</v>
      </c>
      <c r="CE6" s="671"/>
      <c r="CF6" s="671"/>
      <c r="CG6" s="671"/>
      <c r="CH6" s="671"/>
      <c r="CI6" s="671"/>
      <c r="CJ6" s="671"/>
      <c r="CK6" s="671"/>
      <c r="CL6" s="671"/>
      <c r="CM6" s="671"/>
      <c r="CN6" s="671"/>
      <c r="CO6" s="671"/>
      <c r="CP6" s="671"/>
      <c r="CQ6" s="672"/>
      <c r="CR6" s="659">
        <v>100443</v>
      </c>
      <c r="CS6" s="660"/>
      <c r="CT6" s="660"/>
      <c r="CU6" s="660"/>
      <c r="CV6" s="660"/>
      <c r="CW6" s="660"/>
      <c r="CX6" s="660"/>
      <c r="CY6" s="661"/>
      <c r="CZ6" s="653">
        <v>0.6</v>
      </c>
      <c r="DA6" s="654"/>
      <c r="DB6" s="654"/>
      <c r="DC6" s="673"/>
      <c r="DD6" s="668" t="s">
        <v>171</v>
      </c>
      <c r="DE6" s="660"/>
      <c r="DF6" s="660"/>
      <c r="DG6" s="660"/>
      <c r="DH6" s="660"/>
      <c r="DI6" s="660"/>
      <c r="DJ6" s="660"/>
      <c r="DK6" s="660"/>
      <c r="DL6" s="660"/>
      <c r="DM6" s="660"/>
      <c r="DN6" s="660"/>
      <c r="DO6" s="660"/>
      <c r="DP6" s="661"/>
      <c r="DQ6" s="668">
        <v>100443</v>
      </c>
      <c r="DR6" s="660"/>
      <c r="DS6" s="660"/>
      <c r="DT6" s="660"/>
      <c r="DU6" s="660"/>
      <c r="DV6" s="660"/>
      <c r="DW6" s="660"/>
      <c r="DX6" s="660"/>
      <c r="DY6" s="660"/>
      <c r="DZ6" s="660"/>
      <c r="EA6" s="660"/>
      <c r="EB6" s="660"/>
      <c r="EC6" s="669"/>
    </row>
    <row r="7" spans="2:143" ht="11.25" customHeight="1">
      <c r="B7" s="656" t="s">
        <v>234</v>
      </c>
      <c r="C7" s="657"/>
      <c r="D7" s="657"/>
      <c r="E7" s="657"/>
      <c r="F7" s="657"/>
      <c r="G7" s="657"/>
      <c r="H7" s="657"/>
      <c r="I7" s="657"/>
      <c r="J7" s="657"/>
      <c r="K7" s="657"/>
      <c r="L7" s="657"/>
      <c r="M7" s="657"/>
      <c r="N7" s="657"/>
      <c r="O7" s="657"/>
      <c r="P7" s="657"/>
      <c r="Q7" s="658"/>
      <c r="R7" s="659">
        <v>3155</v>
      </c>
      <c r="S7" s="660"/>
      <c r="T7" s="660"/>
      <c r="U7" s="660"/>
      <c r="V7" s="660"/>
      <c r="W7" s="660"/>
      <c r="X7" s="660"/>
      <c r="Y7" s="661"/>
      <c r="Z7" s="662">
        <v>0</v>
      </c>
      <c r="AA7" s="662"/>
      <c r="AB7" s="662"/>
      <c r="AC7" s="662"/>
      <c r="AD7" s="663">
        <v>3155</v>
      </c>
      <c r="AE7" s="663"/>
      <c r="AF7" s="663"/>
      <c r="AG7" s="663"/>
      <c r="AH7" s="663"/>
      <c r="AI7" s="663"/>
      <c r="AJ7" s="663"/>
      <c r="AK7" s="663"/>
      <c r="AL7" s="664">
        <v>0</v>
      </c>
      <c r="AM7" s="665"/>
      <c r="AN7" s="665"/>
      <c r="AO7" s="666"/>
      <c r="AP7" s="656" t="s">
        <v>235</v>
      </c>
      <c r="AQ7" s="657"/>
      <c r="AR7" s="657"/>
      <c r="AS7" s="657"/>
      <c r="AT7" s="657"/>
      <c r="AU7" s="657"/>
      <c r="AV7" s="657"/>
      <c r="AW7" s="657"/>
      <c r="AX7" s="657"/>
      <c r="AY7" s="657"/>
      <c r="AZ7" s="657"/>
      <c r="BA7" s="657"/>
      <c r="BB7" s="657"/>
      <c r="BC7" s="657"/>
      <c r="BD7" s="657"/>
      <c r="BE7" s="657"/>
      <c r="BF7" s="658"/>
      <c r="BG7" s="659">
        <v>723401</v>
      </c>
      <c r="BH7" s="660"/>
      <c r="BI7" s="660"/>
      <c r="BJ7" s="660"/>
      <c r="BK7" s="660"/>
      <c r="BL7" s="660"/>
      <c r="BM7" s="660"/>
      <c r="BN7" s="661"/>
      <c r="BO7" s="662">
        <v>42.9</v>
      </c>
      <c r="BP7" s="662"/>
      <c r="BQ7" s="662"/>
      <c r="BR7" s="662"/>
      <c r="BS7" s="663">
        <v>19839</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2754282</v>
      </c>
      <c r="CS7" s="660"/>
      <c r="CT7" s="660"/>
      <c r="CU7" s="660"/>
      <c r="CV7" s="660"/>
      <c r="CW7" s="660"/>
      <c r="CX7" s="660"/>
      <c r="CY7" s="661"/>
      <c r="CZ7" s="662">
        <v>17</v>
      </c>
      <c r="DA7" s="662"/>
      <c r="DB7" s="662"/>
      <c r="DC7" s="662"/>
      <c r="DD7" s="668">
        <v>731241</v>
      </c>
      <c r="DE7" s="660"/>
      <c r="DF7" s="660"/>
      <c r="DG7" s="660"/>
      <c r="DH7" s="660"/>
      <c r="DI7" s="660"/>
      <c r="DJ7" s="660"/>
      <c r="DK7" s="660"/>
      <c r="DL7" s="660"/>
      <c r="DM7" s="660"/>
      <c r="DN7" s="660"/>
      <c r="DO7" s="660"/>
      <c r="DP7" s="661"/>
      <c r="DQ7" s="668">
        <v>1734526</v>
      </c>
      <c r="DR7" s="660"/>
      <c r="DS7" s="660"/>
      <c r="DT7" s="660"/>
      <c r="DU7" s="660"/>
      <c r="DV7" s="660"/>
      <c r="DW7" s="660"/>
      <c r="DX7" s="660"/>
      <c r="DY7" s="660"/>
      <c r="DZ7" s="660"/>
      <c r="EA7" s="660"/>
      <c r="EB7" s="660"/>
      <c r="EC7" s="669"/>
    </row>
    <row r="8" spans="2:143" ht="11.25" customHeight="1">
      <c r="B8" s="656" t="s">
        <v>237</v>
      </c>
      <c r="C8" s="657"/>
      <c r="D8" s="657"/>
      <c r="E8" s="657"/>
      <c r="F8" s="657"/>
      <c r="G8" s="657"/>
      <c r="H8" s="657"/>
      <c r="I8" s="657"/>
      <c r="J8" s="657"/>
      <c r="K8" s="657"/>
      <c r="L8" s="657"/>
      <c r="M8" s="657"/>
      <c r="N8" s="657"/>
      <c r="O8" s="657"/>
      <c r="P8" s="657"/>
      <c r="Q8" s="658"/>
      <c r="R8" s="659">
        <v>6687</v>
      </c>
      <c r="S8" s="660"/>
      <c r="T8" s="660"/>
      <c r="U8" s="660"/>
      <c r="V8" s="660"/>
      <c r="W8" s="660"/>
      <c r="X8" s="660"/>
      <c r="Y8" s="661"/>
      <c r="Z8" s="662">
        <v>0</v>
      </c>
      <c r="AA8" s="662"/>
      <c r="AB8" s="662"/>
      <c r="AC8" s="662"/>
      <c r="AD8" s="663">
        <v>6687</v>
      </c>
      <c r="AE8" s="663"/>
      <c r="AF8" s="663"/>
      <c r="AG8" s="663"/>
      <c r="AH8" s="663"/>
      <c r="AI8" s="663"/>
      <c r="AJ8" s="663"/>
      <c r="AK8" s="663"/>
      <c r="AL8" s="664">
        <v>0.1</v>
      </c>
      <c r="AM8" s="665"/>
      <c r="AN8" s="665"/>
      <c r="AO8" s="666"/>
      <c r="AP8" s="656" t="s">
        <v>238</v>
      </c>
      <c r="AQ8" s="657"/>
      <c r="AR8" s="657"/>
      <c r="AS8" s="657"/>
      <c r="AT8" s="657"/>
      <c r="AU8" s="657"/>
      <c r="AV8" s="657"/>
      <c r="AW8" s="657"/>
      <c r="AX8" s="657"/>
      <c r="AY8" s="657"/>
      <c r="AZ8" s="657"/>
      <c r="BA8" s="657"/>
      <c r="BB8" s="657"/>
      <c r="BC8" s="657"/>
      <c r="BD8" s="657"/>
      <c r="BE8" s="657"/>
      <c r="BF8" s="658"/>
      <c r="BG8" s="659">
        <v>28731</v>
      </c>
      <c r="BH8" s="660"/>
      <c r="BI8" s="660"/>
      <c r="BJ8" s="660"/>
      <c r="BK8" s="660"/>
      <c r="BL8" s="660"/>
      <c r="BM8" s="660"/>
      <c r="BN8" s="661"/>
      <c r="BO8" s="662">
        <v>1.7</v>
      </c>
      <c r="BP8" s="662"/>
      <c r="BQ8" s="662"/>
      <c r="BR8" s="662"/>
      <c r="BS8" s="668" t="s">
        <v>183</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2746461</v>
      </c>
      <c r="CS8" s="660"/>
      <c r="CT8" s="660"/>
      <c r="CU8" s="660"/>
      <c r="CV8" s="660"/>
      <c r="CW8" s="660"/>
      <c r="CX8" s="660"/>
      <c r="CY8" s="661"/>
      <c r="CZ8" s="662">
        <v>17</v>
      </c>
      <c r="DA8" s="662"/>
      <c r="DB8" s="662"/>
      <c r="DC8" s="662"/>
      <c r="DD8" s="668">
        <v>4626</v>
      </c>
      <c r="DE8" s="660"/>
      <c r="DF8" s="660"/>
      <c r="DG8" s="660"/>
      <c r="DH8" s="660"/>
      <c r="DI8" s="660"/>
      <c r="DJ8" s="660"/>
      <c r="DK8" s="660"/>
      <c r="DL8" s="660"/>
      <c r="DM8" s="660"/>
      <c r="DN8" s="660"/>
      <c r="DO8" s="660"/>
      <c r="DP8" s="661"/>
      <c r="DQ8" s="668">
        <v>1702931</v>
      </c>
      <c r="DR8" s="660"/>
      <c r="DS8" s="660"/>
      <c r="DT8" s="660"/>
      <c r="DU8" s="660"/>
      <c r="DV8" s="660"/>
      <c r="DW8" s="660"/>
      <c r="DX8" s="660"/>
      <c r="DY8" s="660"/>
      <c r="DZ8" s="660"/>
      <c r="EA8" s="660"/>
      <c r="EB8" s="660"/>
      <c r="EC8" s="669"/>
    </row>
    <row r="9" spans="2:143" ht="11.25" customHeight="1">
      <c r="B9" s="656" t="s">
        <v>240</v>
      </c>
      <c r="C9" s="657"/>
      <c r="D9" s="657"/>
      <c r="E9" s="657"/>
      <c r="F9" s="657"/>
      <c r="G9" s="657"/>
      <c r="H9" s="657"/>
      <c r="I9" s="657"/>
      <c r="J9" s="657"/>
      <c r="K9" s="657"/>
      <c r="L9" s="657"/>
      <c r="M9" s="657"/>
      <c r="N9" s="657"/>
      <c r="O9" s="657"/>
      <c r="P9" s="657"/>
      <c r="Q9" s="658"/>
      <c r="R9" s="659">
        <v>9535</v>
      </c>
      <c r="S9" s="660"/>
      <c r="T9" s="660"/>
      <c r="U9" s="660"/>
      <c r="V9" s="660"/>
      <c r="W9" s="660"/>
      <c r="X9" s="660"/>
      <c r="Y9" s="661"/>
      <c r="Z9" s="662">
        <v>0.1</v>
      </c>
      <c r="AA9" s="662"/>
      <c r="AB9" s="662"/>
      <c r="AC9" s="662"/>
      <c r="AD9" s="663">
        <v>9535</v>
      </c>
      <c r="AE9" s="663"/>
      <c r="AF9" s="663"/>
      <c r="AG9" s="663"/>
      <c r="AH9" s="663"/>
      <c r="AI9" s="663"/>
      <c r="AJ9" s="663"/>
      <c r="AK9" s="663"/>
      <c r="AL9" s="664">
        <v>0.1</v>
      </c>
      <c r="AM9" s="665"/>
      <c r="AN9" s="665"/>
      <c r="AO9" s="666"/>
      <c r="AP9" s="656" t="s">
        <v>241</v>
      </c>
      <c r="AQ9" s="657"/>
      <c r="AR9" s="657"/>
      <c r="AS9" s="657"/>
      <c r="AT9" s="657"/>
      <c r="AU9" s="657"/>
      <c r="AV9" s="657"/>
      <c r="AW9" s="657"/>
      <c r="AX9" s="657"/>
      <c r="AY9" s="657"/>
      <c r="AZ9" s="657"/>
      <c r="BA9" s="657"/>
      <c r="BB9" s="657"/>
      <c r="BC9" s="657"/>
      <c r="BD9" s="657"/>
      <c r="BE9" s="657"/>
      <c r="BF9" s="658"/>
      <c r="BG9" s="659">
        <v>596076</v>
      </c>
      <c r="BH9" s="660"/>
      <c r="BI9" s="660"/>
      <c r="BJ9" s="660"/>
      <c r="BK9" s="660"/>
      <c r="BL9" s="660"/>
      <c r="BM9" s="660"/>
      <c r="BN9" s="661"/>
      <c r="BO9" s="662">
        <v>35.299999999999997</v>
      </c>
      <c r="BP9" s="662"/>
      <c r="BQ9" s="662"/>
      <c r="BR9" s="662"/>
      <c r="BS9" s="668" t="s">
        <v>183</v>
      </c>
      <c r="BT9" s="660"/>
      <c r="BU9" s="660"/>
      <c r="BV9" s="660"/>
      <c r="BW9" s="660"/>
      <c r="BX9" s="660"/>
      <c r="BY9" s="660"/>
      <c r="BZ9" s="660"/>
      <c r="CA9" s="660"/>
      <c r="CB9" s="669"/>
      <c r="CD9" s="674" t="s">
        <v>242</v>
      </c>
      <c r="CE9" s="675"/>
      <c r="CF9" s="675"/>
      <c r="CG9" s="675"/>
      <c r="CH9" s="675"/>
      <c r="CI9" s="675"/>
      <c r="CJ9" s="675"/>
      <c r="CK9" s="675"/>
      <c r="CL9" s="675"/>
      <c r="CM9" s="675"/>
      <c r="CN9" s="675"/>
      <c r="CO9" s="675"/>
      <c r="CP9" s="675"/>
      <c r="CQ9" s="676"/>
      <c r="CR9" s="659">
        <v>2248415</v>
      </c>
      <c r="CS9" s="660"/>
      <c r="CT9" s="660"/>
      <c r="CU9" s="660"/>
      <c r="CV9" s="660"/>
      <c r="CW9" s="660"/>
      <c r="CX9" s="660"/>
      <c r="CY9" s="661"/>
      <c r="CZ9" s="662">
        <v>13.9</v>
      </c>
      <c r="DA9" s="662"/>
      <c r="DB9" s="662"/>
      <c r="DC9" s="662"/>
      <c r="DD9" s="668">
        <v>576263</v>
      </c>
      <c r="DE9" s="660"/>
      <c r="DF9" s="660"/>
      <c r="DG9" s="660"/>
      <c r="DH9" s="660"/>
      <c r="DI9" s="660"/>
      <c r="DJ9" s="660"/>
      <c r="DK9" s="660"/>
      <c r="DL9" s="660"/>
      <c r="DM9" s="660"/>
      <c r="DN9" s="660"/>
      <c r="DO9" s="660"/>
      <c r="DP9" s="661"/>
      <c r="DQ9" s="668">
        <v>1537390</v>
      </c>
      <c r="DR9" s="660"/>
      <c r="DS9" s="660"/>
      <c r="DT9" s="660"/>
      <c r="DU9" s="660"/>
      <c r="DV9" s="660"/>
      <c r="DW9" s="660"/>
      <c r="DX9" s="660"/>
      <c r="DY9" s="660"/>
      <c r="DZ9" s="660"/>
      <c r="EA9" s="660"/>
      <c r="EB9" s="660"/>
      <c r="EC9" s="669"/>
    </row>
    <row r="10" spans="2:143" ht="11.25" customHeight="1">
      <c r="B10" s="656" t="s">
        <v>243</v>
      </c>
      <c r="C10" s="657"/>
      <c r="D10" s="657"/>
      <c r="E10" s="657"/>
      <c r="F10" s="657"/>
      <c r="G10" s="657"/>
      <c r="H10" s="657"/>
      <c r="I10" s="657"/>
      <c r="J10" s="657"/>
      <c r="K10" s="657"/>
      <c r="L10" s="657"/>
      <c r="M10" s="657"/>
      <c r="N10" s="657"/>
      <c r="O10" s="657"/>
      <c r="P10" s="657"/>
      <c r="Q10" s="658"/>
      <c r="R10" s="659" t="s">
        <v>183</v>
      </c>
      <c r="S10" s="660"/>
      <c r="T10" s="660"/>
      <c r="U10" s="660"/>
      <c r="V10" s="660"/>
      <c r="W10" s="660"/>
      <c r="X10" s="660"/>
      <c r="Y10" s="661"/>
      <c r="Z10" s="662" t="s">
        <v>183</v>
      </c>
      <c r="AA10" s="662"/>
      <c r="AB10" s="662"/>
      <c r="AC10" s="662"/>
      <c r="AD10" s="663" t="s">
        <v>183</v>
      </c>
      <c r="AE10" s="663"/>
      <c r="AF10" s="663"/>
      <c r="AG10" s="663"/>
      <c r="AH10" s="663"/>
      <c r="AI10" s="663"/>
      <c r="AJ10" s="663"/>
      <c r="AK10" s="663"/>
      <c r="AL10" s="664" t="s">
        <v>171</v>
      </c>
      <c r="AM10" s="665"/>
      <c r="AN10" s="665"/>
      <c r="AO10" s="666"/>
      <c r="AP10" s="656" t="s">
        <v>244</v>
      </c>
      <c r="AQ10" s="657"/>
      <c r="AR10" s="657"/>
      <c r="AS10" s="657"/>
      <c r="AT10" s="657"/>
      <c r="AU10" s="657"/>
      <c r="AV10" s="657"/>
      <c r="AW10" s="657"/>
      <c r="AX10" s="657"/>
      <c r="AY10" s="657"/>
      <c r="AZ10" s="657"/>
      <c r="BA10" s="657"/>
      <c r="BB10" s="657"/>
      <c r="BC10" s="657"/>
      <c r="BD10" s="657"/>
      <c r="BE10" s="657"/>
      <c r="BF10" s="658"/>
      <c r="BG10" s="659">
        <v>48274</v>
      </c>
      <c r="BH10" s="660"/>
      <c r="BI10" s="660"/>
      <c r="BJ10" s="660"/>
      <c r="BK10" s="660"/>
      <c r="BL10" s="660"/>
      <c r="BM10" s="660"/>
      <c r="BN10" s="661"/>
      <c r="BO10" s="662">
        <v>2.9</v>
      </c>
      <c r="BP10" s="662"/>
      <c r="BQ10" s="662"/>
      <c r="BR10" s="662"/>
      <c r="BS10" s="668">
        <v>9713</v>
      </c>
      <c r="BT10" s="660"/>
      <c r="BU10" s="660"/>
      <c r="BV10" s="660"/>
      <c r="BW10" s="660"/>
      <c r="BX10" s="660"/>
      <c r="BY10" s="660"/>
      <c r="BZ10" s="660"/>
      <c r="CA10" s="660"/>
      <c r="CB10" s="669"/>
      <c r="CD10" s="674" t="s">
        <v>245</v>
      </c>
      <c r="CE10" s="675"/>
      <c r="CF10" s="675"/>
      <c r="CG10" s="675"/>
      <c r="CH10" s="675"/>
      <c r="CI10" s="675"/>
      <c r="CJ10" s="675"/>
      <c r="CK10" s="675"/>
      <c r="CL10" s="675"/>
      <c r="CM10" s="675"/>
      <c r="CN10" s="675"/>
      <c r="CO10" s="675"/>
      <c r="CP10" s="675"/>
      <c r="CQ10" s="676"/>
      <c r="CR10" s="659">
        <v>45583</v>
      </c>
      <c r="CS10" s="660"/>
      <c r="CT10" s="660"/>
      <c r="CU10" s="660"/>
      <c r="CV10" s="660"/>
      <c r="CW10" s="660"/>
      <c r="CX10" s="660"/>
      <c r="CY10" s="661"/>
      <c r="CZ10" s="662">
        <v>0.3</v>
      </c>
      <c r="DA10" s="662"/>
      <c r="DB10" s="662"/>
      <c r="DC10" s="662"/>
      <c r="DD10" s="668" t="s">
        <v>183</v>
      </c>
      <c r="DE10" s="660"/>
      <c r="DF10" s="660"/>
      <c r="DG10" s="660"/>
      <c r="DH10" s="660"/>
      <c r="DI10" s="660"/>
      <c r="DJ10" s="660"/>
      <c r="DK10" s="660"/>
      <c r="DL10" s="660"/>
      <c r="DM10" s="660"/>
      <c r="DN10" s="660"/>
      <c r="DO10" s="660"/>
      <c r="DP10" s="661"/>
      <c r="DQ10" s="668">
        <v>26883</v>
      </c>
      <c r="DR10" s="660"/>
      <c r="DS10" s="660"/>
      <c r="DT10" s="660"/>
      <c r="DU10" s="660"/>
      <c r="DV10" s="660"/>
      <c r="DW10" s="660"/>
      <c r="DX10" s="660"/>
      <c r="DY10" s="660"/>
      <c r="DZ10" s="660"/>
      <c r="EA10" s="660"/>
      <c r="EB10" s="660"/>
      <c r="EC10" s="669"/>
    </row>
    <row r="11" spans="2:143" ht="11.25" customHeight="1">
      <c r="B11" s="656" t="s">
        <v>246</v>
      </c>
      <c r="C11" s="657"/>
      <c r="D11" s="657"/>
      <c r="E11" s="657"/>
      <c r="F11" s="657"/>
      <c r="G11" s="657"/>
      <c r="H11" s="657"/>
      <c r="I11" s="657"/>
      <c r="J11" s="657"/>
      <c r="K11" s="657"/>
      <c r="L11" s="657"/>
      <c r="M11" s="657"/>
      <c r="N11" s="657"/>
      <c r="O11" s="657"/>
      <c r="P11" s="657"/>
      <c r="Q11" s="658"/>
      <c r="R11" s="659" t="s">
        <v>183</v>
      </c>
      <c r="S11" s="660"/>
      <c r="T11" s="660"/>
      <c r="U11" s="660"/>
      <c r="V11" s="660"/>
      <c r="W11" s="660"/>
      <c r="X11" s="660"/>
      <c r="Y11" s="661"/>
      <c r="Z11" s="662" t="s">
        <v>183</v>
      </c>
      <c r="AA11" s="662"/>
      <c r="AB11" s="662"/>
      <c r="AC11" s="662"/>
      <c r="AD11" s="663" t="s">
        <v>183</v>
      </c>
      <c r="AE11" s="663"/>
      <c r="AF11" s="663"/>
      <c r="AG11" s="663"/>
      <c r="AH11" s="663"/>
      <c r="AI11" s="663"/>
      <c r="AJ11" s="663"/>
      <c r="AK11" s="663"/>
      <c r="AL11" s="664" t="s">
        <v>171</v>
      </c>
      <c r="AM11" s="665"/>
      <c r="AN11" s="665"/>
      <c r="AO11" s="666"/>
      <c r="AP11" s="656" t="s">
        <v>247</v>
      </c>
      <c r="AQ11" s="657"/>
      <c r="AR11" s="657"/>
      <c r="AS11" s="657"/>
      <c r="AT11" s="657"/>
      <c r="AU11" s="657"/>
      <c r="AV11" s="657"/>
      <c r="AW11" s="657"/>
      <c r="AX11" s="657"/>
      <c r="AY11" s="657"/>
      <c r="AZ11" s="657"/>
      <c r="BA11" s="657"/>
      <c r="BB11" s="657"/>
      <c r="BC11" s="657"/>
      <c r="BD11" s="657"/>
      <c r="BE11" s="657"/>
      <c r="BF11" s="658"/>
      <c r="BG11" s="659">
        <v>50320</v>
      </c>
      <c r="BH11" s="660"/>
      <c r="BI11" s="660"/>
      <c r="BJ11" s="660"/>
      <c r="BK11" s="660"/>
      <c r="BL11" s="660"/>
      <c r="BM11" s="660"/>
      <c r="BN11" s="661"/>
      <c r="BO11" s="662">
        <v>3</v>
      </c>
      <c r="BP11" s="662"/>
      <c r="BQ11" s="662"/>
      <c r="BR11" s="662"/>
      <c r="BS11" s="668">
        <v>10126</v>
      </c>
      <c r="BT11" s="660"/>
      <c r="BU11" s="660"/>
      <c r="BV11" s="660"/>
      <c r="BW11" s="660"/>
      <c r="BX11" s="660"/>
      <c r="BY11" s="660"/>
      <c r="BZ11" s="660"/>
      <c r="CA11" s="660"/>
      <c r="CB11" s="669"/>
      <c r="CD11" s="674" t="s">
        <v>248</v>
      </c>
      <c r="CE11" s="675"/>
      <c r="CF11" s="675"/>
      <c r="CG11" s="675"/>
      <c r="CH11" s="675"/>
      <c r="CI11" s="675"/>
      <c r="CJ11" s="675"/>
      <c r="CK11" s="675"/>
      <c r="CL11" s="675"/>
      <c r="CM11" s="675"/>
      <c r="CN11" s="675"/>
      <c r="CO11" s="675"/>
      <c r="CP11" s="675"/>
      <c r="CQ11" s="676"/>
      <c r="CR11" s="659">
        <v>908923</v>
      </c>
      <c r="CS11" s="660"/>
      <c r="CT11" s="660"/>
      <c r="CU11" s="660"/>
      <c r="CV11" s="660"/>
      <c r="CW11" s="660"/>
      <c r="CX11" s="660"/>
      <c r="CY11" s="661"/>
      <c r="CZ11" s="662">
        <v>5.6</v>
      </c>
      <c r="DA11" s="662"/>
      <c r="DB11" s="662"/>
      <c r="DC11" s="662"/>
      <c r="DD11" s="668">
        <v>274333</v>
      </c>
      <c r="DE11" s="660"/>
      <c r="DF11" s="660"/>
      <c r="DG11" s="660"/>
      <c r="DH11" s="660"/>
      <c r="DI11" s="660"/>
      <c r="DJ11" s="660"/>
      <c r="DK11" s="660"/>
      <c r="DL11" s="660"/>
      <c r="DM11" s="660"/>
      <c r="DN11" s="660"/>
      <c r="DO11" s="660"/>
      <c r="DP11" s="661"/>
      <c r="DQ11" s="668">
        <v>462376</v>
      </c>
      <c r="DR11" s="660"/>
      <c r="DS11" s="660"/>
      <c r="DT11" s="660"/>
      <c r="DU11" s="660"/>
      <c r="DV11" s="660"/>
      <c r="DW11" s="660"/>
      <c r="DX11" s="660"/>
      <c r="DY11" s="660"/>
      <c r="DZ11" s="660"/>
      <c r="EA11" s="660"/>
      <c r="EB11" s="660"/>
      <c r="EC11" s="669"/>
    </row>
    <row r="12" spans="2:143" ht="11.25" customHeight="1">
      <c r="B12" s="656" t="s">
        <v>249</v>
      </c>
      <c r="C12" s="657"/>
      <c r="D12" s="657"/>
      <c r="E12" s="657"/>
      <c r="F12" s="657"/>
      <c r="G12" s="657"/>
      <c r="H12" s="657"/>
      <c r="I12" s="657"/>
      <c r="J12" s="657"/>
      <c r="K12" s="657"/>
      <c r="L12" s="657"/>
      <c r="M12" s="657"/>
      <c r="N12" s="657"/>
      <c r="O12" s="657"/>
      <c r="P12" s="657"/>
      <c r="Q12" s="658"/>
      <c r="R12" s="659">
        <v>311675</v>
      </c>
      <c r="S12" s="660"/>
      <c r="T12" s="660"/>
      <c r="U12" s="660"/>
      <c r="V12" s="660"/>
      <c r="W12" s="660"/>
      <c r="X12" s="660"/>
      <c r="Y12" s="661"/>
      <c r="Z12" s="662">
        <v>1.9</v>
      </c>
      <c r="AA12" s="662"/>
      <c r="AB12" s="662"/>
      <c r="AC12" s="662"/>
      <c r="AD12" s="663">
        <v>311675</v>
      </c>
      <c r="AE12" s="663"/>
      <c r="AF12" s="663"/>
      <c r="AG12" s="663"/>
      <c r="AH12" s="663"/>
      <c r="AI12" s="663"/>
      <c r="AJ12" s="663"/>
      <c r="AK12" s="663"/>
      <c r="AL12" s="664">
        <v>3.6</v>
      </c>
      <c r="AM12" s="665"/>
      <c r="AN12" s="665"/>
      <c r="AO12" s="666"/>
      <c r="AP12" s="656" t="s">
        <v>250</v>
      </c>
      <c r="AQ12" s="657"/>
      <c r="AR12" s="657"/>
      <c r="AS12" s="657"/>
      <c r="AT12" s="657"/>
      <c r="AU12" s="657"/>
      <c r="AV12" s="657"/>
      <c r="AW12" s="657"/>
      <c r="AX12" s="657"/>
      <c r="AY12" s="657"/>
      <c r="AZ12" s="657"/>
      <c r="BA12" s="657"/>
      <c r="BB12" s="657"/>
      <c r="BC12" s="657"/>
      <c r="BD12" s="657"/>
      <c r="BE12" s="657"/>
      <c r="BF12" s="658"/>
      <c r="BG12" s="659">
        <v>730163</v>
      </c>
      <c r="BH12" s="660"/>
      <c r="BI12" s="660"/>
      <c r="BJ12" s="660"/>
      <c r="BK12" s="660"/>
      <c r="BL12" s="660"/>
      <c r="BM12" s="660"/>
      <c r="BN12" s="661"/>
      <c r="BO12" s="662">
        <v>43.3</v>
      </c>
      <c r="BP12" s="662"/>
      <c r="BQ12" s="662"/>
      <c r="BR12" s="662"/>
      <c r="BS12" s="668">
        <v>96574</v>
      </c>
      <c r="BT12" s="660"/>
      <c r="BU12" s="660"/>
      <c r="BV12" s="660"/>
      <c r="BW12" s="660"/>
      <c r="BX12" s="660"/>
      <c r="BY12" s="660"/>
      <c r="BZ12" s="660"/>
      <c r="CA12" s="660"/>
      <c r="CB12" s="669"/>
      <c r="CD12" s="674" t="s">
        <v>251</v>
      </c>
      <c r="CE12" s="675"/>
      <c r="CF12" s="675"/>
      <c r="CG12" s="675"/>
      <c r="CH12" s="675"/>
      <c r="CI12" s="675"/>
      <c r="CJ12" s="675"/>
      <c r="CK12" s="675"/>
      <c r="CL12" s="675"/>
      <c r="CM12" s="675"/>
      <c r="CN12" s="675"/>
      <c r="CO12" s="675"/>
      <c r="CP12" s="675"/>
      <c r="CQ12" s="676"/>
      <c r="CR12" s="659">
        <v>376336</v>
      </c>
      <c r="CS12" s="660"/>
      <c r="CT12" s="660"/>
      <c r="CU12" s="660"/>
      <c r="CV12" s="660"/>
      <c r="CW12" s="660"/>
      <c r="CX12" s="660"/>
      <c r="CY12" s="661"/>
      <c r="CZ12" s="662">
        <v>2.2999999999999998</v>
      </c>
      <c r="DA12" s="662"/>
      <c r="DB12" s="662"/>
      <c r="DC12" s="662"/>
      <c r="DD12" s="668">
        <v>71849</v>
      </c>
      <c r="DE12" s="660"/>
      <c r="DF12" s="660"/>
      <c r="DG12" s="660"/>
      <c r="DH12" s="660"/>
      <c r="DI12" s="660"/>
      <c r="DJ12" s="660"/>
      <c r="DK12" s="660"/>
      <c r="DL12" s="660"/>
      <c r="DM12" s="660"/>
      <c r="DN12" s="660"/>
      <c r="DO12" s="660"/>
      <c r="DP12" s="661"/>
      <c r="DQ12" s="668">
        <v>290555</v>
      </c>
      <c r="DR12" s="660"/>
      <c r="DS12" s="660"/>
      <c r="DT12" s="660"/>
      <c r="DU12" s="660"/>
      <c r="DV12" s="660"/>
      <c r="DW12" s="660"/>
      <c r="DX12" s="660"/>
      <c r="DY12" s="660"/>
      <c r="DZ12" s="660"/>
      <c r="EA12" s="660"/>
      <c r="EB12" s="660"/>
      <c r="EC12" s="669"/>
    </row>
    <row r="13" spans="2:143" ht="11.25" customHeight="1">
      <c r="B13" s="656" t="s">
        <v>252</v>
      </c>
      <c r="C13" s="657"/>
      <c r="D13" s="657"/>
      <c r="E13" s="657"/>
      <c r="F13" s="657"/>
      <c r="G13" s="657"/>
      <c r="H13" s="657"/>
      <c r="I13" s="657"/>
      <c r="J13" s="657"/>
      <c r="K13" s="657"/>
      <c r="L13" s="657"/>
      <c r="M13" s="657"/>
      <c r="N13" s="657"/>
      <c r="O13" s="657"/>
      <c r="P13" s="657"/>
      <c r="Q13" s="658"/>
      <c r="R13" s="659" t="s">
        <v>183</v>
      </c>
      <c r="S13" s="660"/>
      <c r="T13" s="660"/>
      <c r="U13" s="660"/>
      <c r="V13" s="660"/>
      <c r="W13" s="660"/>
      <c r="X13" s="660"/>
      <c r="Y13" s="661"/>
      <c r="Z13" s="662" t="s">
        <v>183</v>
      </c>
      <c r="AA13" s="662"/>
      <c r="AB13" s="662"/>
      <c r="AC13" s="662"/>
      <c r="AD13" s="663" t="s">
        <v>183</v>
      </c>
      <c r="AE13" s="663"/>
      <c r="AF13" s="663"/>
      <c r="AG13" s="663"/>
      <c r="AH13" s="663"/>
      <c r="AI13" s="663"/>
      <c r="AJ13" s="663"/>
      <c r="AK13" s="663"/>
      <c r="AL13" s="664" t="s">
        <v>183</v>
      </c>
      <c r="AM13" s="665"/>
      <c r="AN13" s="665"/>
      <c r="AO13" s="666"/>
      <c r="AP13" s="656" t="s">
        <v>253</v>
      </c>
      <c r="AQ13" s="657"/>
      <c r="AR13" s="657"/>
      <c r="AS13" s="657"/>
      <c r="AT13" s="657"/>
      <c r="AU13" s="657"/>
      <c r="AV13" s="657"/>
      <c r="AW13" s="657"/>
      <c r="AX13" s="657"/>
      <c r="AY13" s="657"/>
      <c r="AZ13" s="657"/>
      <c r="BA13" s="657"/>
      <c r="BB13" s="657"/>
      <c r="BC13" s="657"/>
      <c r="BD13" s="657"/>
      <c r="BE13" s="657"/>
      <c r="BF13" s="658"/>
      <c r="BG13" s="659">
        <v>725194</v>
      </c>
      <c r="BH13" s="660"/>
      <c r="BI13" s="660"/>
      <c r="BJ13" s="660"/>
      <c r="BK13" s="660"/>
      <c r="BL13" s="660"/>
      <c r="BM13" s="660"/>
      <c r="BN13" s="661"/>
      <c r="BO13" s="662">
        <v>43</v>
      </c>
      <c r="BP13" s="662"/>
      <c r="BQ13" s="662"/>
      <c r="BR13" s="662"/>
      <c r="BS13" s="668">
        <v>96574</v>
      </c>
      <c r="BT13" s="660"/>
      <c r="BU13" s="660"/>
      <c r="BV13" s="660"/>
      <c r="BW13" s="660"/>
      <c r="BX13" s="660"/>
      <c r="BY13" s="660"/>
      <c r="BZ13" s="660"/>
      <c r="CA13" s="660"/>
      <c r="CB13" s="669"/>
      <c r="CD13" s="674" t="s">
        <v>254</v>
      </c>
      <c r="CE13" s="675"/>
      <c r="CF13" s="675"/>
      <c r="CG13" s="675"/>
      <c r="CH13" s="675"/>
      <c r="CI13" s="675"/>
      <c r="CJ13" s="675"/>
      <c r="CK13" s="675"/>
      <c r="CL13" s="675"/>
      <c r="CM13" s="675"/>
      <c r="CN13" s="675"/>
      <c r="CO13" s="675"/>
      <c r="CP13" s="675"/>
      <c r="CQ13" s="676"/>
      <c r="CR13" s="659">
        <v>1693203</v>
      </c>
      <c r="CS13" s="660"/>
      <c r="CT13" s="660"/>
      <c r="CU13" s="660"/>
      <c r="CV13" s="660"/>
      <c r="CW13" s="660"/>
      <c r="CX13" s="660"/>
      <c r="CY13" s="661"/>
      <c r="CZ13" s="662">
        <v>10.5</v>
      </c>
      <c r="DA13" s="662"/>
      <c r="DB13" s="662"/>
      <c r="DC13" s="662"/>
      <c r="DD13" s="668">
        <v>946955</v>
      </c>
      <c r="DE13" s="660"/>
      <c r="DF13" s="660"/>
      <c r="DG13" s="660"/>
      <c r="DH13" s="660"/>
      <c r="DI13" s="660"/>
      <c r="DJ13" s="660"/>
      <c r="DK13" s="660"/>
      <c r="DL13" s="660"/>
      <c r="DM13" s="660"/>
      <c r="DN13" s="660"/>
      <c r="DO13" s="660"/>
      <c r="DP13" s="661"/>
      <c r="DQ13" s="668">
        <v>678471</v>
      </c>
      <c r="DR13" s="660"/>
      <c r="DS13" s="660"/>
      <c r="DT13" s="660"/>
      <c r="DU13" s="660"/>
      <c r="DV13" s="660"/>
      <c r="DW13" s="660"/>
      <c r="DX13" s="660"/>
      <c r="DY13" s="660"/>
      <c r="DZ13" s="660"/>
      <c r="EA13" s="660"/>
      <c r="EB13" s="660"/>
      <c r="EC13" s="669"/>
    </row>
    <row r="14" spans="2:143" ht="11.25" customHeight="1">
      <c r="B14" s="656" t="s">
        <v>255</v>
      </c>
      <c r="C14" s="657"/>
      <c r="D14" s="657"/>
      <c r="E14" s="657"/>
      <c r="F14" s="657"/>
      <c r="G14" s="657"/>
      <c r="H14" s="657"/>
      <c r="I14" s="657"/>
      <c r="J14" s="657"/>
      <c r="K14" s="657"/>
      <c r="L14" s="657"/>
      <c r="M14" s="657"/>
      <c r="N14" s="657"/>
      <c r="O14" s="657"/>
      <c r="P14" s="657"/>
      <c r="Q14" s="658"/>
      <c r="R14" s="659" t="s">
        <v>183</v>
      </c>
      <c r="S14" s="660"/>
      <c r="T14" s="660"/>
      <c r="U14" s="660"/>
      <c r="V14" s="660"/>
      <c r="W14" s="660"/>
      <c r="X14" s="660"/>
      <c r="Y14" s="661"/>
      <c r="Z14" s="662" t="s">
        <v>171</v>
      </c>
      <c r="AA14" s="662"/>
      <c r="AB14" s="662"/>
      <c r="AC14" s="662"/>
      <c r="AD14" s="663" t="s">
        <v>183</v>
      </c>
      <c r="AE14" s="663"/>
      <c r="AF14" s="663"/>
      <c r="AG14" s="663"/>
      <c r="AH14" s="663"/>
      <c r="AI14" s="663"/>
      <c r="AJ14" s="663"/>
      <c r="AK14" s="663"/>
      <c r="AL14" s="664" t="s">
        <v>183</v>
      </c>
      <c r="AM14" s="665"/>
      <c r="AN14" s="665"/>
      <c r="AO14" s="666"/>
      <c r="AP14" s="656" t="s">
        <v>256</v>
      </c>
      <c r="AQ14" s="657"/>
      <c r="AR14" s="657"/>
      <c r="AS14" s="657"/>
      <c r="AT14" s="657"/>
      <c r="AU14" s="657"/>
      <c r="AV14" s="657"/>
      <c r="AW14" s="657"/>
      <c r="AX14" s="657"/>
      <c r="AY14" s="657"/>
      <c r="AZ14" s="657"/>
      <c r="BA14" s="657"/>
      <c r="BB14" s="657"/>
      <c r="BC14" s="657"/>
      <c r="BD14" s="657"/>
      <c r="BE14" s="657"/>
      <c r="BF14" s="658"/>
      <c r="BG14" s="659">
        <v>52414</v>
      </c>
      <c r="BH14" s="660"/>
      <c r="BI14" s="660"/>
      <c r="BJ14" s="660"/>
      <c r="BK14" s="660"/>
      <c r="BL14" s="660"/>
      <c r="BM14" s="660"/>
      <c r="BN14" s="661"/>
      <c r="BO14" s="662">
        <v>3.1</v>
      </c>
      <c r="BP14" s="662"/>
      <c r="BQ14" s="662"/>
      <c r="BR14" s="662"/>
      <c r="BS14" s="668" t="s">
        <v>183</v>
      </c>
      <c r="BT14" s="660"/>
      <c r="BU14" s="660"/>
      <c r="BV14" s="660"/>
      <c r="BW14" s="660"/>
      <c r="BX14" s="660"/>
      <c r="BY14" s="660"/>
      <c r="BZ14" s="660"/>
      <c r="CA14" s="660"/>
      <c r="CB14" s="669"/>
      <c r="CD14" s="674" t="s">
        <v>257</v>
      </c>
      <c r="CE14" s="675"/>
      <c r="CF14" s="675"/>
      <c r="CG14" s="675"/>
      <c r="CH14" s="675"/>
      <c r="CI14" s="675"/>
      <c r="CJ14" s="675"/>
      <c r="CK14" s="675"/>
      <c r="CL14" s="675"/>
      <c r="CM14" s="675"/>
      <c r="CN14" s="675"/>
      <c r="CO14" s="675"/>
      <c r="CP14" s="675"/>
      <c r="CQ14" s="676"/>
      <c r="CR14" s="659">
        <v>1287388</v>
      </c>
      <c r="CS14" s="660"/>
      <c r="CT14" s="660"/>
      <c r="CU14" s="660"/>
      <c r="CV14" s="660"/>
      <c r="CW14" s="660"/>
      <c r="CX14" s="660"/>
      <c r="CY14" s="661"/>
      <c r="CZ14" s="662">
        <v>8</v>
      </c>
      <c r="DA14" s="662"/>
      <c r="DB14" s="662"/>
      <c r="DC14" s="662"/>
      <c r="DD14" s="668">
        <v>709584</v>
      </c>
      <c r="DE14" s="660"/>
      <c r="DF14" s="660"/>
      <c r="DG14" s="660"/>
      <c r="DH14" s="660"/>
      <c r="DI14" s="660"/>
      <c r="DJ14" s="660"/>
      <c r="DK14" s="660"/>
      <c r="DL14" s="660"/>
      <c r="DM14" s="660"/>
      <c r="DN14" s="660"/>
      <c r="DO14" s="660"/>
      <c r="DP14" s="661"/>
      <c r="DQ14" s="668">
        <v>561354</v>
      </c>
      <c r="DR14" s="660"/>
      <c r="DS14" s="660"/>
      <c r="DT14" s="660"/>
      <c r="DU14" s="660"/>
      <c r="DV14" s="660"/>
      <c r="DW14" s="660"/>
      <c r="DX14" s="660"/>
      <c r="DY14" s="660"/>
      <c r="DZ14" s="660"/>
      <c r="EA14" s="660"/>
      <c r="EB14" s="660"/>
      <c r="EC14" s="669"/>
    </row>
    <row r="15" spans="2:143" ht="11.25" customHeight="1">
      <c r="B15" s="656" t="s">
        <v>258</v>
      </c>
      <c r="C15" s="657"/>
      <c r="D15" s="657"/>
      <c r="E15" s="657"/>
      <c r="F15" s="657"/>
      <c r="G15" s="657"/>
      <c r="H15" s="657"/>
      <c r="I15" s="657"/>
      <c r="J15" s="657"/>
      <c r="K15" s="657"/>
      <c r="L15" s="657"/>
      <c r="M15" s="657"/>
      <c r="N15" s="657"/>
      <c r="O15" s="657"/>
      <c r="P15" s="657"/>
      <c r="Q15" s="658"/>
      <c r="R15" s="659">
        <v>50340</v>
      </c>
      <c r="S15" s="660"/>
      <c r="T15" s="660"/>
      <c r="U15" s="660"/>
      <c r="V15" s="660"/>
      <c r="W15" s="660"/>
      <c r="X15" s="660"/>
      <c r="Y15" s="661"/>
      <c r="Z15" s="662">
        <v>0.3</v>
      </c>
      <c r="AA15" s="662"/>
      <c r="AB15" s="662"/>
      <c r="AC15" s="662"/>
      <c r="AD15" s="663">
        <v>50340</v>
      </c>
      <c r="AE15" s="663"/>
      <c r="AF15" s="663"/>
      <c r="AG15" s="663"/>
      <c r="AH15" s="663"/>
      <c r="AI15" s="663"/>
      <c r="AJ15" s="663"/>
      <c r="AK15" s="663"/>
      <c r="AL15" s="664">
        <v>0.6</v>
      </c>
      <c r="AM15" s="665"/>
      <c r="AN15" s="665"/>
      <c r="AO15" s="666"/>
      <c r="AP15" s="656" t="s">
        <v>259</v>
      </c>
      <c r="AQ15" s="657"/>
      <c r="AR15" s="657"/>
      <c r="AS15" s="657"/>
      <c r="AT15" s="657"/>
      <c r="AU15" s="657"/>
      <c r="AV15" s="657"/>
      <c r="AW15" s="657"/>
      <c r="AX15" s="657"/>
      <c r="AY15" s="657"/>
      <c r="AZ15" s="657"/>
      <c r="BA15" s="657"/>
      <c r="BB15" s="657"/>
      <c r="BC15" s="657"/>
      <c r="BD15" s="657"/>
      <c r="BE15" s="657"/>
      <c r="BF15" s="658"/>
      <c r="BG15" s="659">
        <v>117186</v>
      </c>
      <c r="BH15" s="660"/>
      <c r="BI15" s="660"/>
      <c r="BJ15" s="660"/>
      <c r="BK15" s="660"/>
      <c r="BL15" s="660"/>
      <c r="BM15" s="660"/>
      <c r="BN15" s="661"/>
      <c r="BO15" s="662">
        <v>6.9</v>
      </c>
      <c r="BP15" s="662"/>
      <c r="BQ15" s="662"/>
      <c r="BR15" s="662"/>
      <c r="BS15" s="668" t="s">
        <v>171</v>
      </c>
      <c r="BT15" s="660"/>
      <c r="BU15" s="660"/>
      <c r="BV15" s="660"/>
      <c r="BW15" s="660"/>
      <c r="BX15" s="660"/>
      <c r="BY15" s="660"/>
      <c r="BZ15" s="660"/>
      <c r="CA15" s="660"/>
      <c r="CB15" s="669"/>
      <c r="CD15" s="674" t="s">
        <v>260</v>
      </c>
      <c r="CE15" s="675"/>
      <c r="CF15" s="675"/>
      <c r="CG15" s="675"/>
      <c r="CH15" s="675"/>
      <c r="CI15" s="675"/>
      <c r="CJ15" s="675"/>
      <c r="CK15" s="675"/>
      <c r="CL15" s="675"/>
      <c r="CM15" s="675"/>
      <c r="CN15" s="675"/>
      <c r="CO15" s="675"/>
      <c r="CP15" s="675"/>
      <c r="CQ15" s="676"/>
      <c r="CR15" s="659">
        <v>1044000</v>
      </c>
      <c r="CS15" s="660"/>
      <c r="CT15" s="660"/>
      <c r="CU15" s="660"/>
      <c r="CV15" s="660"/>
      <c r="CW15" s="660"/>
      <c r="CX15" s="660"/>
      <c r="CY15" s="661"/>
      <c r="CZ15" s="662">
        <v>6.5</v>
      </c>
      <c r="DA15" s="662"/>
      <c r="DB15" s="662"/>
      <c r="DC15" s="662"/>
      <c r="DD15" s="668">
        <v>270554</v>
      </c>
      <c r="DE15" s="660"/>
      <c r="DF15" s="660"/>
      <c r="DG15" s="660"/>
      <c r="DH15" s="660"/>
      <c r="DI15" s="660"/>
      <c r="DJ15" s="660"/>
      <c r="DK15" s="660"/>
      <c r="DL15" s="660"/>
      <c r="DM15" s="660"/>
      <c r="DN15" s="660"/>
      <c r="DO15" s="660"/>
      <c r="DP15" s="661"/>
      <c r="DQ15" s="668">
        <v>716255</v>
      </c>
      <c r="DR15" s="660"/>
      <c r="DS15" s="660"/>
      <c r="DT15" s="660"/>
      <c r="DU15" s="660"/>
      <c r="DV15" s="660"/>
      <c r="DW15" s="660"/>
      <c r="DX15" s="660"/>
      <c r="DY15" s="660"/>
      <c r="DZ15" s="660"/>
      <c r="EA15" s="660"/>
      <c r="EB15" s="660"/>
      <c r="EC15" s="669"/>
    </row>
    <row r="16" spans="2:143" ht="11.25" customHeight="1">
      <c r="B16" s="656" t="s">
        <v>261</v>
      </c>
      <c r="C16" s="657"/>
      <c r="D16" s="657"/>
      <c r="E16" s="657"/>
      <c r="F16" s="657"/>
      <c r="G16" s="657"/>
      <c r="H16" s="657"/>
      <c r="I16" s="657"/>
      <c r="J16" s="657"/>
      <c r="K16" s="657"/>
      <c r="L16" s="657"/>
      <c r="M16" s="657"/>
      <c r="N16" s="657"/>
      <c r="O16" s="657"/>
      <c r="P16" s="657"/>
      <c r="Q16" s="658"/>
      <c r="R16" s="659" t="s">
        <v>171</v>
      </c>
      <c r="S16" s="660"/>
      <c r="T16" s="660"/>
      <c r="U16" s="660"/>
      <c r="V16" s="660"/>
      <c r="W16" s="660"/>
      <c r="X16" s="660"/>
      <c r="Y16" s="661"/>
      <c r="Z16" s="662" t="s">
        <v>171</v>
      </c>
      <c r="AA16" s="662"/>
      <c r="AB16" s="662"/>
      <c r="AC16" s="662"/>
      <c r="AD16" s="663" t="s">
        <v>183</v>
      </c>
      <c r="AE16" s="663"/>
      <c r="AF16" s="663"/>
      <c r="AG16" s="663"/>
      <c r="AH16" s="663"/>
      <c r="AI16" s="663"/>
      <c r="AJ16" s="663"/>
      <c r="AK16" s="663"/>
      <c r="AL16" s="664" t="s">
        <v>171</v>
      </c>
      <c r="AM16" s="665"/>
      <c r="AN16" s="665"/>
      <c r="AO16" s="666"/>
      <c r="AP16" s="656" t="s">
        <v>262</v>
      </c>
      <c r="AQ16" s="657"/>
      <c r="AR16" s="657"/>
      <c r="AS16" s="657"/>
      <c r="AT16" s="657"/>
      <c r="AU16" s="657"/>
      <c r="AV16" s="657"/>
      <c r="AW16" s="657"/>
      <c r="AX16" s="657"/>
      <c r="AY16" s="657"/>
      <c r="AZ16" s="657"/>
      <c r="BA16" s="657"/>
      <c r="BB16" s="657"/>
      <c r="BC16" s="657"/>
      <c r="BD16" s="657"/>
      <c r="BE16" s="657"/>
      <c r="BF16" s="658"/>
      <c r="BG16" s="659" t="s">
        <v>171</v>
      </c>
      <c r="BH16" s="660"/>
      <c r="BI16" s="660"/>
      <c r="BJ16" s="660"/>
      <c r="BK16" s="660"/>
      <c r="BL16" s="660"/>
      <c r="BM16" s="660"/>
      <c r="BN16" s="661"/>
      <c r="BO16" s="662" t="s">
        <v>171</v>
      </c>
      <c r="BP16" s="662"/>
      <c r="BQ16" s="662"/>
      <c r="BR16" s="662"/>
      <c r="BS16" s="668" t="s">
        <v>171</v>
      </c>
      <c r="BT16" s="660"/>
      <c r="BU16" s="660"/>
      <c r="BV16" s="660"/>
      <c r="BW16" s="660"/>
      <c r="BX16" s="660"/>
      <c r="BY16" s="660"/>
      <c r="BZ16" s="660"/>
      <c r="CA16" s="660"/>
      <c r="CB16" s="669"/>
      <c r="CD16" s="674" t="s">
        <v>263</v>
      </c>
      <c r="CE16" s="675"/>
      <c r="CF16" s="675"/>
      <c r="CG16" s="675"/>
      <c r="CH16" s="675"/>
      <c r="CI16" s="675"/>
      <c r="CJ16" s="675"/>
      <c r="CK16" s="675"/>
      <c r="CL16" s="675"/>
      <c r="CM16" s="675"/>
      <c r="CN16" s="675"/>
      <c r="CO16" s="675"/>
      <c r="CP16" s="675"/>
      <c r="CQ16" s="676"/>
      <c r="CR16" s="659">
        <v>210199</v>
      </c>
      <c r="CS16" s="660"/>
      <c r="CT16" s="660"/>
      <c r="CU16" s="660"/>
      <c r="CV16" s="660"/>
      <c r="CW16" s="660"/>
      <c r="CX16" s="660"/>
      <c r="CY16" s="661"/>
      <c r="CZ16" s="662">
        <v>1.3</v>
      </c>
      <c r="DA16" s="662"/>
      <c r="DB16" s="662"/>
      <c r="DC16" s="662"/>
      <c r="DD16" s="668" t="s">
        <v>171</v>
      </c>
      <c r="DE16" s="660"/>
      <c r="DF16" s="660"/>
      <c r="DG16" s="660"/>
      <c r="DH16" s="660"/>
      <c r="DI16" s="660"/>
      <c r="DJ16" s="660"/>
      <c r="DK16" s="660"/>
      <c r="DL16" s="660"/>
      <c r="DM16" s="660"/>
      <c r="DN16" s="660"/>
      <c r="DO16" s="660"/>
      <c r="DP16" s="661"/>
      <c r="DQ16" s="668">
        <v>19977</v>
      </c>
      <c r="DR16" s="660"/>
      <c r="DS16" s="660"/>
      <c r="DT16" s="660"/>
      <c r="DU16" s="660"/>
      <c r="DV16" s="660"/>
      <c r="DW16" s="660"/>
      <c r="DX16" s="660"/>
      <c r="DY16" s="660"/>
      <c r="DZ16" s="660"/>
      <c r="EA16" s="660"/>
      <c r="EB16" s="660"/>
      <c r="EC16" s="669"/>
    </row>
    <row r="17" spans="2:133" ht="11.25" customHeight="1">
      <c r="B17" s="656" t="s">
        <v>264</v>
      </c>
      <c r="C17" s="657"/>
      <c r="D17" s="657"/>
      <c r="E17" s="657"/>
      <c r="F17" s="657"/>
      <c r="G17" s="657"/>
      <c r="H17" s="657"/>
      <c r="I17" s="657"/>
      <c r="J17" s="657"/>
      <c r="K17" s="657"/>
      <c r="L17" s="657"/>
      <c r="M17" s="657"/>
      <c r="N17" s="657"/>
      <c r="O17" s="657"/>
      <c r="P17" s="657"/>
      <c r="Q17" s="658"/>
      <c r="R17" s="659">
        <v>3543</v>
      </c>
      <c r="S17" s="660"/>
      <c r="T17" s="660"/>
      <c r="U17" s="660"/>
      <c r="V17" s="660"/>
      <c r="W17" s="660"/>
      <c r="X17" s="660"/>
      <c r="Y17" s="661"/>
      <c r="Z17" s="662">
        <v>0</v>
      </c>
      <c r="AA17" s="662"/>
      <c r="AB17" s="662"/>
      <c r="AC17" s="662"/>
      <c r="AD17" s="663">
        <v>3543</v>
      </c>
      <c r="AE17" s="663"/>
      <c r="AF17" s="663"/>
      <c r="AG17" s="663"/>
      <c r="AH17" s="663"/>
      <c r="AI17" s="663"/>
      <c r="AJ17" s="663"/>
      <c r="AK17" s="663"/>
      <c r="AL17" s="664">
        <v>0</v>
      </c>
      <c r="AM17" s="665"/>
      <c r="AN17" s="665"/>
      <c r="AO17" s="666"/>
      <c r="AP17" s="656" t="s">
        <v>265</v>
      </c>
      <c r="AQ17" s="657"/>
      <c r="AR17" s="657"/>
      <c r="AS17" s="657"/>
      <c r="AT17" s="657"/>
      <c r="AU17" s="657"/>
      <c r="AV17" s="657"/>
      <c r="AW17" s="657"/>
      <c r="AX17" s="657"/>
      <c r="AY17" s="657"/>
      <c r="AZ17" s="657"/>
      <c r="BA17" s="657"/>
      <c r="BB17" s="657"/>
      <c r="BC17" s="657"/>
      <c r="BD17" s="657"/>
      <c r="BE17" s="657"/>
      <c r="BF17" s="658"/>
      <c r="BG17" s="659" t="s">
        <v>183</v>
      </c>
      <c r="BH17" s="660"/>
      <c r="BI17" s="660"/>
      <c r="BJ17" s="660"/>
      <c r="BK17" s="660"/>
      <c r="BL17" s="660"/>
      <c r="BM17" s="660"/>
      <c r="BN17" s="661"/>
      <c r="BO17" s="662" t="s">
        <v>183</v>
      </c>
      <c r="BP17" s="662"/>
      <c r="BQ17" s="662"/>
      <c r="BR17" s="662"/>
      <c r="BS17" s="668" t="s">
        <v>171</v>
      </c>
      <c r="BT17" s="660"/>
      <c r="BU17" s="660"/>
      <c r="BV17" s="660"/>
      <c r="BW17" s="660"/>
      <c r="BX17" s="660"/>
      <c r="BY17" s="660"/>
      <c r="BZ17" s="660"/>
      <c r="CA17" s="660"/>
      <c r="CB17" s="669"/>
      <c r="CD17" s="674" t="s">
        <v>266</v>
      </c>
      <c r="CE17" s="675"/>
      <c r="CF17" s="675"/>
      <c r="CG17" s="675"/>
      <c r="CH17" s="675"/>
      <c r="CI17" s="675"/>
      <c r="CJ17" s="675"/>
      <c r="CK17" s="675"/>
      <c r="CL17" s="675"/>
      <c r="CM17" s="675"/>
      <c r="CN17" s="675"/>
      <c r="CO17" s="675"/>
      <c r="CP17" s="675"/>
      <c r="CQ17" s="676"/>
      <c r="CR17" s="659">
        <v>2759987</v>
      </c>
      <c r="CS17" s="660"/>
      <c r="CT17" s="660"/>
      <c r="CU17" s="660"/>
      <c r="CV17" s="660"/>
      <c r="CW17" s="660"/>
      <c r="CX17" s="660"/>
      <c r="CY17" s="661"/>
      <c r="CZ17" s="662">
        <v>17.100000000000001</v>
      </c>
      <c r="DA17" s="662"/>
      <c r="DB17" s="662"/>
      <c r="DC17" s="662"/>
      <c r="DD17" s="668" t="s">
        <v>171</v>
      </c>
      <c r="DE17" s="660"/>
      <c r="DF17" s="660"/>
      <c r="DG17" s="660"/>
      <c r="DH17" s="660"/>
      <c r="DI17" s="660"/>
      <c r="DJ17" s="660"/>
      <c r="DK17" s="660"/>
      <c r="DL17" s="660"/>
      <c r="DM17" s="660"/>
      <c r="DN17" s="660"/>
      <c r="DO17" s="660"/>
      <c r="DP17" s="661"/>
      <c r="DQ17" s="668">
        <v>2697435</v>
      </c>
      <c r="DR17" s="660"/>
      <c r="DS17" s="660"/>
      <c r="DT17" s="660"/>
      <c r="DU17" s="660"/>
      <c r="DV17" s="660"/>
      <c r="DW17" s="660"/>
      <c r="DX17" s="660"/>
      <c r="DY17" s="660"/>
      <c r="DZ17" s="660"/>
      <c r="EA17" s="660"/>
      <c r="EB17" s="660"/>
      <c r="EC17" s="669"/>
    </row>
    <row r="18" spans="2:133" ht="11.25" customHeight="1">
      <c r="B18" s="656" t="s">
        <v>267</v>
      </c>
      <c r="C18" s="657"/>
      <c r="D18" s="657"/>
      <c r="E18" s="657"/>
      <c r="F18" s="657"/>
      <c r="G18" s="657"/>
      <c r="H18" s="657"/>
      <c r="I18" s="657"/>
      <c r="J18" s="657"/>
      <c r="K18" s="657"/>
      <c r="L18" s="657"/>
      <c r="M18" s="657"/>
      <c r="N18" s="657"/>
      <c r="O18" s="657"/>
      <c r="P18" s="657"/>
      <c r="Q18" s="658"/>
      <c r="R18" s="659">
        <v>7452634</v>
      </c>
      <c r="S18" s="660"/>
      <c r="T18" s="660"/>
      <c r="U18" s="660"/>
      <c r="V18" s="660"/>
      <c r="W18" s="660"/>
      <c r="X18" s="660"/>
      <c r="Y18" s="661"/>
      <c r="Z18" s="662">
        <v>44.9</v>
      </c>
      <c r="AA18" s="662"/>
      <c r="AB18" s="662"/>
      <c r="AC18" s="662"/>
      <c r="AD18" s="663">
        <v>6539031</v>
      </c>
      <c r="AE18" s="663"/>
      <c r="AF18" s="663"/>
      <c r="AG18" s="663"/>
      <c r="AH18" s="663"/>
      <c r="AI18" s="663"/>
      <c r="AJ18" s="663"/>
      <c r="AK18" s="663"/>
      <c r="AL18" s="664">
        <v>74.900000000000006</v>
      </c>
      <c r="AM18" s="665"/>
      <c r="AN18" s="665"/>
      <c r="AO18" s="666"/>
      <c r="AP18" s="656" t="s">
        <v>268</v>
      </c>
      <c r="AQ18" s="657"/>
      <c r="AR18" s="657"/>
      <c r="AS18" s="657"/>
      <c r="AT18" s="657"/>
      <c r="AU18" s="657"/>
      <c r="AV18" s="657"/>
      <c r="AW18" s="657"/>
      <c r="AX18" s="657"/>
      <c r="AY18" s="657"/>
      <c r="AZ18" s="657"/>
      <c r="BA18" s="657"/>
      <c r="BB18" s="657"/>
      <c r="BC18" s="657"/>
      <c r="BD18" s="657"/>
      <c r="BE18" s="657"/>
      <c r="BF18" s="658"/>
      <c r="BG18" s="659" t="s">
        <v>183</v>
      </c>
      <c r="BH18" s="660"/>
      <c r="BI18" s="660"/>
      <c r="BJ18" s="660"/>
      <c r="BK18" s="660"/>
      <c r="BL18" s="660"/>
      <c r="BM18" s="660"/>
      <c r="BN18" s="661"/>
      <c r="BO18" s="662" t="s">
        <v>171</v>
      </c>
      <c r="BP18" s="662"/>
      <c r="BQ18" s="662"/>
      <c r="BR18" s="662"/>
      <c r="BS18" s="668" t="s">
        <v>183</v>
      </c>
      <c r="BT18" s="660"/>
      <c r="BU18" s="660"/>
      <c r="BV18" s="660"/>
      <c r="BW18" s="660"/>
      <c r="BX18" s="660"/>
      <c r="BY18" s="660"/>
      <c r="BZ18" s="660"/>
      <c r="CA18" s="660"/>
      <c r="CB18" s="669"/>
      <c r="CD18" s="674" t="s">
        <v>269</v>
      </c>
      <c r="CE18" s="675"/>
      <c r="CF18" s="675"/>
      <c r="CG18" s="675"/>
      <c r="CH18" s="675"/>
      <c r="CI18" s="675"/>
      <c r="CJ18" s="675"/>
      <c r="CK18" s="675"/>
      <c r="CL18" s="675"/>
      <c r="CM18" s="675"/>
      <c r="CN18" s="675"/>
      <c r="CO18" s="675"/>
      <c r="CP18" s="675"/>
      <c r="CQ18" s="676"/>
      <c r="CR18" s="659" t="s">
        <v>171</v>
      </c>
      <c r="CS18" s="660"/>
      <c r="CT18" s="660"/>
      <c r="CU18" s="660"/>
      <c r="CV18" s="660"/>
      <c r="CW18" s="660"/>
      <c r="CX18" s="660"/>
      <c r="CY18" s="661"/>
      <c r="CZ18" s="662" t="s">
        <v>171</v>
      </c>
      <c r="DA18" s="662"/>
      <c r="DB18" s="662"/>
      <c r="DC18" s="662"/>
      <c r="DD18" s="668" t="s">
        <v>171</v>
      </c>
      <c r="DE18" s="660"/>
      <c r="DF18" s="660"/>
      <c r="DG18" s="660"/>
      <c r="DH18" s="660"/>
      <c r="DI18" s="660"/>
      <c r="DJ18" s="660"/>
      <c r="DK18" s="660"/>
      <c r="DL18" s="660"/>
      <c r="DM18" s="660"/>
      <c r="DN18" s="660"/>
      <c r="DO18" s="660"/>
      <c r="DP18" s="661"/>
      <c r="DQ18" s="668" t="s">
        <v>183</v>
      </c>
      <c r="DR18" s="660"/>
      <c r="DS18" s="660"/>
      <c r="DT18" s="660"/>
      <c r="DU18" s="660"/>
      <c r="DV18" s="660"/>
      <c r="DW18" s="660"/>
      <c r="DX18" s="660"/>
      <c r="DY18" s="660"/>
      <c r="DZ18" s="660"/>
      <c r="EA18" s="660"/>
      <c r="EB18" s="660"/>
      <c r="EC18" s="669"/>
    </row>
    <row r="19" spans="2:133" ht="11.25" customHeight="1">
      <c r="B19" s="656" t="s">
        <v>270</v>
      </c>
      <c r="C19" s="657"/>
      <c r="D19" s="657"/>
      <c r="E19" s="657"/>
      <c r="F19" s="657"/>
      <c r="G19" s="657"/>
      <c r="H19" s="657"/>
      <c r="I19" s="657"/>
      <c r="J19" s="657"/>
      <c r="K19" s="657"/>
      <c r="L19" s="657"/>
      <c r="M19" s="657"/>
      <c r="N19" s="657"/>
      <c r="O19" s="657"/>
      <c r="P19" s="657"/>
      <c r="Q19" s="658"/>
      <c r="R19" s="659">
        <v>6539031</v>
      </c>
      <c r="S19" s="660"/>
      <c r="T19" s="660"/>
      <c r="U19" s="660"/>
      <c r="V19" s="660"/>
      <c r="W19" s="660"/>
      <c r="X19" s="660"/>
      <c r="Y19" s="661"/>
      <c r="Z19" s="662">
        <v>39.4</v>
      </c>
      <c r="AA19" s="662"/>
      <c r="AB19" s="662"/>
      <c r="AC19" s="662"/>
      <c r="AD19" s="663">
        <v>6539031</v>
      </c>
      <c r="AE19" s="663"/>
      <c r="AF19" s="663"/>
      <c r="AG19" s="663"/>
      <c r="AH19" s="663"/>
      <c r="AI19" s="663"/>
      <c r="AJ19" s="663"/>
      <c r="AK19" s="663"/>
      <c r="AL19" s="664">
        <v>74.900000000000006</v>
      </c>
      <c r="AM19" s="665"/>
      <c r="AN19" s="665"/>
      <c r="AO19" s="666"/>
      <c r="AP19" s="656" t="s">
        <v>271</v>
      </c>
      <c r="AQ19" s="657"/>
      <c r="AR19" s="657"/>
      <c r="AS19" s="657"/>
      <c r="AT19" s="657"/>
      <c r="AU19" s="657"/>
      <c r="AV19" s="657"/>
      <c r="AW19" s="657"/>
      <c r="AX19" s="657"/>
      <c r="AY19" s="657"/>
      <c r="AZ19" s="657"/>
      <c r="BA19" s="657"/>
      <c r="BB19" s="657"/>
      <c r="BC19" s="657"/>
      <c r="BD19" s="657"/>
      <c r="BE19" s="657"/>
      <c r="BF19" s="658"/>
      <c r="BG19" s="659">
        <v>63325</v>
      </c>
      <c r="BH19" s="660"/>
      <c r="BI19" s="660"/>
      <c r="BJ19" s="660"/>
      <c r="BK19" s="660"/>
      <c r="BL19" s="660"/>
      <c r="BM19" s="660"/>
      <c r="BN19" s="661"/>
      <c r="BO19" s="662">
        <v>3.8</v>
      </c>
      <c r="BP19" s="662"/>
      <c r="BQ19" s="662"/>
      <c r="BR19" s="662"/>
      <c r="BS19" s="668" t="s">
        <v>183</v>
      </c>
      <c r="BT19" s="660"/>
      <c r="BU19" s="660"/>
      <c r="BV19" s="660"/>
      <c r="BW19" s="660"/>
      <c r="BX19" s="660"/>
      <c r="BY19" s="660"/>
      <c r="BZ19" s="660"/>
      <c r="CA19" s="660"/>
      <c r="CB19" s="669"/>
      <c r="CD19" s="674" t="s">
        <v>272</v>
      </c>
      <c r="CE19" s="675"/>
      <c r="CF19" s="675"/>
      <c r="CG19" s="675"/>
      <c r="CH19" s="675"/>
      <c r="CI19" s="675"/>
      <c r="CJ19" s="675"/>
      <c r="CK19" s="675"/>
      <c r="CL19" s="675"/>
      <c r="CM19" s="675"/>
      <c r="CN19" s="675"/>
      <c r="CO19" s="675"/>
      <c r="CP19" s="675"/>
      <c r="CQ19" s="676"/>
      <c r="CR19" s="659" t="s">
        <v>171</v>
      </c>
      <c r="CS19" s="660"/>
      <c r="CT19" s="660"/>
      <c r="CU19" s="660"/>
      <c r="CV19" s="660"/>
      <c r="CW19" s="660"/>
      <c r="CX19" s="660"/>
      <c r="CY19" s="661"/>
      <c r="CZ19" s="662" t="s">
        <v>183</v>
      </c>
      <c r="DA19" s="662"/>
      <c r="DB19" s="662"/>
      <c r="DC19" s="662"/>
      <c r="DD19" s="668" t="s">
        <v>171</v>
      </c>
      <c r="DE19" s="660"/>
      <c r="DF19" s="660"/>
      <c r="DG19" s="660"/>
      <c r="DH19" s="660"/>
      <c r="DI19" s="660"/>
      <c r="DJ19" s="660"/>
      <c r="DK19" s="660"/>
      <c r="DL19" s="660"/>
      <c r="DM19" s="660"/>
      <c r="DN19" s="660"/>
      <c r="DO19" s="660"/>
      <c r="DP19" s="661"/>
      <c r="DQ19" s="668" t="s">
        <v>171</v>
      </c>
      <c r="DR19" s="660"/>
      <c r="DS19" s="660"/>
      <c r="DT19" s="660"/>
      <c r="DU19" s="660"/>
      <c r="DV19" s="660"/>
      <c r="DW19" s="660"/>
      <c r="DX19" s="660"/>
      <c r="DY19" s="660"/>
      <c r="DZ19" s="660"/>
      <c r="EA19" s="660"/>
      <c r="EB19" s="660"/>
      <c r="EC19" s="669"/>
    </row>
    <row r="20" spans="2:133" ht="11.25" customHeight="1">
      <c r="B20" s="656" t="s">
        <v>273</v>
      </c>
      <c r="C20" s="657"/>
      <c r="D20" s="657"/>
      <c r="E20" s="657"/>
      <c r="F20" s="657"/>
      <c r="G20" s="657"/>
      <c r="H20" s="657"/>
      <c r="I20" s="657"/>
      <c r="J20" s="657"/>
      <c r="K20" s="657"/>
      <c r="L20" s="657"/>
      <c r="M20" s="657"/>
      <c r="N20" s="657"/>
      <c r="O20" s="657"/>
      <c r="P20" s="657"/>
      <c r="Q20" s="658"/>
      <c r="R20" s="659">
        <v>913603</v>
      </c>
      <c r="S20" s="660"/>
      <c r="T20" s="660"/>
      <c r="U20" s="660"/>
      <c r="V20" s="660"/>
      <c r="W20" s="660"/>
      <c r="X20" s="660"/>
      <c r="Y20" s="661"/>
      <c r="Z20" s="662">
        <v>5.5</v>
      </c>
      <c r="AA20" s="662"/>
      <c r="AB20" s="662"/>
      <c r="AC20" s="662"/>
      <c r="AD20" s="663" t="s">
        <v>183</v>
      </c>
      <c r="AE20" s="663"/>
      <c r="AF20" s="663"/>
      <c r="AG20" s="663"/>
      <c r="AH20" s="663"/>
      <c r="AI20" s="663"/>
      <c r="AJ20" s="663"/>
      <c r="AK20" s="663"/>
      <c r="AL20" s="664" t="s">
        <v>183</v>
      </c>
      <c r="AM20" s="665"/>
      <c r="AN20" s="665"/>
      <c r="AO20" s="666"/>
      <c r="AP20" s="656" t="s">
        <v>274</v>
      </c>
      <c r="AQ20" s="657"/>
      <c r="AR20" s="657"/>
      <c r="AS20" s="657"/>
      <c r="AT20" s="657"/>
      <c r="AU20" s="657"/>
      <c r="AV20" s="657"/>
      <c r="AW20" s="657"/>
      <c r="AX20" s="657"/>
      <c r="AY20" s="657"/>
      <c r="AZ20" s="657"/>
      <c r="BA20" s="657"/>
      <c r="BB20" s="657"/>
      <c r="BC20" s="657"/>
      <c r="BD20" s="657"/>
      <c r="BE20" s="657"/>
      <c r="BF20" s="658"/>
      <c r="BG20" s="659">
        <v>63325</v>
      </c>
      <c r="BH20" s="660"/>
      <c r="BI20" s="660"/>
      <c r="BJ20" s="660"/>
      <c r="BK20" s="660"/>
      <c r="BL20" s="660"/>
      <c r="BM20" s="660"/>
      <c r="BN20" s="661"/>
      <c r="BO20" s="662">
        <v>3.8</v>
      </c>
      <c r="BP20" s="662"/>
      <c r="BQ20" s="662"/>
      <c r="BR20" s="662"/>
      <c r="BS20" s="668" t="s">
        <v>183</v>
      </c>
      <c r="BT20" s="660"/>
      <c r="BU20" s="660"/>
      <c r="BV20" s="660"/>
      <c r="BW20" s="660"/>
      <c r="BX20" s="660"/>
      <c r="BY20" s="660"/>
      <c r="BZ20" s="660"/>
      <c r="CA20" s="660"/>
      <c r="CB20" s="669"/>
      <c r="CD20" s="674" t="s">
        <v>275</v>
      </c>
      <c r="CE20" s="675"/>
      <c r="CF20" s="675"/>
      <c r="CG20" s="675"/>
      <c r="CH20" s="675"/>
      <c r="CI20" s="675"/>
      <c r="CJ20" s="675"/>
      <c r="CK20" s="675"/>
      <c r="CL20" s="675"/>
      <c r="CM20" s="675"/>
      <c r="CN20" s="675"/>
      <c r="CO20" s="675"/>
      <c r="CP20" s="675"/>
      <c r="CQ20" s="676"/>
      <c r="CR20" s="659">
        <v>16175220</v>
      </c>
      <c r="CS20" s="660"/>
      <c r="CT20" s="660"/>
      <c r="CU20" s="660"/>
      <c r="CV20" s="660"/>
      <c r="CW20" s="660"/>
      <c r="CX20" s="660"/>
      <c r="CY20" s="661"/>
      <c r="CZ20" s="662">
        <v>100</v>
      </c>
      <c r="DA20" s="662"/>
      <c r="DB20" s="662"/>
      <c r="DC20" s="662"/>
      <c r="DD20" s="668">
        <v>3585405</v>
      </c>
      <c r="DE20" s="660"/>
      <c r="DF20" s="660"/>
      <c r="DG20" s="660"/>
      <c r="DH20" s="660"/>
      <c r="DI20" s="660"/>
      <c r="DJ20" s="660"/>
      <c r="DK20" s="660"/>
      <c r="DL20" s="660"/>
      <c r="DM20" s="660"/>
      <c r="DN20" s="660"/>
      <c r="DO20" s="660"/>
      <c r="DP20" s="661"/>
      <c r="DQ20" s="668">
        <v>10528596</v>
      </c>
      <c r="DR20" s="660"/>
      <c r="DS20" s="660"/>
      <c r="DT20" s="660"/>
      <c r="DU20" s="660"/>
      <c r="DV20" s="660"/>
      <c r="DW20" s="660"/>
      <c r="DX20" s="660"/>
      <c r="DY20" s="660"/>
      <c r="DZ20" s="660"/>
      <c r="EA20" s="660"/>
      <c r="EB20" s="660"/>
      <c r="EC20" s="669"/>
    </row>
    <row r="21" spans="2:133" ht="11.25" customHeight="1">
      <c r="B21" s="656" t="s">
        <v>276</v>
      </c>
      <c r="C21" s="657"/>
      <c r="D21" s="657"/>
      <c r="E21" s="657"/>
      <c r="F21" s="657"/>
      <c r="G21" s="657"/>
      <c r="H21" s="657"/>
      <c r="I21" s="657"/>
      <c r="J21" s="657"/>
      <c r="K21" s="657"/>
      <c r="L21" s="657"/>
      <c r="M21" s="657"/>
      <c r="N21" s="657"/>
      <c r="O21" s="657"/>
      <c r="P21" s="657"/>
      <c r="Q21" s="658"/>
      <c r="R21" s="659" t="s">
        <v>171</v>
      </c>
      <c r="S21" s="660"/>
      <c r="T21" s="660"/>
      <c r="U21" s="660"/>
      <c r="V21" s="660"/>
      <c r="W21" s="660"/>
      <c r="X21" s="660"/>
      <c r="Y21" s="661"/>
      <c r="Z21" s="662" t="s">
        <v>171</v>
      </c>
      <c r="AA21" s="662"/>
      <c r="AB21" s="662"/>
      <c r="AC21" s="662"/>
      <c r="AD21" s="663" t="s">
        <v>183</v>
      </c>
      <c r="AE21" s="663"/>
      <c r="AF21" s="663"/>
      <c r="AG21" s="663"/>
      <c r="AH21" s="663"/>
      <c r="AI21" s="663"/>
      <c r="AJ21" s="663"/>
      <c r="AK21" s="663"/>
      <c r="AL21" s="664" t="s">
        <v>183</v>
      </c>
      <c r="AM21" s="665"/>
      <c r="AN21" s="665"/>
      <c r="AO21" s="666"/>
      <c r="AP21" s="677" t="s">
        <v>277</v>
      </c>
      <c r="AQ21" s="678"/>
      <c r="AR21" s="678"/>
      <c r="AS21" s="678"/>
      <c r="AT21" s="678"/>
      <c r="AU21" s="678"/>
      <c r="AV21" s="678"/>
      <c r="AW21" s="678"/>
      <c r="AX21" s="678"/>
      <c r="AY21" s="678"/>
      <c r="AZ21" s="678"/>
      <c r="BA21" s="678"/>
      <c r="BB21" s="678"/>
      <c r="BC21" s="678"/>
      <c r="BD21" s="678"/>
      <c r="BE21" s="678"/>
      <c r="BF21" s="679"/>
      <c r="BG21" s="659">
        <v>13706</v>
      </c>
      <c r="BH21" s="660"/>
      <c r="BI21" s="660"/>
      <c r="BJ21" s="660"/>
      <c r="BK21" s="660"/>
      <c r="BL21" s="660"/>
      <c r="BM21" s="660"/>
      <c r="BN21" s="661"/>
      <c r="BO21" s="662">
        <v>0.8</v>
      </c>
      <c r="BP21" s="662"/>
      <c r="BQ21" s="662"/>
      <c r="BR21" s="662"/>
      <c r="BS21" s="668" t="s">
        <v>183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278</v>
      </c>
      <c r="C22" s="657"/>
      <c r="D22" s="657"/>
      <c r="E22" s="657"/>
      <c r="F22" s="657"/>
      <c r="G22" s="657"/>
      <c r="H22" s="657"/>
      <c r="I22" s="657"/>
      <c r="J22" s="657"/>
      <c r="K22" s="657"/>
      <c r="L22" s="657"/>
      <c r="M22" s="657"/>
      <c r="N22" s="657"/>
      <c r="O22" s="657"/>
      <c r="P22" s="657"/>
      <c r="Q22" s="658"/>
      <c r="R22" s="659">
        <v>9676396</v>
      </c>
      <c r="S22" s="660"/>
      <c r="T22" s="660"/>
      <c r="U22" s="660"/>
      <c r="V22" s="660"/>
      <c r="W22" s="660"/>
      <c r="X22" s="660"/>
      <c r="Y22" s="661"/>
      <c r="Z22" s="662">
        <v>58.2</v>
      </c>
      <c r="AA22" s="662"/>
      <c r="AB22" s="662"/>
      <c r="AC22" s="662"/>
      <c r="AD22" s="663">
        <v>8713174</v>
      </c>
      <c r="AE22" s="663"/>
      <c r="AF22" s="663"/>
      <c r="AG22" s="663"/>
      <c r="AH22" s="663"/>
      <c r="AI22" s="663"/>
      <c r="AJ22" s="663"/>
      <c r="AK22" s="663"/>
      <c r="AL22" s="664">
        <v>99.8</v>
      </c>
      <c r="AM22" s="665"/>
      <c r="AN22" s="665"/>
      <c r="AO22" s="666"/>
      <c r="AP22" s="677" t="s">
        <v>279</v>
      </c>
      <c r="AQ22" s="678"/>
      <c r="AR22" s="678"/>
      <c r="AS22" s="678"/>
      <c r="AT22" s="678"/>
      <c r="AU22" s="678"/>
      <c r="AV22" s="678"/>
      <c r="AW22" s="678"/>
      <c r="AX22" s="678"/>
      <c r="AY22" s="678"/>
      <c r="AZ22" s="678"/>
      <c r="BA22" s="678"/>
      <c r="BB22" s="678"/>
      <c r="BC22" s="678"/>
      <c r="BD22" s="678"/>
      <c r="BE22" s="678"/>
      <c r="BF22" s="679"/>
      <c r="BG22" s="659" t="s">
        <v>171</v>
      </c>
      <c r="BH22" s="660"/>
      <c r="BI22" s="660"/>
      <c r="BJ22" s="660"/>
      <c r="BK22" s="660"/>
      <c r="BL22" s="660"/>
      <c r="BM22" s="660"/>
      <c r="BN22" s="661"/>
      <c r="BO22" s="662" t="s">
        <v>171</v>
      </c>
      <c r="BP22" s="662"/>
      <c r="BQ22" s="662"/>
      <c r="BR22" s="662"/>
      <c r="BS22" s="668" t="s">
        <v>183</v>
      </c>
      <c r="BT22" s="660"/>
      <c r="BU22" s="660"/>
      <c r="BV22" s="660"/>
      <c r="BW22" s="660"/>
      <c r="BX22" s="660"/>
      <c r="BY22" s="660"/>
      <c r="BZ22" s="660"/>
      <c r="CA22" s="660"/>
      <c r="CB22" s="669"/>
      <c r="CD22" s="641" t="s">
        <v>280</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281</v>
      </c>
      <c r="C23" s="657"/>
      <c r="D23" s="657"/>
      <c r="E23" s="657"/>
      <c r="F23" s="657"/>
      <c r="G23" s="657"/>
      <c r="H23" s="657"/>
      <c r="I23" s="657"/>
      <c r="J23" s="657"/>
      <c r="K23" s="657"/>
      <c r="L23" s="657"/>
      <c r="M23" s="657"/>
      <c r="N23" s="657"/>
      <c r="O23" s="657"/>
      <c r="P23" s="657"/>
      <c r="Q23" s="658"/>
      <c r="R23" s="659">
        <v>2410</v>
      </c>
      <c r="S23" s="660"/>
      <c r="T23" s="660"/>
      <c r="U23" s="660"/>
      <c r="V23" s="660"/>
      <c r="W23" s="660"/>
      <c r="X23" s="660"/>
      <c r="Y23" s="661"/>
      <c r="Z23" s="662">
        <v>0</v>
      </c>
      <c r="AA23" s="662"/>
      <c r="AB23" s="662"/>
      <c r="AC23" s="662"/>
      <c r="AD23" s="663">
        <v>2410</v>
      </c>
      <c r="AE23" s="663"/>
      <c r="AF23" s="663"/>
      <c r="AG23" s="663"/>
      <c r="AH23" s="663"/>
      <c r="AI23" s="663"/>
      <c r="AJ23" s="663"/>
      <c r="AK23" s="663"/>
      <c r="AL23" s="664">
        <v>0</v>
      </c>
      <c r="AM23" s="665"/>
      <c r="AN23" s="665"/>
      <c r="AO23" s="666"/>
      <c r="AP23" s="677" t="s">
        <v>282</v>
      </c>
      <c r="AQ23" s="678"/>
      <c r="AR23" s="678"/>
      <c r="AS23" s="678"/>
      <c r="AT23" s="678"/>
      <c r="AU23" s="678"/>
      <c r="AV23" s="678"/>
      <c r="AW23" s="678"/>
      <c r="AX23" s="678"/>
      <c r="AY23" s="678"/>
      <c r="AZ23" s="678"/>
      <c r="BA23" s="678"/>
      <c r="BB23" s="678"/>
      <c r="BC23" s="678"/>
      <c r="BD23" s="678"/>
      <c r="BE23" s="678"/>
      <c r="BF23" s="679"/>
      <c r="BG23" s="659">
        <v>49619</v>
      </c>
      <c r="BH23" s="660"/>
      <c r="BI23" s="660"/>
      <c r="BJ23" s="660"/>
      <c r="BK23" s="660"/>
      <c r="BL23" s="660"/>
      <c r="BM23" s="660"/>
      <c r="BN23" s="661"/>
      <c r="BO23" s="662">
        <v>2.9</v>
      </c>
      <c r="BP23" s="662"/>
      <c r="BQ23" s="662"/>
      <c r="BR23" s="662"/>
      <c r="BS23" s="668" t="s">
        <v>171</v>
      </c>
      <c r="BT23" s="660"/>
      <c r="BU23" s="660"/>
      <c r="BV23" s="660"/>
      <c r="BW23" s="660"/>
      <c r="BX23" s="660"/>
      <c r="BY23" s="660"/>
      <c r="BZ23" s="660"/>
      <c r="CA23" s="660"/>
      <c r="CB23" s="669"/>
      <c r="CD23" s="641" t="s">
        <v>222</v>
      </c>
      <c r="CE23" s="642"/>
      <c r="CF23" s="642"/>
      <c r="CG23" s="642"/>
      <c r="CH23" s="642"/>
      <c r="CI23" s="642"/>
      <c r="CJ23" s="642"/>
      <c r="CK23" s="642"/>
      <c r="CL23" s="642"/>
      <c r="CM23" s="642"/>
      <c r="CN23" s="642"/>
      <c r="CO23" s="642"/>
      <c r="CP23" s="642"/>
      <c r="CQ23" s="643"/>
      <c r="CR23" s="641" t="s">
        <v>283</v>
      </c>
      <c r="CS23" s="642"/>
      <c r="CT23" s="642"/>
      <c r="CU23" s="642"/>
      <c r="CV23" s="642"/>
      <c r="CW23" s="642"/>
      <c r="CX23" s="642"/>
      <c r="CY23" s="643"/>
      <c r="CZ23" s="641" t="s">
        <v>284</v>
      </c>
      <c r="DA23" s="642"/>
      <c r="DB23" s="642"/>
      <c r="DC23" s="643"/>
      <c r="DD23" s="641" t="s">
        <v>285</v>
      </c>
      <c r="DE23" s="642"/>
      <c r="DF23" s="642"/>
      <c r="DG23" s="642"/>
      <c r="DH23" s="642"/>
      <c r="DI23" s="642"/>
      <c r="DJ23" s="642"/>
      <c r="DK23" s="643"/>
      <c r="DL23" s="689" t="s">
        <v>286</v>
      </c>
      <c r="DM23" s="690"/>
      <c r="DN23" s="690"/>
      <c r="DO23" s="690"/>
      <c r="DP23" s="690"/>
      <c r="DQ23" s="690"/>
      <c r="DR23" s="690"/>
      <c r="DS23" s="690"/>
      <c r="DT23" s="690"/>
      <c r="DU23" s="690"/>
      <c r="DV23" s="691"/>
      <c r="DW23" s="641" t="s">
        <v>287</v>
      </c>
      <c r="DX23" s="642"/>
      <c r="DY23" s="642"/>
      <c r="DZ23" s="642"/>
      <c r="EA23" s="642"/>
      <c r="EB23" s="642"/>
      <c r="EC23" s="643"/>
    </row>
    <row r="24" spans="2:133" ht="11.25" customHeight="1">
      <c r="B24" s="656" t="s">
        <v>288</v>
      </c>
      <c r="C24" s="657"/>
      <c r="D24" s="657"/>
      <c r="E24" s="657"/>
      <c r="F24" s="657"/>
      <c r="G24" s="657"/>
      <c r="H24" s="657"/>
      <c r="I24" s="657"/>
      <c r="J24" s="657"/>
      <c r="K24" s="657"/>
      <c r="L24" s="657"/>
      <c r="M24" s="657"/>
      <c r="N24" s="657"/>
      <c r="O24" s="657"/>
      <c r="P24" s="657"/>
      <c r="Q24" s="658"/>
      <c r="R24" s="659">
        <v>77530</v>
      </c>
      <c r="S24" s="660"/>
      <c r="T24" s="660"/>
      <c r="U24" s="660"/>
      <c r="V24" s="660"/>
      <c r="W24" s="660"/>
      <c r="X24" s="660"/>
      <c r="Y24" s="661"/>
      <c r="Z24" s="662">
        <v>0.5</v>
      </c>
      <c r="AA24" s="662"/>
      <c r="AB24" s="662"/>
      <c r="AC24" s="662"/>
      <c r="AD24" s="663" t="s">
        <v>183</v>
      </c>
      <c r="AE24" s="663"/>
      <c r="AF24" s="663"/>
      <c r="AG24" s="663"/>
      <c r="AH24" s="663"/>
      <c r="AI24" s="663"/>
      <c r="AJ24" s="663"/>
      <c r="AK24" s="663"/>
      <c r="AL24" s="664" t="s">
        <v>183</v>
      </c>
      <c r="AM24" s="665"/>
      <c r="AN24" s="665"/>
      <c r="AO24" s="666"/>
      <c r="AP24" s="677" t="s">
        <v>289</v>
      </c>
      <c r="AQ24" s="678"/>
      <c r="AR24" s="678"/>
      <c r="AS24" s="678"/>
      <c r="AT24" s="678"/>
      <c r="AU24" s="678"/>
      <c r="AV24" s="678"/>
      <c r="AW24" s="678"/>
      <c r="AX24" s="678"/>
      <c r="AY24" s="678"/>
      <c r="AZ24" s="678"/>
      <c r="BA24" s="678"/>
      <c r="BB24" s="678"/>
      <c r="BC24" s="678"/>
      <c r="BD24" s="678"/>
      <c r="BE24" s="678"/>
      <c r="BF24" s="679"/>
      <c r="BG24" s="659" t="s">
        <v>171</v>
      </c>
      <c r="BH24" s="660"/>
      <c r="BI24" s="660"/>
      <c r="BJ24" s="660"/>
      <c r="BK24" s="660"/>
      <c r="BL24" s="660"/>
      <c r="BM24" s="660"/>
      <c r="BN24" s="661"/>
      <c r="BO24" s="662" t="s">
        <v>183</v>
      </c>
      <c r="BP24" s="662"/>
      <c r="BQ24" s="662"/>
      <c r="BR24" s="662"/>
      <c r="BS24" s="668" t="s">
        <v>171</v>
      </c>
      <c r="BT24" s="660"/>
      <c r="BU24" s="660"/>
      <c r="BV24" s="660"/>
      <c r="BW24" s="660"/>
      <c r="BX24" s="660"/>
      <c r="BY24" s="660"/>
      <c r="BZ24" s="660"/>
      <c r="CA24" s="660"/>
      <c r="CB24" s="669"/>
      <c r="CD24" s="670" t="s">
        <v>290</v>
      </c>
      <c r="CE24" s="671"/>
      <c r="CF24" s="671"/>
      <c r="CG24" s="671"/>
      <c r="CH24" s="671"/>
      <c r="CI24" s="671"/>
      <c r="CJ24" s="671"/>
      <c r="CK24" s="671"/>
      <c r="CL24" s="671"/>
      <c r="CM24" s="671"/>
      <c r="CN24" s="671"/>
      <c r="CO24" s="671"/>
      <c r="CP24" s="671"/>
      <c r="CQ24" s="672"/>
      <c r="CR24" s="648">
        <v>5893192</v>
      </c>
      <c r="CS24" s="649"/>
      <c r="CT24" s="649"/>
      <c r="CU24" s="649"/>
      <c r="CV24" s="649"/>
      <c r="CW24" s="649"/>
      <c r="CX24" s="649"/>
      <c r="CY24" s="650"/>
      <c r="CZ24" s="653">
        <v>36.4</v>
      </c>
      <c r="DA24" s="654"/>
      <c r="DB24" s="654"/>
      <c r="DC24" s="673"/>
      <c r="DD24" s="692">
        <v>4909444</v>
      </c>
      <c r="DE24" s="649"/>
      <c r="DF24" s="649"/>
      <c r="DG24" s="649"/>
      <c r="DH24" s="649"/>
      <c r="DI24" s="649"/>
      <c r="DJ24" s="649"/>
      <c r="DK24" s="650"/>
      <c r="DL24" s="692">
        <v>4238992</v>
      </c>
      <c r="DM24" s="649"/>
      <c r="DN24" s="649"/>
      <c r="DO24" s="649"/>
      <c r="DP24" s="649"/>
      <c r="DQ24" s="649"/>
      <c r="DR24" s="649"/>
      <c r="DS24" s="649"/>
      <c r="DT24" s="649"/>
      <c r="DU24" s="649"/>
      <c r="DV24" s="650"/>
      <c r="DW24" s="653">
        <v>46.7</v>
      </c>
      <c r="DX24" s="654"/>
      <c r="DY24" s="654"/>
      <c r="DZ24" s="654"/>
      <c r="EA24" s="654"/>
      <c r="EB24" s="654"/>
      <c r="EC24" s="655"/>
    </row>
    <row r="25" spans="2:133" ht="11.25" customHeight="1">
      <c r="B25" s="656" t="s">
        <v>291</v>
      </c>
      <c r="C25" s="657"/>
      <c r="D25" s="657"/>
      <c r="E25" s="657"/>
      <c r="F25" s="657"/>
      <c r="G25" s="657"/>
      <c r="H25" s="657"/>
      <c r="I25" s="657"/>
      <c r="J25" s="657"/>
      <c r="K25" s="657"/>
      <c r="L25" s="657"/>
      <c r="M25" s="657"/>
      <c r="N25" s="657"/>
      <c r="O25" s="657"/>
      <c r="P25" s="657"/>
      <c r="Q25" s="658"/>
      <c r="R25" s="659">
        <v>349028</v>
      </c>
      <c r="S25" s="660"/>
      <c r="T25" s="660"/>
      <c r="U25" s="660"/>
      <c r="V25" s="660"/>
      <c r="W25" s="660"/>
      <c r="X25" s="660"/>
      <c r="Y25" s="661"/>
      <c r="Z25" s="662">
        <v>2.1</v>
      </c>
      <c r="AA25" s="662"/>
      <c r="AB25" s="662"/>
      <c r="AC25" s="662"/>
      <c r="AD25" s="663">
        <v>1435</v>
      </c>
      <c r="AE25" s="663"/>
      <c r="AF25" s="663"/>
      <c r="AG25" s="663"/>
      <c r="AH25" s="663"/>
      <c r="AI25" s="663"/>
      <c r="AJ25" s="663"/>
      <c r="AK25" s="663"/>
      <c r="AL25" s="664">
        <v>0</v>
      </c>
      <c r="AM25" s="665"/>
      <c r="AN25" s="665"/>
      <c r="AO25" s="666"/>
      <c r="AP25" s="677" t="s">
        <v>292</v>
      </c>
      <c r="AQ25" s="678"/>
      <c r="AR25" s="678"/>
      <c r="AS25" s="678"/>
      <c r="AT25" s="678"/>
      <c r="AU25" s="678"/>
      <c r="AV25" s="678"/>
      <c r="AW25" s="678"/>
      <c r="AX25" s="678"/>
      <c r="AY25" s="678"/>
      <c r="AZ25" s="678"/>
      <c r="BA25" s="678"/>
      <c r="BB25" s="678"/>
      <c r="BC25" s="678"/>
      <c r="BD25" s="678"/>
      <c r="BE25" s="678"/>
      <c r="BF25" s="679"/>
      <c r="BG25" s="659" t="s">
        <v>171</v>
      </c>
      <c r="BH25" s="660"/>
      <c r="BI25" s="660"/>
      <c r="BJ25" s="660"/>
      <c r="BK25" s="660"/>
      <c r="BL25" s="660"/>
      <c r="BM25" s="660"/>
      <c r="BN25" s="661"/>
      <c r="BO25" s="662" t="s">
        <v>171</v>
      </c>
      <c r="BP25" s="662"/>
      <c r="BQ25" s="662"/>
      <c r="BR25" s="662"/>
      <c r="BS25" s="668" t="s">
        <v>183</v>
      </c>
      <c r="BT25" s="660"/>
      <c r="BU25" s="660"/>
      <c r="BV25" s="660"/>
      <c r="BW25" s="660"/>
      <c r="BX25" s="660"/>
      <c r="BY25" s="660"/>
      <c r="BZ25" s="660"/>
      <c r="CA25" s="660"/>
      <c r="CB25" s="669"/>
      <c r="CD25" s="674" t="s">
        <v>293</v>
      </c>
      <c r="CE25" s="675"/>
      <c r="CF25" s="675"/>
      <c r="CG25" s="675"/>
      <c r="CH25" s="675"/>
      <c r="CI25" s="675"/>
      <c r="CJ25" s="675"/>
      <c r="CK25" s="675"/>
      <c r="CL25" s="675"/>
      <c r="CM25" s="675"/>
      <c r="CN25" s="675"/>
      <c r="CO25" s="675"/>
      <c r="CP25" s="675"/>
      <c r="CQ25" s="676"/>
      <c r="CR25" s="659">
        <v>1997743</v>
      </c>
      <c r="CS25" s="695"/>
      <c r="CT25" s="695"/>
      <c r="CU25" s="695"/>
      <c r="CV25" s="695"/>
      <c r="CW25" s="695"/>
      <c r="CX25" s="695"/>
      <c r="CY25" s="696"/>
      <c r="CZ25" s="664">
        <v>12.4</v>
      </c>
      <c r="DA25" s="693"/>
      <c r="DB25" s="693"/>
      <c r="DC25" s="697"/>
      <c r="DD25" s="668">
        <v>1818308</v>
      </c>
      <c r="DE25" s="695"/>
      <c r="DF25" s="695"/>
      <c r="DG25" s="695"/>
      <c r="DH25" s="695"/>
      <c r="DI25" s="695"/>
      <c r="DJ25" s="695"/>
      <c r="DK25" s="696"/>
      <c r="DL25" s="668">
        <v>1750532</v>
      </c>
      <c r="DM25" s="695"/>
      <c r="DN25" s="695"/>
      <c r="DO25" s="695"/>
      <c r="DP25" s="695"/>
      <c r="DQ25" s="695"/>
      <c r="DR25" s="695"/>
      <c r="DS25" s="695"/>
      <c r="DT25" s="695"/>
      <c r="DU25" s="695"/>
      <c r="DV25" s="696"/>
      <c r="DW25" s="664">
        <v>19.3</v>
      </c>
      <c r="DX25" s="693"/>
      <c r="DY25" s="693"/>
      <c r="DZ25" s="693"/>
      <c r="EA25" s="693"/>
      <c r="EB25" s="693"/>
      <c r="EC25" s="694"/>
    </row>
    <row r="26" spans="2:133" ht="11.25" customHeight="1">
      <c r="B26" s="656" t="s">
        <v>294</v>
      </c>
      <c r="C26" s="657"/>
      <c r="D26" s="657"/>
      <c r="E26" s="657"/>
      <c r="F26" s="657"/>
      <c r="G26" s="657"/>
      <c r="H26" s="657"/>
      <c r="I26" s="657"/>
      <c r="J26" s="657"/>
      <c r="K26" s="657"/>
      <c r="L26" s="657"/>
      <c r="M26" s="657"/>
      <c r="N26" s="657"/>
      <c r="O26" s="657"/>
      <c r="P26" s="657"/>
      <c r="Q26" s="658"/>
      <c r="R26" s="659">
        <v>43247</v>
      </c>
      <c r="S26" s="660"/>
      <c r="T26" s="660"/>
      <c r="U26" s="660"/>
      <c r="V26" s="660"/>
      <c r="W26" s="660"/>
      <c r="X26" s="660"/>
      <c r="Y26" s="661"/>
      <c r="Z26" s="662">
        <v>0.3</v>
      </c>
      <c r="AA26" s="662"/>
      <c r="AB26" s="662"/>
      <c r="AC26" s="662"/>
      <c r="AD26" s="663" t="s">
        <v>183</v>
      </c>
      <c r="AE26" s="663"/>
      <c r="AF26" s="663"/>
      <c r="AG26" s="663"/>
      <c r="AH26" s="663"/>
      <c r="AI26" s="663"/>
      <c r="AJ26" s="663"/>
      <c r="AK26" s="663"/>
      <c r="AL26" s="664" t="s">
        <v>171</v>
      </c>
      <c r="AM26" s="665"/>
      <c r="AN26" s="665"/>
      <c r="AO26" s="666"/>
      <c r="AP26" s="677" t="s">
        <v>295</v>
      </c>
      <c r="AQ26" s="698"/>
      <c r="AR26" s="698"/>
      <c r="AS26" s="698"/>
      <c r="AT26" s="698"/>
      <c r="AU26" s="698"/>
      <c r="AV26" s="698"/>
      <c r="AW26" s="698"/>
      <c r="AX26" s="698"/>
      <c r="AY26" s="698"/>
      <c r="AZ26" s="698"/>
      <c r="BA26" s="698"/>
      <c r="BB26" s="698"/>
      <c r="BC26" s="698"/>
      <c r="BD26" s="698"/>
      <c r="BE26" s="698"/>
      <c r="BF26" s="679"/>
      <c r="BG26" s="659" t="s">
        <v>183</v>
      </c>
      <c r="BH26" s="660"/>
      <c r="BI26" s="660"/>
      <c r="BJ26" s="660"/>
      <c r="BK26" s="660"/>
      <c r="BL26" s="660"/>
      <c r="BM26" s="660"/>
      <c r="BN26" s="661"/>
      <c r="BO26" s="662" t="s">
        <v>171</v>
      </c>
      <c r="BP26" s="662"/>
      <c r="BQ26" s="662"/>
      <c r="BR26" s="662"/>
      <c r="BS26" s="668" t="s">
        <v>171</v>
      </c>
      <c r="BT26" s="660"/>
      <c r="BU26" s="660"/>
      <c r="BV26" s="660"/>
      <c r="BW26" s="660"/>
      <c r="BX26" s="660"/>
      <c r="BY26" s="660"/>
      <c r="BZ26" s="660"/>
      <c r="CA26" s="660"/>
      <c r="CB26" s="669"/>
      <c r="CD26" s="674" t="s">
        <v>296</v>
      </c>
      <c r="CE26" s="675"/>
      <c r="CF26" s="675"/>
      <c r="CG26" s="675"/>
      <c r="CH26" s="675"/>
      <c r="CI26" s="675"/>
      <c r="CJ26" s="675"/>
      <c r="CK26" s="675"/>
      <c r="CL26" s="675"/>
      <c r="CM26" s="675"/>
      <c r="CN26" s="675"/>
      <c r="CO26" s="675"/>
      <c r="CP26" s="675"/>
      <c r="CQ26" s="676"/>
      <c r="CR26" s="659">
        <v>1158474</v>
      </c>
      <c r="CS26" s="660"/>
      <c r="CT26" s="660"/>
      <c r="CU26" s="660"/>
      <c r="CV26" s="660"/>
      <c r="CW26" s="660"/>
      <c r="CX26" s="660"/>
      <c r="CY26" s="661"/>
      <c r="CZ26" s="664">
        <v>7.2</v>
      </c>
      <c r="DA26" s="693"/>
      <c r="DB26" s="693"/>
      <c r="DC26" s="697"/>
      <c r="DD26" s="668">
        <v>1024737</v>
      </c>
      <c r="DE26" s="660"/>
      <c r="DF26" s="660"/>
      <c r="DG26" s="660"/>
      <c r="DH26" s="660"/>
      <c r="DI26" s="660"/>
      <c r="DJ26" s="660"/>
      <c r="DK26" s="661"/>
      <c r="DL26" s="668" t="s">
        <v>171</v>
      </c>
      <c r="DM26" s="660"/>
      <c r="DN26" s="660"/>
      <c r="DO26" s="660"/>
      <c r="DP26" s="660"/>
      <c r="DQ26" s="660"/>
      <c r="DR26" s="660"/>
      <c r="DS26" s="660"/>
      <c r="DT26" s="660"/>
      <c r="DU26" s="660"/>
      <c r="DV26" s="661"/>
      <c r="DW26" s="664" t="s">
        <v>171</v>
      </c>
      <c r="DX26" s="693"/>
      <c r="DY26" s="693"/>
      <c r="DZ26" s="693"/>
      <c r="EA26" s="693"/>
      <c r="EB26" s="693"/>
      <c r="EC26" s="694"/>
    </row>
    <row r="27" spans="2:133" ht="11.25" customHeight="1">
      <c r="B27" s="656" t="s">
        <v>297</v>
      </c>
      <c r="C27" s="657"/>
      <c r="D27" s="657"/>
      <c r="E27" s="657"/>
      <c r="F27" s="657"/>
      <c r="G27" s="657"/>
      <c r="H27" s="657"/>
      <c r="I27" s="657"/>
      <c r="J27" s="657"/>
      <c r="K27" s="657"/>
      <c r="L27" s="657"/>
      <c r="M27" s="657"/>
      <c r="N27" s="657"/>
      <c r="O27" s="657"/>
      <c r="P27" s="657"/>
      <c r="Q27" s="658"/>
      <c r="R27" s="659">
        <v>1057153</v>
      </c>
      <c r="S27" s="660"/>
      <c r="T27" s="660"/>
      <c r="U27" s="660"/>
      <c r="V27" s="660"/>
      <c r="W27" s="660"/>
      <c r="X27" s="660"/>
      <c r="Y27" s="661"/>
      <c r="Z27" s="662">
        <v>6.4</v>
      </c>
      <c r="AA27" s="662"/>
      <c r="AB27" s="662"/>
      <c r="AC27" s="662"/>
      <c r="AD27" s="663" t="s">
        <v>171</v>
      </c>
      <c r="AE27" s="663"/>
      <c r="AF27" s="663"/>
      <c r="AG27" s="663"/>
      <c r="AH27" s="663"/>
      <c r="AI27" s="663"/>
      <c r="AJ27" s="663"/>
      <c r="AK27" s="663"/>
      <c r="AL27" s="664" t="s">
        <v>183</v>
      </c>
      <c r="AM27" s="665"/>
      <c r="AN27" s="665"/>
      <c r="AO27" s="666"/>
      <c r="AP27" s="656" t="s">
        <v>298</v>
      </c>
      <c r="AQ27" s="657"/>
      <c r="AR27" s="657"/>
      <c r="AS27" s="657"/>
      <c r="AT27" s="657"/>
      <c r="AU27" s="657"/>
      <c r="AV27" s="657"/>
      <c r="AW27" s="657"/>
      <c r="AX27" s="657"/>
      <c r="AY27" s="657"/>
      <c r="AZ27" s="657"/>
      <c r="BA27" s="657"/>
      <c r="BB27" s="657"/>
      <c r="BC27" s="657"/>
      <c r="BD27" s="657"/>
      <c r="BE27" s="657"/>
      <c r="BF27" s="658"/>
      <c r="BG27" s="659">
        <v>1686489</v>
      </c>
      <c r="BH27" s="660"/>
      <c r="BI27" s="660"/>
      <c r="BJ27" s="660"/>
      <c r="BK27" s="660"/>
      <c r="BL27" s="660"/>
      <c r="BM27" s="660"/>
      <c r="BN27" s="661"/>
      <c r="BO27" s="662">
        <v>100</v>
      </c>
      <c r="BP27" s="662"/>
      <c r="BQ27" s="662"/>
      <c r="BR27" s="662"/>
      <c r="BS27" s="668">
        <v>116413</v>
      </c>
      <c r="BT27" s="660"/>
      <c r="BU27" s="660"/>
      <c r="BV27" s="660"/>
      <c r="BW27" s="660"/>
      <c r="BX27" s="660"/>
      <c r="BY27" s="660"/>
      <c r="BZ27" s="660"/>
      <c r="CA27" s="660"/>
      <c r="CB27" s="669"/>
      <c r="CD27" s="674" t="s">
        <v>299</v>
      </c>
      <c r="CE27" s="675"/>
      <c r="CF27" s="675"/>
      <c r="CG27" s="675"/>
      <c r="CH27" s="675"/>
      <c r="CI27" s="675"/>
      <c r="CJ27" s="675"/>
      <c r="CK27" s="675"/>
      <c r="CL27" s="675"/>
      <c r="CM27" s="675"/>
      <c r="CN27" s="675"/>
      <c r="CO27" s="675"/>
      <c r="CP27" s="675"/>
      <c r="CQ27" s="676"/>
      <c r="CR27" s="659">
        <v>1135462</v>
      </c>
      <c r="CS27" s="695"/>
      <c r="CT27" s="695"/>
      <c r="CU27" s="695"/>
      <c r="CV27" s="695"/>
      <c r="CW27" s="695"/>
      <c r="CX27" s="695"/>
      <c r="CY27" s="696"/>
      <c r="CZ27" s="664">
        <v>7</v>
      </c>
      <c r="DA27" s="693"/>
      <c r="DB27" s="693"/>
      <c r="DC27" s="697"/>
      <c r="DD27" s="668">
        <v>393701</v>
      </c>
      <c r="DE27" s="695"/>
      <c r="DF27" s="695"/>
      <c r="DG27" s="695"/>
      <c r="DH27" s="695"/>
      <c r="DI27" s="695"/>
      <c r="DJ27" s="695"/>
      <c r="DK27" s="696"/>
      <c r="DL27" s="668">
        <v>393700</v>
      </c>
      <c r="DM27" s="695"/>
      <c r="DN27" s="695"/>
      <c r="DO27" s="695"/>
      <c r="DP27" s="695"/>
      <c r="DQ27" s="695"/>
      <c r="DR27" s="695"/>
      <c r="DS27" s="695"/>
      <c r="DT27" s="695"/>
      <c r="DU27" s="695"/>
      <c r="DV27" s="696"/>
      <c r="DW27" s="664">
        <v>4.3</v>
      </c>
      <c r="DX27" s="693"/>
      <c r="DY27" s="693"/>
      <c r="DZ27" s="693"/>
      <c r="EA27" s="693"/>
      <c r="EB27" s="693"/>
      <c r="EC27" s="694"/>
    </row>
    <row r="28" spans="2:133" ht="11.25" customHeight="1">
      <c r="B28" s="701" t="s">
        <v>300</v>
      </c>
      <c r="C28" s="702"/>
      <c r="D28" s="702"/>
      <c r="E28" s="702"/>
      <c r="F28" s="702"/>
      <c r="G28" s="702"/>
      <c r="H28" s="702"/>
      <c r="I28" s="702"/>
      <c r="J28" s="702"/>
      <c r="K28" s="702"/>
      <c r="L28" s="702"/>
      <c r="M28" s="702"/>
      <c r="N28" s="702"/>
      <c r="O28" s="702"/>
      <c r="P28" s="702"/>
      <c r="Q28" s="703"/>
      <c r="R28" s="659" t="s">
        <v>183</v>
      </c>
      <c r="S28" s="660"/>
      <c r="T28" s="660"/>
      <c r="U28" s="660"/>
      <c r="V28" s="660"/>
      <c r="W28" s="660"/>
      <c r="X28" s="660"/>
      <c r="Y28" s="661"/>
      <c r="Z28" s="662" t="s">
        <v>171</v>
      </c>
      <c r="AA28" s="662"/>
      <c r="AB28" s="662"/>
      <c r="AC28" s="662"/>
      <c r="AD28" s="663" t="s">
        <v>183</v>
      </c>
      <c r="AE28" s="663"/>
      <c r="AF28" s="663"/>
      <c r="AG28" s="663"/>
      <c r="AH28" s="663"/>
      <c r="AI28" s="663"/>
      <c r="AJ28" s="663"/>
      <c r="AK28" s="663"/>
      <c r="AL28" s="664" t="s">
        <v>183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301</v>
      </c>
      <c r="CE28" s="675"/>
      <c r="CF28" s="675"/>
      <c r="CG28" s="675"/>
      <c r="CH28" s="675"/>
      <c r="CI28" s="675"/>
      <c r="CJ28" s="675"/>
      <c r="CK28" s="675"/>
      <c r="CL28" s="675"/>
      <c r="CM28" s="675"/>
      <c r="CN28" s="675"/>
      <c r="CO28" s="675"/>
      <c r="CP28" s="675"/>
      <c r="CQ28" s="676"/>
      <c r="CR28" s="659">
        <v>2759987</v>
      </c>
      <c r="CS28" s="660"/>
      <c r="CT28" s="660"/>
      <c r="CU28" s="660"/>
      <c r="CV28" s="660"/>
      <c r="CW28" s="660"/>
      <c r="CX28" s="660"/>
      <c r="CY28" s="661"/>
      <c r="CZ28" s="664">
        <v>17.100000000000001</v>
      </c>
      <c r="DA28" s="693"/>
      <c r="DB28" s="693"/>
      <c r="DC28" s="697"/>
      <c r="DD28" s="668">
        <v>2697435</v>
      </c>
      <c r="DE28" s="660"/>
      <c r="DF28" s="660"/>
      <c r="DG28" s="660"/>
      <c r="DH28" s="660"/>
      <c r="DI28" s="660"/>
      <c r="DJ28" s="660"/>
      <c r="DK28" s="661"/>
      <c r="DL28" s="668">
        <v>2094760</v>
      </c>
      <c r="DM28" s="660"/>
      <c r="DN28" s="660"/>
      <c r="DO28" s="660"/>
      <c r="DP28" s="660"/>
      <c r="DQ28" s="660"/>
      <c r="DR28" s="660"/>
      <c r="DS28" s="660"/>
      <c r="DT28" s="660"/>
      <c r="DU28" s="660"/>
      <c r="DV28" s="661"/>
      <c r="DW28" s="664">
        <v>23.1</v>
      </c>
      <c r="DX28" s="693"/>
      <c r="DY28" s="693"/>
      <c r="DZ28" s="693"/>
      <c r="EA28" s="693"/>
      <c r="EB28" s="693"/>
      <c r="EC28" s="694"/>
    </row>
    <row r="29" spans="2:133" ht="11.25" customHeight="1">
      <c r="B29" s="656" t="s">
        <v>302</v>
      </c>
      <c r="C29" s="657"/>
      <c r="D29" s="657"/>
      <c r="E29" s="657"/>
      <c r="F29" s="657"/>
      <c r="G29" s="657"/>
      <c r="H29" s="657"/>
      <c r="I29" s="657"/>
      <c r="J29" s="657"/>
      <c r="K29" s="657"/>
      <c r="L29" s="657"/>
      <c r="M29" s="657"/>
      <c r="N29" s="657"/>
      <c r="O29" s="657"/>
      <c r="P29" s="657"/>
      <c r="Q29" s="658"/>
      <c r="R29" s="659">
        <v>708405</v>
      </c>
      <c r="S29" s="660"/>
      <c r="T29" s="660"/>
      <c r="U29" s="660"/>
      <c r="V29" s="660"/>
      <c r="W29" s="660"/>
      <c r="X29" s="660"/>
      <c r="Y29" s="661"/>
      <c r="Z29" s="662">
        <v>4.3</v>
      </c>
      <c r="AA29" s="662"/>
      <c r="AB29" s="662"/>
      <c r="AC29" s="662"/>
      <c r="AD29" s="663" t="s">
        <v>171</v>
      </c>
      <c r="AE29" s="663"/>
      <c r="AF29" s="663"/>
      <c r="AG29" s="663"/>
      <c r="AH29" s="663"/>
      <c r="AI29" s="663"/>
      <c r="AJ29" s="663"/>
      <c r="AK29" s="663"/>
      <c r="AL29" s="664" t="s">
        <v>171</v>
      </c>
      <c r="AM29" s="665"/>
      <c r="AN29" s="665"/>
      <c r="AO29" s="666"/>
      <c r="AP29" s="638" t="s">
        <v>222</v>
      </c>
      <c r="AQ29" s="639"/>
      <c r="AR29" s="639"/>
      <c r="AS29" s="639"/>
      <c r="AT29" s="639"/>
      <c r="AU29" s="639"/>
      <c r="AV29" s="639"/>
      <c r="AW29" s="639"/>
      <c r="AX29" s="639"/>
      <c r="AY29" s="639"/>
      <c r="AZ29" s="639"/>
      <c r="BA29" s="639"/>
      <c r="BB29" s="639"/>
      <c r="BC29" s="639"/>
      <c r="BD29" s="639"/>
      <c r="BE29" s="639"/>
      <c r="BF29" s="640"/>
      <c r="BG29" s="638" t="s">
        <v>303</v>
      </c>
      <c r="BH29" s="699"/>
      <c r="BI29" s="699"/>
      <c r="BJ29" s="699"/>
      <c r="BK29" s="699"/>
      <c r="BL29" s="699"/>
      <c r="BM29" s="699"/>
      <c r="BN29" s="699"/>
      <c r="BO29" s="699"/>
      <c r="BP29" s="699"/>
      <c r="BQ29" s="700"/>
      <c r="BR29" s="638" t="s">
        <v>304</v>
      </c>
      <c r="BS29" s="699"/>
      <c r="BT29" s="699"/>
      <c r="BU29" s="699"/>
      <c r="BV29" s="699"/>
      <c r="BW29" s="699"/>
      <c r="BX29" s="699"/>
      <c r="BY29" s="699"/>
      <c r="BZ29" s="699"/>
      <c r="CA29" s="699"/>
      <c r="CB29" s="700"/>
      <c r="CD29" s="722" t="s">
        <v>305</v>
      </c>
      <c r="CE29" s="723"/>
      <c r="CF29" s="674" t="s">
        <v>63</v>
      </c>
      <c r="CG29" s="675"/>
      <c r="CH29" s="675"/>
      <c r="CI29" s="675"/>
      <c r="CJ29" s="675"/>
      <c r="CK29" s="675"/>
      <c r="CL29" s="675"/>
      <c r="CM29" s="675"/>
      <c r="CN29" s="675"/>
      <c r="CO29" s="675"/>
      <c r="CP29" s="675"/>
      <c r="CQ29" s="676"/>
      <c r="CR29" s="659">
        <v>2759982</v>
      </c>
      <c r="CS29" s="695"/>
      <c r="CT29" s="695"/>
      <c r="CU29" s="695"/>
      <c r="CV29" s="695"/>
      <c r="CW29" s="695"/>
      <c r="CX29" s="695"/>
      <c r="CY29" s="696"/>
      <c r="CZ29" s="664">
        <v>17.100000000000001</v>
      </c>
      <c r="DA29" s="693"/>
      <c r="DB29" s="693"/>
      <c r="DC29" s="697"/>
      <c r="DD29" s="668">
        <v>2697430</v>
      </c>
      <c r="DE29" s="695"/>
      <c r="DF29" s="695"/>
      <c r="DG29" s="695"/>
      <c r="DH29" s="695"/>
      <c r="DI29" s="695"/>
      <c r="DJ29" s="695"/>
      <c r="DK29" s="696"/>
      <c r="DL29" s="668">
        <v>2094755</v>
      </c>
      <c r="DM29" s="695"/>
      <c r="DN29" s="695"/>
      <c r="DO29" s="695"/>
      <c r="DP29" s="695"/>
      <c r="DQ29" s="695"/>
      <c r="DR29" s="695"/>
      <c r="DS29" s="695"/>
      <c r="DT29" s="695"/>
      <c r="DU29" s="695"/>
      <c r="DV29" s="696"/>
      <c r="DW29" s="664">
        <v>23.1</v>
      </c>
      <c r="DX29" s="693"/>
      <c r="DY29" s="693"/>
      <c r="DZ29" s="693"/>
      <c r="EA29" s="693"/>
      <c r="EB29" s="693"/>
      <c r="EC29" s="694"/>
    </row>
    <row r="30" spans="2:133" ht="11.25" customHeight="1">
      <c r="B30" s="656" t="s">
        <v>306</v>
      </c>
      <c r="C30" s="657"/>
      <c r="D30" s="657"/>
      <c r="E30" s="657"/>
      <c r="F30" s="657"/>
      <c r="G30" s="657"/>
      <c r="H30" s="657"/>
      <c r="I30" s="657"/>
      <c r="J30" s="657"/>
      <c r="K30" s="657"/>
      <c r="L30" s="657"/>
      <c r="M30" s="657"/>
      <c r="N30" s="657"/>
      <c r="O30" s="657"/>
      <c r="P30" s="657"/>
      <c r="Q30" s="658"/>
      <c r="R30" s="659">
        <v>35075</v>
      </c>
      <c r="S30" s="660"/>
      <c r="T30" s="660"/>
      <c r="U30" s="660"/>
      <c r="V30" s="660"/>
      <c r="W30" s="660"/>
      <c r="X30" s="660"/>
      <c r="Y30" s="661"/>
      <c r="Z30" s="662">
        <v>0.2</v>
      </c>
      <c r="AA30" s="662"/>
      <c r="AB30" s="662"/>
      <c r="AC30" s="662"/>
      <c r="AD30" s="663">
        <v>13261</v>
      </c>
      <c r="AE30" s="663"/>
      <c r="AF30" s="663"/>
      <c r="AG30" s="663"/>
      <c r="AH30" s="663"/>
      <c r="AI30" s="663"/>
      <c r="AJ30" s="663"/>
      <c r="AK30" s="663"/>
      <c r="AL30" s="664">
        <v>0.2</v>
      </c>
      <c r="AM30" s="665"/>
      <c r="AN30" s="665"/>
      <c r="AO30" s="666"/>
      <c r="AP30" s="707" t="s">
        <v>307</v>
      </c>
      <c r="AQ30" s="708"/>
      <c r="AR30" s="708"/>
      <c r="AS30" s="708"/>
      <c r="AT30" s="713" t="s">
        <v>308</v>
      </c>
      <c r="AU30" s="210"/>
      <c r="AV30" s="210"/>
      <c r="AW30" s="210"/>
      <c r="AX30" s="645" t="s">
        <v>186</v>
      </c>
      <c r="AY30" s="646"/>
      <c r="AZ30" s="646"/>
      <c r="BA30" s="646"/>
      <c r="BB30" s="646"/>
      <c r="BC30" s="646"/>
      <c r="BD30" s="646"/>
      <c r="BE30" s="646"/>
      <c r="BF30" s="647"/>
      <c r="BG30" s="719">
        <v>98.6</v>
      </c>
      <c r="BH30" s="720"/>
      <c r="BI30" s="720"/>
      <c r="BJ30" s="720"/>
      <c r="BK30" s="720"/>
      <c r="BL30" s="720"/>
      <c r="BM30" s="654">
        <v>94.6</v>
      </c>
      <c r="BN30" s="720"/>
      <c r="BO30" s="720"/>
      <c r="BP30" s="720"/>
      <c r="BQ30" s="721"/>
      <c r="BR30" s="719">
        <v>98.6</v>
      </c>
      <c r="BS30" s="720"/>
      <c r="BT30" s="720"/>
      <c r="BU30" s="720"/>
      <c r="BV30" s="720"/>
      <c r="BW30" s="720"/>
      <c r="BX30" s="654">
        <v>94.5</v>
      </c>
      <c r="BY30" s="720"/>
      <c r="BZ30" s="720"/>
      <c r="CA30" s="720"/>
      <c r="CB30" s="721"/>
      <c r="CD30" s="724"/>
      <c r="CE30" s="725"/>
      <c r="CF30" s="674" t="s">
        <v>309</v>
      </c>
      <c r="CG30" s="675"/>
      <c r="CH30" s="675"/>
      <c r="CI30" s="675"/>
      <c r="CJ30" s="675"/>
      <c r="CK30" s="675"/>
      <c r="CL30" s="675"/>
      <c r="CM30" s="675"/>
      <c r="CN30" s="675"/>
      <c r="CO30" s="675"/>
      <c r="CP30" s="675"/>
      <c r="CQ30" s="676"/>
      <c r="CR30" s="659">
        <v>2635637</v>
      </c>
      <c r="CS30" s="660"/>
      <c r="CT30" s="660"/>
      <c r="CU30" s="660"/>
      <c r="CV30" s="660"/>
      <c r="CW30" s="660"/>
      <c r="CX30" s="660"/>
      <c r="CY30" s="661"/>
      <c r="CZ30" s="664">
        <v>16.3</v>
      </c>
      <c r="DA30" s="693"/>
      <c r="DB30" s="693"/>
      <c r="DC30" s="697"/>
      <c r="DD30" s="668">
        <v>2573606</v>
      </c>
      <c r="DE30" s="660"/>
      <c r="DF30" s="660"/>
      <c r="DG30" s="660"/>
      <c r="DH30" s="660"/>
      <c r="DI30" s="660"/>
      <c r="DJ30" s="660"/>
      <c r="DK30" s="661"/>
      <c r="DL30" s="668">
        <v>1970931</v>
      </c>
      <c r="DM30" s="660"/>
      <c r="DN30" s="660"/>
      <c r="DO30" s="660"/>
      <c r="DP30" s="660"/>
      <c r="DQ30" s="660"/>
      <c r="DR30" s="660"/>
      <c r="DS30" s="660"/>
      <c r="DT30" s="660"/>
      <c r="DU30" s="660"/>
      <c r="DV30" s="661"/>
      <c r="DW30" s="664">
        <v>21.7</v>
      </c>
      <c r="DX30" s="693"/>
      <c r="DY30" s="693"/>
      <c r="DZ30" s="693"/>
      <c r="EA30" s="693"/>
      <c r="EB30" s="693"/>
      <c r="EC30" s="694"/>
    </row>
    <row r="31" spans="2:133" ht="11.25" customHeight="1">
      <c r="B31" s="656" t="s">
        <v>310</v>
      </c>
      <c r="C31" s="657"/>
      <c r="D31" s="657"/>
      <c r="E31" s="657"/>
      <c r="F31" s="657"/>
      <c r="G31" s="657"/>
      <c r="H31" s="657"/>
      <c r="I31" s="657"/>
      <c r="J31" s="657"/>
      <c r="K31" s="657"/>
      <c r="L31" s="657"/>
      <c r="M31" s="657"/>
      <c r="N31" s="657"/>
      <c r="O31" s="657"/>
      <c r="P31" s="657"/>
      <c r="Q31" s="658"/>
      <c r="R31" s="659">
        <v>188046</v>
      </c>
      <c r="S31" s="660"/>
      <c r="T31" s="660"/>
      <c r="U31" s="660"/>
      <c r="V31" s="660"/>
      <c r="W31" s="660"/>
      <c r="X31" s="660"/>
      <c r="Y31" s="661"/>
      <c r="Z31" s="662">
        <v>1.1000000000000001</v>
      </c>
      <c r="AA31" s="662"/>
      <c r="AB31" s="662"/>
      <c r="AC31" s="662"/>
      <c r="AD31" s="663" t="s">
        <v>171</v>
      </c>
      <c r="AE31" s="663"/>
      <c r="AF31" s="663"/>
      <c r="AG31" s="663"/>
      <c r="AH31" s="663"/>
      <c r="AI31" s="663"/>
      <c r="AJ31" s="663"/>
      <c r="AK31" s="663"/>
      <c r="AL31" s="664" t="s">
        <v>171</v>
      </c>
      <c r="AM31" s="665"/>
      <c r="AN31" s="665"/>
      <c r="AO31" s="666"/>
      <c r="AP31" s="709"/>
      <c r="AQ31" s="710"/>
      <c r="AR31" s="710"/>
      <c r="AS31" s="710"/>
      <c r="AT31" s="714"/>
      <c r="AU31" s="209" t="s">
        <v>311</v>
      </c>
      <c r="AV31" s="209"/>
      <c r="AW31" s="209"/>
      <c r="AX31" s="656" t="s">
        <v>312</v>
      </c>
      <c r="AY31" s="657"/>
      <c r="AZ31" s="657"/>
      <c r="BA31" s="657"/>
      <c r="BB31" s="657"/>
      <c r="BC31" s="657"/>
      <c r="BD31" s="657"/>
      <c r="BE31" s="657"/>
      <c r="BF31" s="658"/>
      <c r="BG31" s="716">
        <v>98.9</v>
      </c>
      <c r="BH31" s="695"/>
      <c r="BI31" s="695"/>
      <c r="BJ31" s="695"/>
      <c r="BK31" s="695"/>
      <c r="BL31" s="695"/>
      <c r="BM31" s="665">
        <v>96.7</v>
      </c>
      <c r="BN31" s="717"/>
      <c r="BO31" s="717"/>
      <c r="BP31" s="717"/>
      <c r="BQ31" s="718"/>
      <c r="BR31" s="716">
        <v>98.9</v>
      </c>
      <c r="BS31" s="695"/>
      <c r="BT31" s="695"/>
      <c r="BU31" s="695"/>
      <c r="BV31" s="695"/>
      <c r="BW31" s="695"/>
      <c r="BX31" s="665">
        <v>96.3</v>
      </c>
      <c r="BY31" s="717"/>
      <c r="BZ31" s="717"/>
      <c r="CA31" s="717"/>
      <c r="CB31" s="718"/>
      <c r="CD31" s="724"/>
      <c r="CE31" s="725"/>
      <c r="CF31" s="674" t="s">
        <v>313</v>
      </c>
      <c r="CG31" s="675"/>
      <c r="CH31" s="675"/>
      <c r="CI31" s="675"/>
      <c r="CJ31" s="675"/>
      <c r="CK31" s="675"/>
      <c r="CL31" s="675"/>
      <c r="CM31" s="675"/>
      <c r="CN31" s="675"/>
      <c r="CO31" s="675"/>
      <c r="CP31" s="675"/>
      <c r="CQ31" s="676"/>
      <c r="CR31" s="659">
        <v>124345</v>
      </c>
      <c r="CS31" s="695"/>
      <c r="CT31" s="695"/>
      <c r="CU31" s="695"/>
      <c r="CV31" s="695"/>
      <c r="CW31" s="695"/>
      <c r="CX31" s="695"/>
      <c r="CY31" s="696"/>
      <c r="CZ31" s="664">
        <v>0.8</v>
      </c>
      <c r="DA31" s="693"/>
      <c r="DB31" s="693"/>
      <c r="DC31" s="697"/>
      <c r="DD31" s="668">
        <v>123824</v>
      </c>
      <c r="DE31" s="695"/>
      <c r="DF31" s="695"/>
      <c r="DG31" s="695"/>
      <c r="DH31" s="695"/>
      <c r="DI31" s="695"/>
      <c r="DJ31" s="695"/>
      <c r="DK31" s="696"/>
      <c r="DL31" s="668">
        <v>123824</v>
      </c>
      <c r="DM31" s="695"/>
      <c r="DN31" s="695"/>
      <c r="DO31" s="695"/>
      <c r="DP31" s="695"/>
      <c r="DQ31" s="695"/>
      <c r="DR31" s="695"/>
      <c r="DS31" s="695"/>
      <c r="DT31" s="695"/>
      <c r="DU31" s="695"/>
      <c r="DV31" s="696"/>
      <c r="DW31" s="664">
        <v>1.4</v>
      </c>
      <c r="DX31" s="693"/>
      <c r="DY31" s="693"/>
      <c r="DZ31" s="693"/>
      <c r="EA31" s="693"/>
      <c r="EB31" s="693"/>
      <c r="EC31" s="694"/>
    </row>
    <row r="32" spans="2:133" ht="11.25" customHeight="1">
      <c r="B32" s="656" t="s">
        <v>314</v>
      </c>
      <c r="C32" s="657"/>
      <c r="D32" s="657"/>
      <c r="E32" s="657"/>
      <c r="F32" s="657"/>
      <c r="G32" s="657"/>
      <c r="H32" s="657"/>
      <c r="I32" s="657"/>
      <c r="J32" s="657"/>
      <c r="K32" s="657"/>
      <c r="L32" s="657"/>
      <c r="M32" s="657"/>
      <c r="N32" s="657"/>
      <c r="O32" s="657"/>
      <c r="P32" s="657"/>
      <c r="Q32" s="658"/>
      <c r="R32" s="659">
        <v>594727</v>
      </c>
      <c r="S32" s="660"/>
      <c r="T32" s="660"/>
      <c r="U32" s="660"/>
      <c r="V32" s="660"/>
      <c r="W32" s="660"/>
      <c r="X32" s="660"/>
      <c r="Y32" s="661"/>
      <c r="Z32" s="662">
        <v>3.6</v>
      </c>
      <c r="AA32" s="662"/>
      <c r="AB32" s="662"/>
      <c r="AC32" s="662"/>
      <c r="AD32" s="663" t="s">
        <v>171</v>
      </c>
      <c r="AE32" s="663"/>
      <c r="AF32" s="663"/>
      <c r="AG32" s="663"/>
      <c r="AH32" s="663"/>
      <c r="AI32" s="663"/>
      <c r="AJ32" s="663"/>
      <c r="AK32" s="663"/>
      <c r="AL32" s="664" t="s">
        <v>183</v>
      </c>
      <c r="AM32" s="665"/>
      <c r="AN32" s="665"/>
      <c r="AO32" s="666"/>
      <c r="AP32" s="711"/>
      <c r="AQ32" s="712"/>
      <c r="AR32" s="712"/>
      <c r="AS32" s="712"/>
      <c r="AT32" s="715"/>
      <c r="AU32" s="211"/>
      <c r="AV32" s="211"/>
      <c r="AW32" s="211"/>
      <c r="AX32" s="704" t="s">
        <v>315</v>
      </c>
      <c r="AY32" s="705"/>
      <c r="AZ32" s="705"/>
      <c r="BA32" s="705"/>
      <c r="BB32" s="705"/>
      <c r="BC32" s="705"/>
      <c r="BD32" s="705"/>
      <c r="BE32" s="705"/>
      <c r="BF32" s="706"/>
      <c r="BG32" s="728">
        <v>98</v>
      </c>
      <c r="BH32" s="729"/>
      <c r="BI32" s="729"/>
      <c r="BJ32" s="729"/>
      <c r="BK32" s="729"/>
      <c r="BL32" s="729"/>
      <c r="BM32" s="730">
        <v>92</v>
      </c>
      <c r="BN32" s="729"/>
      <c r="BO32" s="729"/>
      <c r="BP32" s="729"/>
      <c r="BQ32" s="731"/>
      <c r="BR32" s="728">
        <v>98.1</v>
      </c>
      <c r="BS32" s="729"/>
      <c r="BT32" s="729"/>
      <c r="BU32" s="729"/>
      <c r="BV32" s="729"/>
      <c r="BW32" s="729"/>
      <c r="BX32" s="730">
        <v>92</v>
      </c>
      <c r="BY32" s="729"/>
      <c r="BZ32" s="729"/>
      <c r="CA32" s="729"/>
      <c r="CB32" s="731"/>
      <c r="CD32" s="726"/>
      <c r="CE32" s="727"/>
      <c r="CF32" s="674" t="s">
        <v>316</v>
      </c>
      <c r="CG32" s="675"/>
      <c r="CH32" s="675"/>
      <c r="CI32" s="675"/>
      <c r="CJ32" s="675"/>
      <c r="CK32" s="675"/>
      <c r="CL32" s="675"/>
      <c r="CM32" s="675"/>
      <c r="CN32" s="675"/>
      <c r="CO32" s="675"/>
      <c r="CP32" s="675"/>
      <c r="CQ32" s="676"/>
      <c r="CR32" s="659">
        <v>5</v>
      </c>
      <c r="CS32" s="660"/>
      <c r="CT32" s="660"/>
      <c r="CU32" s="660"/>
      <c r="CV32" s="660"/>
      <c r="CW32" s="660"/>
      <c r="CX32" s="660"/>
      <c r="CY32" s="661"/>
      <c r="CZ32" s="664">
        <v>0</v>
      </c>
      <c r="DA32" s="693"/>
      <c r="DB32" s="693"/>
      <c r="DC32" s="697"/>
      <c r="DD32" s="668">
        <v>5</v>
      </c>
      <c r="DE32" s="660"/>
      <c r="DF32" s="660"/>
      <c r="DG32" s="660"/>
      <c r="DH32" s="660"/>
      <c r="DI32" s="660"/>
      <c r="DJ32" s="660"/>
      <c r="DK32" s="661"/>
      <c r="DL32" s="668">
        <v>5</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317</v>
      </c>
      <c r="C33" s="657"/>
      <c r="D33" s="657"/>
      <c r="E33" s="657"/>
      <c r="F33" s="657"/>
      <c r="G33" s="657"/>
      <c r="H33" s="657"/>
      <c r="I33" s="657"/>
      <c r="J33" s="657"/>
      <c r="K33" s="657"/>
      <c r="L33" s="657"/>
      <c r="M33" s="657"/>
      <c r="N33" s="657"/>
      <c r="O33" s="657"/>
      <c r="P33" s="657"/>
      <c r="Q33" s="658"/>
      <c r="R33" s="659">
        <v>201389</v>
      </c>
      <c r="S33" s="660"/>
      <c r="T33" s="660"/>
      <c r="U33" s="660"/>
      <c r="V33" s="660"/>
      <c r="W33" s="660"/>
      <c r="X33" s="660"/>
      <c r="Y33" s="661"/>
      <c r="Z33" s="662">
        <v>1.2</v>
      </c>
      <c r="AA33" s="662"/>
      <c r="AB33" s="662"/>
      <c r="AC33" s="662"/>
      <c r="AD33" s="663" t="s">
        <v>171</v>
      </c>
      <c r="AE33" s="663"/>
      <c r="AF33" s="663"/>
      <c r="AG33" s="663"/>
      <c r="AH33" s="663"/>
      <c r="AI33" s="663"/>
      <c r="AJ33" s="663"/>
      <c r="AK33" s="663"/>
      <c r="AL33" s="664" t="s">
        <v>183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318</v>
      </c>
      <c r="CE33" s="675"/>
      <c r="CF33" s="675"/>
      <c r="CG33" s="675"/>
      <c r="CH33" s="675"/>
      <c r="CI33" s="675"/>
      <c r="CJ33" s="675"/>
      <c r="CK33" s="675"/>
      <c r="CL33" s="675"/>
      <c r="CM33" s="675"/>
      <c r="CN33" s="675"/>
      <c r="CO33" s="675"/>
      <c r="CP33" s="675"/>
      <c r="CQ33" s="676"/>
      <c r="CR33" s="659">
        <v>6486424</v>
      </c>
      <c r="CS33" s="695"/>
      <c r="CT33" s="695"/>
      <c r="CU33" s="695"/>
      <c r="CV33" s="695"/>
      <c r="CW33" s="695"/>
      <c r="CX33" s="695"/>
      <c r="CY33" s="696"/>
      <c r="CZ33" s="664">
        <v>40.1</v>
      </c>
      <c r="DA33" s="693"/>
      <c r="DB33" s="693"/>
      <c r="DC33" s="697"/>
      <c r="DD33" s="668">
        <v>5389117</v>
      </c>
      <c r="DE33" s="695"/>
      <c r="DF33" s="695"/>
      <c r="DG33" s="695"/>
      <c r="DH33" s="695"/>
      <c r="DI33" s="695"/>
      <c r="DJ33" s="695"/>
      <c r="DK33" s="696"/>
      <c r="DL33" s="668">
        <v>4287910</v>
      </c>
      <c r="DM33" s="695"/>
      <c r="DN33" s="695"/>
      <c r="DO33" s="695"/>
      <c r="DP33" s="695"/>
      <c r="DQ33" s="695"/>
      <c r="DR33" s="695"/>
      <c r="DS33" s="695"/>
      <c r="DT33" s="695"/>
      <c r="DU33" s="695"/>
      <c r="DV33" s="696"/>
      <c r="DW33" s="664">
        <v>47.2</v>
      </c>
      <c r="DX33" s="693"/>
      <c r="DY33" s="693"/>
      <c r="DZ33" s="693"/>
      <c r="EA33" s="693"/>
      <c r="EB33" s="693"/>
      <c r="EC33" s="694"/>
    </row>
    <row r="34" spans="2:133" ht="11.25" customHeight="1">
      <c r="B34" s="656" t="s">
        <v>319</v>
      </c>
      <c r="C34" s="657"/>
      <c r="D34" s="657"/>
      <c r="E34" s="657"/>
      <c r="F34" s="657"/>
      <c r="G34" s="657"/>
      <c r="H34" s="657"/>
      <c r="I34" s="657"/>
      <c r="J34" s="657"/>
      <c r="K34" s="657"/>
      <c r="L34" s="657"/>
      <c r="M34" s="657"/>
      <c r="N34" s="657"/>
      <c r="O34" s="657"/>
      <c r="P34" s="657"/>
      <c r="Q34" s="658"/>
      <c r="R34" s="659">
        <v>92287</v>
      </c>
      <c r="S34" s="660"/>
      <c r="T34" s="660"/>
      <c r="U34" s="660"/>
      <c r="V34" s="660"/>
      <c r="W34" s="660"/>
      <c r="X34" s="660"/>
      <c r="Y34" s="661"/>
      <c r="Z34" s="662">
        <v>0.6</v>
      </c>
      <c r="AA34" s="662"/>
      <c r="AB34" s="662"/>
      <c r="AC34" s="662"/>
      <c r="AD34" s="663">
        <v>170</v>
      </c>
      <c r="AE34" s="663"/>
      <c r="AF34" s="663"/>
      <c r="AG34" s="663"/>
      <c r="AH34" s="663"/>
      <c r="AI34" s="663"/>
      <c r="AJ34" s="663"/>
      <c r="AK34" s="663"/>
      <c r="AL34" s="664">
        <v>0</v>
      </c>
      <c r="AM34" s="665"/>
      <c r="AN34" s="665"/>
      <c r="AO34" s="666"/>
      <c r="AP34" s="214"/>
      <c r="AQ34" s="638" t="s">
        <v>320</v>
      </c>
      <c r="AR34" s="639"/>
      <c r="AS34" s="639"/>
      <c r="AT34" s="639"/>
      <c r="AU34" s="639"/>
      <c r="AV34" s="639"/>
      <c r="AW34" s="639"/>
      <c r="AX34" s="639"/>
      <c r="AY34" s="639"/>
      <c r="AZ34" s="639"/>
      <c r="BA34" s="639"/>
      <c r="BB34" s="639"/>
      <c r="BC34" s="639"/>
      <c r="BD34" s="639"/>
      <c r="BE34" s="639"/>
      <c r="BF34" s="640"/>
      <c r="BG34" s="638" t="s">
        <v>321</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322</v>
      </c>
      <c r="CE34" s="675"/>
      <c r="CF34" s="675"/>
      <c r="CG34" s="675"/>
      <c r="CH34" s="675"/>
      <c r="CI34" s="675"/>
      <c r="CJ34" s="675"/>
      <c r="CK34" s="675"/>
      <c r="CL34" s="675"/>
      <c r="CM34" s="675"/>
      <c r="CN34" s="675"/>
      <c r="CO34" s="675"/>
      <c r="CP34" s="675"/>
      <c r="CQ34" s="676"/>
      <c r="CR34" s="659">
        <v>1656469</v>
      </c>
      <c r="CS34" s="660"/>
      <c r="CT34" s="660"/>
      <c r="CU34" s="660"/>
      <c r="CV34" s="660"/>
      <c r="CW34" s="660"/>
      <c r="CX34" s="660"/>
      <c r="CY34" s="661"/>
      <c r="CZ34" s="664">
        <v>10.199999999999999</v>
      </c>
      <c r="DA34" s="693"/>
      <c r="DB34" s="693"/>
      <c r="DC34" s="697"/>
      <c r="DD34" s="668">
        <v>1173891</v>
      </c>
      <c r="DE34" s="660"/>
      <c r="DF34" s="660"/>
      <c r="DG34" s="660"/>
      <c r="DH34" s="660"/>
      <c r="DI34" s="660"/>
      <c r="DJ34" s="660"/>
      <c r="DK34" s="661"/>
      <c r="DL34" s="668">
        <v>928935</v>
      </c>
      <c r="DM34" s="660"/>
      <c r="DN34" s="660"/>
      <c r="DO34" s="660"/>
      <c r="DP34" s="660"/>
      <c r="DQ34" s="660"/>
      <c r="DR34" s="660"/>
      <c r="DS34" s="660"/>
      <c r="DT34" s="660"/>
      <c r="DU34" s="660"/>
      <c r="DV34" s="661"/>
      <c r="DW34" s="664">
        <v>10.199999999999999</v>
      </c>
      <c r="DX34" s="693"/>
      <c r="DY34" s="693"/>
      <c r="DZ34" s="693"/>
      <c r="EA34" s="693"/>
      <c r="EB34" s="693"/>
      <c r="EC34" s="694"/>
    </row>
    <row r="35" spans="2:133" ht="11.25" customHeight="1">
      <c r="B35" s="656" t="s">
        <v>323</v>
      </c>
      <c r="C35" s="657"/>
      <c r="D35" s="657"/>
      <c r="E35" s="657"/>
      <c r="F35" s="657"/>
      <c r="G35" s="657"/>
      <c r="H35" s="657"/>
      <c r="I35" s="657"/>
      <c r="J35" s="657"/>
      <c r="K35" s="657"/>
      <c r="L35" s="657"/>
      <c r="M35" s="657"/>
      <c r="N35" s="657"/>
      <c r="O35" s="657"/>
      <c r="P35" s="657"/>
      <c r="Q35" s="658"/>
      <c r="R35" s="659">
        <v>3588200</v>
      </c>
      <c r="S35" s="660"/>
      <c r="T35" s="660"/>
      <c r="U35" s="660"/>
      <c r="V35" s="660"/>
      <c r="W35" s="660"/>
      <c r="X35" s="660"/>
      <c r="Y35" s="661"/>
      <c r="Z35" s="662">
        <v>21.6</v>
      </c>
      <c r="AA35" s="662"/>
      <c r="AB35" s="662"/>
      <c r="AC35" s="662"/>
      <c r="AD35" s="663" t="s">
        <v>171</v>
      </c>
      <c r="AE35" s="663"/>
      <c r="AF35" s="663"/>
      <c r="AG35" s="663"/>
      <c r="AH35" s="663"/>
      <c r="AI35" s="663"/>
      <c r="AJ35" s="663"/>
      <c r="AK35" s="663"/>
      <c r="AL35" s="664" t="s">
        <v>183</v>
      </c>
      <c r="AM35" s="665"/>
      <c r="AN35" s="665"/>
      <c r="AO35" s="666"/>
      <c r="AP35" s="214"/>
      <c r="AQ35" s="732" t="s">
        <v>324</v>
      </c>
      <c r="AR35" s="733"/>
      <c r="AS35" s="733"/>
      <c r="AT35" s="733"/>
      <c r="AU35" s="733"/>
      <c r="AV35" s="733"/>
      <c r="AW35" s="733"/>
      <c r="AX35" s="733"/>
      <c r="AY35" s="734"/>
      <c r="AZ35" s="648">
        <v>2259772</v>
      </c>
      <c r="BA35" s="649"/>
      <c r="BB35" s="649"/>
      <c r="BC35" s="649"/>
      <c r="BD35" s="649"/>
      <c r="BE35" s="649"/>
      <c r="BF35" s="735"/>
      <c r="BG35" s="670" t="s">
        <v>325</v>
      </c>
      <c r="BH35" s="671"/>
      <c r="BI35" s="671"/>
      <c r="BJ35" s="671"/>
      <c r="BK35" s="671"/>
      <c r="BL35" s="671"/>
      <c r="BM35" s="671"/>
      <c r="BN35" s="671"/>
      <c r="BO35" s="671"/>
      <c r="BP35" s="671"/>
      <c r="BQ35" s="671"/>
      <c r="BR35" s="671"/>
      <c r="BS35" s="671"/>
      <c r="BT35" s="671"/>
      <c r="BU35" s="672"/>
      <c r="BV35" s="648">
        <v>109160</v>
      </c>
      <c r="BW35" s="649"/>
      <c r="BX35" s="649"/>
      <c r="BY35" s="649"/>
      <c r="BZ35" s="649"/>
      <c r="CA35" s="649"/>
      <c r="CB35" s="735"/>
      <c r="CD35" s="674" t="s">
        <v>326</v>
      </c>
      <c r="CE35" s="675"/>
      <c r="CF35" s="675"/>
      <c r="CG35" s="675"/>
      <c r="CH35" s="675"/>
      <c r="CI35" s="675"/>
      <c r="CJ35" s="675"/>
      <c r="CK35" s="675"/>
      <c r="CL35" s="675"/>
      <c r="CM35" s="675"/>
      <c r="CN35" s="675"/>
      <c r="CO35" s="675"/>
      <c r="CP35" s="675"/>
      <c r="CQ35" s="676"/>
      <c r="CR35" s="659">
        <v>434735</v>
      </c>
      <c r="CS35" s="695"/>
      <c r="CT35" s="695"/>
      <c r="CU35" s="695"/>
      <c r="CV35" s="695"/>
      <c r="CW35" s="695"/>
      <c r="CX35" s="695"/>
      <c r="CY35" s="696"/>
      <c r="CZ35" s="664">
        <v>2.7</v>
      </c>
      <c r="DA35" s="693"/>
      <c r="DB35" s="693"/>
      <c r="DC35" s="697"/>
      <c r="DD35" s="668">
        <v>329054</v>
      </c>
      <c r="DE35" s="695"/>
      <c r="DF35" s="695"/>
      <c r="DG35" s="695"/>
      <c r="DH35" s="695"/>
      <c r="DI35" s="695"/>
      <c r="DJ35" s="695"/>
      <c r="DK35" s="696"/>
      <c r="DL35" s="668">
        <v>292927</v>
      </c>
      <c r="DM35" s="695"/>
      <c r="DN35" s="695"/>
      <c r="DO35" s="695"/>
      <c r="DP35" s="695"/>
      <c r="DQ35" s="695"/>
      <c r="DR35" s="695"/>
      <c r="DS35" s="695"/>
      <c r="DT35" s="695"/>
      <c r="DU35" s="695"/>
      <c r="DV35" s="696"/>
      <c r="DW35" s="664">
        <v>3.2</v>
      </c>
      <c r="DX35" s="693"/>
      <c r="DY35" s="693"/>
      <c r="DZ35" s="693"/>
      <c r="EA35" s="693"/>
      <c r="EB35" s="693"/>
      <c r="EC35" s="694"/>
    </row>
    <row r="36" spans="2:133" ht="11.25" customHeight="1">
      <c r="B36" s="656" t="s">
        <v>327</v>
      </c>
      <c r="C36" s="657"/>
      <c r="D36" s="657"/>
      <c r="E36" s="657"/>
      <c r="F36" s="657"/>
      <c r="G36" s="657"/>
      <c r="H36" s="657"/>
      <c r="I36" s="657"/>
      <c r="J36" s="657"/>
      <c r="K36" s="657"/>
      <c r="L36" s="657"/>
      <c r="M36" s="657"/>
      <c r="N36" s="657"/>
      <c r="O36" s="657"/>
      <c r="P36" s="657"/>
      <c r="Q36" s="658"/>
      <c r="R36" s="659" t="s">
        <v>171</v>
      </c>
      <c r="S36" s="660"/>
      <c r="T36" s="660"/>
      <c r="U36" s="660"/>
      <c r="V36" s="660"/>
      <c r="W36" s="660"/>
      <c r="X36" s="660"/>
      <c r="Y36" s="661"/>
      <c r="Z36" s="662" t="s">
        <v>183</v>
      </c>
      <c r="AA36" s="662"/>
      <c r="AB36" s="662"/>
      <c r="AC36" s="662"/>
      <c r="AD36" s="663" t="s">
        <v>183</v>
      </c>
      <c r="AE36" s="663"/>
      <c r="AF36" s="663"/>
      <c r="AG36" s="663"/>
      <c r="AH36" s="663"/>
      <c r="AI36" s="663"/>
      <c r="AJ36" s="663"/>
      <c r="AK36" s="663"/>
      <c r="AL36" s="664" t="s">
        <v>183</v>
      </c>
      <c r="AM36" s="665"/>
      <c r="AN36" s="665"/>
      <c r="AO36" s="666"/>
      <c r="AQ36" s="736" t="s">
        <v>328</v>
      </c>
      <c r="AR36" s="737"/>
      <c r="AS36" s="737"/>
      <c r="AT36" s="737"/>
      <c r="AU36" s="737"/>
      <c r="AV36" s="737"/>
      <c r="AW36" s="737"/>
      <c r="AX36" s="737"/>
      <c r="AY36" s="738"/>
      <c r="AZ36" s="659">
        <v>554167</v>
      </c>
      <c r="BA36" s="660"/>
      <c r="BB36" s="660"/>
      <c r="BC36" s="660"/>
      <c r="BD36" s="695"/>
      <c r="BE36" s="695"/>
      <c r="BF36" s="718"/>
      <c r="BG36" s="674" t="s">
        <v>329</v>
      </c>
      <c r="BH36" s="675"/>
      <c r="BI36" s="675"/>
      <c r="BJ36" s="675"/>
      <c r="BK36" s="675"/>
      <c r="BL36" s="675"/>
      <c r="BM36" s="675"/>
      <c r="BN36" s="675"/>
      <c r="BO36" s="675"/>
      <c r="BP36" s="675"/>
      <c r="BQ36" s="675"/>
      <c r="BR36" s="675"/>
      <c r="BS36" s="675"/>
      <c r="BT36" s="675"/>
      <c r="BU36" s="676"/>
      <c r="BV36" s="659">
        <v>59805</v>
      </c>
      <c r="BW36" s="660"/>
      <c r="BX36" s="660"/>
      <c r="BY36" s="660"/>
      <c r="BZ36" s="660"/>
      <c r="CA36" s="660"/>
      <c r="CB36" s="669"/>
      <c r="CD36" s="674" t="s">
        <v>330</v>
      </c>
      <c r="CE36" s="675"/>
      <c r="CF36" s="675"/>
      <c r="CG36" s="675"/>
      <c r="CH36" s="675"/>
      <c r="CI36" s="675"/>
      <c r="CJ36" s="675"/>
      <c r="CK36" s="675"/>
      <c r="CL36" s="675"/>
      <c r="CM36" s="675"/>
      <c r="CN36" s="675"/>
      <c r="CO36" s="675"/>
      <c r="CP36" s="675"/>
      <c r="CQ36" s="676"/>
      <c r="CR36" s="659">
        <v>2245893</v>
      </c>
      <c r="CS36" s="660"/>
      <c r="CT36" s="660"/>
      <c r="CU36" s="660"/>
      <c r="CV36" s="660"/>
      <c r="CW36" s="660"/>
      <c r="CX36" s="660"/>
      <c r="CY36" s="661"/>
      <c r="CZ36" s="664">
        <v>13.9</v>
      </c>
      <c r="DA36" s="693"/>
      <c r="DB36" s="693"/>
      <c r="DC36" s="697"/>
      <c r="DD36" s="668">
        <v>1969256</v>
      </c>
      <c r="DE36" s="660"/>
      <c r="DF36" s="660"/>
      <c r="DG36" s="660"/>
      <c r="DH36" s="660"/>
      <c r="DI36" s="660"/>
      <c r="DJ36" s="660"/>
      <c r="DK36" s="661"/>
      <c r="DL36" s="668">
        <v>1679565</v>
      </c>
      <c r="DM36" s="660"/>
      <c r="DN36" s="660"/>
      <c r="DO36" s="660"/>
      <c r="DP36" s="660"/>
      <c r="DQ36" s="660"/>
      <c r="DR36" s="660"/>
      <c r="DS36" s="660"/>
      <c r="DT36" s="660"/>
      <c r="DU36" s="660"/>
      <c r="DV36" s="661"/>
      <c r="DW36" s="664">
        <v>18.5</v>
      </c>
      <c r="DX36" s="693"/>
      <c r="DY36" s="693"/>
      <c r="DZ36" s="693"/>
      <c r="EA36" s="693"/>
      <c r="EB36" s="693"/>
      <c r="EC36" s="694"/>
    </row>
    <row r="37" spans="2:133" ht="11.25" customHeight="1">
      <c r="B37" s="656" t="s">
        <v>331</v>
      </c>
      <c r="C37" s="657"/>
      <c r="D37" s="657"/>
      <c r="E37" s="657"/>
      <c r="F37" s="657"/>
      <c r="G37" s="657"/>
      <c r="H37" s="657"/>
      <c r="I37" s="657"/>
      <c r="J37" s="657"/>
      <c r="K37" s="657"/>
      <c r="L37" s="657"/>
      <c r="M37" s="657"/>
      <c r="N37" s="657"/>
      <c r="O37" s="657"/>
      <c r="P37" s="657"/>
      <c r="Q37" s="658"/>
      <c r="R37" s="659">
        <v>346000</v>
      </c>
      <c r="S37" s="660"/>
      <c r="T37" s="660"/>
      <c r="U37" s="660"/>
      <c r="V37" s="660"/>
      <c r="W37" s="660"/>
      <c r="X37" s="660"/>
      <c r="Y37" s="661"/>
      <c r="Z37" s="662">
        <v>2.1</v>
      </c>
      <c r="AA37" s="662"/>
      <c r="AB37" s="662"/>
      <c r="AC37" s="662"/>
      <c r="AD37" s="663" t="s">
        <v>183</v>
      </c>
      <c r="AE37" s="663"/>
      <c r="AF37" s="663"/>
      <c r="AG37" s="663"/>
      <c r="AH37" s="663"/>
      <c r="AI37" s="663"/>
      <c r="AJ37" s="663"/>
      <c r="AK37" s="663"/>
      <c r="AL37" s="664" t="s">
        <v>171</v>
      </c>
      <c r="AM37" s="665"/>
      <c r="AN37" s="665"/>
      <c r="AO37" s="666"/>
      <c r="AQ37" s="736" t="s">
        <v>332</v>
      </c>
      <c r="AR37" s="737"/>
      <c r="AS37" s="737"/>
      <c r="AT37" s="737"/>
      <c r="AU37" s="737"/>
      <c r="AV37" s="737"/>
      <c r="AW37" s="737"/>
      <c r="AX37" s="737"/>
      <c r="AY37" s="738"/>
      <c r="AZ37" s="659">
        <v>503838</v>
      </c>
      <c r="BA37" s="660"/>
      <c r="BB37" s="660"/>
      <c r="BC37" s="660"/>
      <c r="BD37" s="695"/>
      <c r="BE37" s="695"/>
      <c r="BF37" s="718"/>
      <c r="BG37" s="674" t="s">
        <v>333</v>
      </c>
      <c r="BH37" s="675"/>
      <c r="BI37" s="675"/>
      <c r="BJ37" s="675"/>
      <c r="BK37" s="675"/>
      <c r="BL37" s="675"/>
      <c r="BM37" s="675"/>
      <c r="BN37" s="675"/>
      <c r="BO37" s="675"/>
      <c r="BP37" s="675"/>
      <c r="BQ37" s="675"/>
      <c r="BR37" s="675"/>
      <c r="BS37" s="675"/>
      <c r="BT37" s="675"/>
      <c r="BU37" s="676"/>
      <c r="BV37" s="659">
        <v>2918</v>
      </c>
      <c r="BW37" s="660"/>
      <c r="BX37" s="660"/>
      <c r="BY37" s="660"/>
      <c r="BZ37" s="660"/>
      <c r="CA37" s="660"/>
      <c r="CB37" s="669"/>
      <c r="CD37" s="674" t="s">
        <v>334</v>
      </c>
      <c r="CE37" s="675"/>
      <c r="CF37" s="675"/>
      <c r="CG37" s="675"/>
      <c r="CH37" s="675"/>
      <c r="CI37" s="675"/>
      <c r="CJ37" s="675"/>
      <c r="CK37" s="675"/>
      <c r="CL37" s="675"/>
      <c r="CM37" s="675"/>
      <c r="CN37" s="675"/>
      <c r="CO37" s="675"/>
      <c r="CP37" s="675"/>
      <c r="CQ37" s="676"/>
      <c r="CR37" s="659">
        <v>973220</v>
      </c>
      <c r="CS37" s="695"/>
      <c r="CT37" s="695"/>
      <c r="CU37" s="695"/>
      <c r="CV37" s="695"/>
      <c r="CW37" s="695"/>
      <c r="CX37" s="695"/>
      <c r="CY37" s="696"/>
      <c r="CZ37" s="664">
        <v>6</v>
      </c>
      <c r="DA37" s="693"/>
      <c r="DB37" s="693"/>
      <c r="DC37" s="697"/>
      <c r="DD37" s="668">
        <v>953219</v>
      </c>
      <c r="DE37" s="695"/>
      <c r="DF37" s="695"/>
      <c r="DG37" s="695"/>
      <c r="DH37" s="695"/>
      <c r="DI37" s="695"/>
      <c r="DJ37" s="695"/>
      <c r="DK37" s="696"/>
      <c r="DL37" s="668">
        <v>925588</v>
      </c>
      <c r="DM37" s="695"/>
      <c r="DN37" s="695"/>
      <c r="DO37" s="695"/>
      <c r="DP37" s="695"/>
      <c r="DQ37" s="695"/>
      <c r="DR37" s="695"/>
      <c r="DS37" s="695"/>
      <c r="DT37" s="695"/>
      <c r="DU37" s="695"/>
      <c r="DV37" s="696"/>
      <c r="DW37" s="664">
        <v>10.199999999999999</v>
      </c>
      <c r="DX37" s="693"/>
      <c r="DY37" s="693"/>
      <c r="DZ37" s="693"/>
      <c r="EA37" s="693"/>
      <c r="EB37" s="693"/>
      <c r="EC37" s="694"/>
    </row>
    <row r="38" spans="2:133" ht="11.25" customHeight="1">
      <c r="B38" s="704" t="s">
        <v>335</v>
      </c>
      <c r="C38" s="705"/>
      <c r="D38" s="705"/>
      <c r="E38" s="705"/>
      <c r="F38" s="705"/>
      <c r="G38" s="705"/>
      <c r="H38" s="705"/>
      <c r="I38" s="705"/>
      <c r="J38" s="705"/>
      <c r="K38" s="705"/>
      <c r="L38" s="705"/>
      <c r="M38" s="705"/>
      <c r="N38" s="705"/>
      <c r="O38" s="705"/>
      <c r="P38" s="705"/>
      <c r="Q38" s="706"/>
      <c r="R38" s="739">
        <v>16613893</v>
      </c>
      <c r="S38" s="740"/>
      <c r="T38" s="740"/>
      <c r="U38" s="740"/>
      <c r="V38" s="740"/>
      <c r="W38" s="740"/>
      <c r="X38" s="740"/>
      <c r="Y38" s="741"/>
      <c r="Z38" s="742">
        <v>100</v>
      </c>
      <c r="AA38" s="742"/>
      <c r="AB38" s="742"/>
      <c r="AC38" s="742"/>
      <c r="AD38" s="743">
        <v>8730450</v>
      </c>
      <c r="AE38" s="743"/>
      <c r="AF38" s="743"/>
      <c r="AG38" s="743"/>
      <c r="AH38" s="743"/>
      <c r="AI38" s="743"/>
      <c r="AJ38" s="743"/>
      <c r="AK38" s="743"/>
      <c r="AL38" s="744">
        <v>100</v>
      </c>
      <c r="AM38" s="730"/>
      <c r="AN38" s="730"/>
      <c r="AO38" s="745"/>
      <c r="AQ38" s="736" t="s">
        <v>336</v>
      </c>
      <c r="AR38" s="737"/>
      <c r="AS38" s="737"/>
      <c r="AT38" s="737"/>
      <c r="AU38" s="737"/>
      <c r="AV38" s="737"/>
      <c r="AW38" s="737"/>
      <c r="AX38" s="737"/>
      <c r="AY38" s="738"/>
      <c r="AZ38" s="659">
        <v>180622</v>
      </c>
      <c r="BA38" s="660"/>
      <c r="BB38" s="660"/>
      <c r="BC38" s="660"/>
      <c r="BD38" s="695"/>
      <c r="BE38" s="695"/>
      <c r="BF38" s="718"/>
      <c r="BG38" s="674" t="s">
        <v>337</v>
      </c>
      <c r="BH38" s="675"/>
      <c r="BI38" s="675"/>
      <c r="BJ38" s="675"/>
      <c r="BK38" s="675"/>
      <c r="BL38" s="675"/>
      <c r="BM38" s="675"/>
      <c r="BN38" s="675"/>
      <c r="BO38" s="675"/>
      <c r="BP38" s="675"/>
      <c r="BQ38" s="675"/>
      <c r="BR38" s="675"/>
      <c r="BS38" s="675"/>
      <c r="BT38" s="675"/>
      <c r="BU38" s="676"/>
      <c r="BV38" s="659">
        <v>4504</v>
      </c>
      <c r="BW38" s="660"/>
      <c r="BX38" s="660"/>
      <c r="BY38" s="660"/>
      <c r="BZ38" s="660"/>
      <c r="CA38" s="660"/>
      <c r="CB38" s="669"/>
      <c r="CD38" s="674" t="s">
        <v>338</v>
      </c>
      <c r="CE38" s="675"/>
      <c r="CF38" s="675"/>
      <c r="CG38" s="675"/>
      <c r="CH38" s="675"/>
      <c r="CI38" s="675"/>
      <c r="CJ38" s="675"/>
      <c r="CK38" s="675"/>
      <c r="CL38" s="675"/>
      <c r="CM38" s="675"/>
      <c r="CN38" s="675"/>
      <c r="CO38" s="675"/>
      <c r="CP38" s="675"/>
      <c r="CQ38" s="676"/>
      <c r="CR38" s="659">
        <v>1575312</v>
      </c>
      <c r="CS38" s="660"/>
      <c r="CT38" s="660"/>
      <c r="CU38" s="660"/>
      <c r="CV38" s="660"/>
      <c r="CW38" s="660"/>
      <c r="CX38" s="660"/>
      <c r="CY38" s="661"/>
      <c r="CZ38" s="664">
        <v>9.6999999999999993</v>
      </c>
      <c r="DA38" s="693"/>
      <c r="DB38" s="693"/>
      <c r="DC38" s="697"/>
      <c r="DD38" s="668">
        <v>1398011</v>
      </c>
      <c r="DE38" s="660"/>
      <c r="DF38" s="660"/>
      <c r="DG38" s="660"/>
      <c r="DH38" s="660"/>
      <c r="DI38" s="660"/>
      <c r="DJ38" s="660"/>
      <c r="DK38" s="661"/>
      <c r="DL38" s="668">
        <v>1317298</v>
      </c>
      <c r="DM38" s="660"/>
      <c r="DN38" s="660"/>
      <c r="DO38" s="660"/>
      <c r="DP38" s="660"/>
      <c r="DQ38" s="660"/>
      <c r="DR38" s="660"/>
      <c r="DS38" s="660"/>
      <c r="DT38" s="660"/>
      <c r="DU38" s="660"/>
      <c r="DV38" s="661"/>
      <c r="DW38" s="664">
        <v>14.5</v>
      </c>
      <c r="DX38" s="693"/>
      <c r="DY38" s="693"/>
      <c r="DZ38" s="693"/>
      <c r="EA38" s="693"/>
      <c r="EB38" s="693"/>
      <c r="EC38" s="694"/>
    </row>
    <row r="39" spans="2:133" ht="11.25" customHeight="1">
      <c r="AQ39" s="736" t="s">
        <v>339</v>
      </c>
      <c r="AR39" s="737"/>
      <c r="AS39" s="737"/>
      <c r="AT39" s="737"/>
      <c r="AU39" s="737"/>
      <c r="AV39" s="737"/>
      <c r="AW39" s="737"/>
      <c r="AX39" s="737"/>
      <c r="AY39" s="738"/>
      <c r="AZ39" s="659">
        <v>11374</v>
      </c>
      <c r="BA39" s="660"/>
      <c r="BB39" s="660"/>
      <c r="BC39" s="660"/>
      <c r="BD39" s="695"/>
      <c r="BE39" s="695"/>
      <c r="BF39" s="718"/>
      <c r="BG39" s="750" t="s">
        <v>340</v>
      </c>
      <c r="BH39" s="751"/>
      <c r="BI39" s="751"/>
      <c r="BJ39" s="751"/>
      <c r="BK39" s="751"/>
      <c r="BL39" s="215"/>
      <c r="BM39" s="675" t="s">
        <v>341</v>
      </c>
      <c r="BN39" s="675"/>
      <c r="BO39" s="675"/>
      <c r="BP39" s="675"/>
      <c r="BQ39" s="675"/>
      <c r="BR39" s="675"/>
      <c r="BS39" s="675"/>
      <c r="BT39" s="675"/>
      <c r="BU39" s="676"/>
      <c r="BV39" s="659">
        <v>101</v>
      </c>
      <c r="BW39" s="660"/>
      <c r="BX39" s="660"/>
      <c r="BY39" s="660"/>
      <c r="BZ39" s="660"/>
      <c r="CA39" s="660"/>
      <c r="CB39" s="669"/>
      <c r="CD39" s="674" t="s">
        <v>342</v>
      </c>
      <c r="CE39" s="675"/>
      <c r="CF39" s="675"/>
      <c r="CG39" s="675"/>
      <c r="CH39" s="675"/>
      <c r="CI39" s="675"/>
      <c r="CJ39" s="675"/>
      <c r="CK39" s="675"/>
      <c r="CL39" s="675"/>
      <c r="CM39" s="675"/>
      <c r="CN39" s="675"/>
      <c r="CO39" s="675"/>
      <c r="CP39" s="675"/>
      <c r="CQ39" s="676"/>
      <c r="CR39" s="659">
        <v>466170</v>
      </c>
      <c r="CS39" s="695"/>
      <c r="CT39" s="695"/>
      <c r="CU39" s="695"/>
      <c r="CV39" s="695"/>
      <c r="CW39" s="695"/>
      <c r="CX39" s="695"/>
      <c r="CY39" s="696"/>
      <c r="CZ39" s="664">
        <v>2.9</v>
      </c>
      <c r="DA39" s="693"/>
      <c r="DB39" s="693"/>
      <c r="DC39" s="697"/>
      <c r="DD39" s="668">
        <v>449720</v>
      </c>
      <c r="DE39" s="695"/>
      <c r="DF39" s="695"/>
      <c r="DG39" s="695"/>
      <c r="DH39" s="695"/>
      <c r="DI39" s="695"/>
      <c r="DJ39" s="695"/>
      <c r="DK39" s="696"/>
      <c r="DL39" s="668" t="s">
        <v>183</v>
      </c>
      <c r="DM39" s="695"/>
      <c r="DN39" s="695"/>
      <c r="DO39" s="695"/>
      <c r="DP39" s="695"/>
      <c r="DQ39" s="695"/>
      <c r="DR39" s="695"/>
      <c r="DS39" s="695"/>
      <c r="DT39" s="695"/>
      <c r="DU39" s="695"/>
      <c r="DV39" s="696"/>
      <c r="DW39" s="664" t="s">
        <v>183</v>
      </c>
      <c r="DX39" s="693"/>
      <c r="DY39" s="693"/>
      <c r="DZ39" s="693"/>
      <c r="EA39" s="693"/>
      <c r="EB39" s="693"/>
      <c r="EC39" s="694"/>
    </row>
    <row r="40" spans="2:133" ht="11.25" customHeight="1">
      <c r="AQ40" s="736" t="s">
        <v>343</v>
      </c>
      <c r="AR40" s="737"/>
      <c r="AS40" s="737"/>
      <c r="AT40" s="737"/>
      <c r="AU40" s="737"/>
      <c r="AV40" s="737"/>
      <c r="AW40" s="737"/>
      <c r="AX40" s="737"/>
      <c r="AY40" s="738"/>
      <c r="AZ40" s="659">
        <v>200685</v>
      </c>
      <c r="BA40" s="660"/>
      <c r="BB40" s="660"/>
      <c r="BC40" s="660"/>
      <c r="BD40" s="695"/>
      <c r="BE40" s="695"/>
      <c r="BF40" s="718"/>
      <c r="BG40" s="750"/>
      <c r="BH40" s="751"/>
      <c r="BI40" s="751"/>
      <c r="BJ40" s="751"/>
      <c r="BK40" s="751"/>
      <c r="BL40" s="215"/>
      <c r="BM40" s="675" t="s">
        <v>344</v>
      </c>
      <c r="BN40" s="675"/>
      <c r="BO40" s="675"/>
      <c r="BP40" s="675"/>
      <c r="BQ40" s="675"/>
      <c r="BR40" s="675"/>
      <c r="BS40" s="675"/>
      <c r="BT40" s="675"/>
      <c r="BU40" s="676"/>
      <c r="BV40" s="659">
        <v>116</v>
      </c>
      <c r="BW40" s="660"/>
      <c r="BX40" s="660"/>
      <c r="BY40" s="660"/>
      <c r="BZ40" s="660"/>
      <c r="CA40" s="660"/>
      <c r="CB40" s="669"/>
      <c r="CD40" s="674" t="s">
        <v>345</v>
      </c>
      <c r="CE40" s="675"/>
      <c r="CF40" s="675"/>
      <c r="CG40" s="675"/>
      <c r="CH40" s="675"/>
      <c r="CI40" s="675"/>
      <c r="CJ40" s="675"/>
      <c r="CK40" s="675"/>
      <c r="CL40" s="675"/>
      <c r="CM40" s="675"/>
      <c r="CN40" s="675"/>
      <c r="CO40" s="675"/>
      <c r="CP40" s="675"/>
      <c r="CQ40" s="676"/>
      <c r="CR40" s="659">
        <v>107845</v>
      </c>
      <c r="CS40" s="660"/>
      <c r="CT40" s="660"/>
      <c r="CU40" s="660"/>
      <c r="CV40" s="660"/>
      <c r="CW40" s="660"/>
      <c r="CX40" s="660"/>
      <c r="CY40" s="661"/>
      <c r="CZ40" s="664">
        <v>0.7</v>
      </c>
      <c r="DA40" s="693"/>
      <c r="DB40" s="693"/>
      <c r="DC40" s="697"/>
      <c r="DD40" s="668">
        <v>69185</v>
      </c>
      <c r="DE40" s="660"/>
      <c r="DF40" s="660"/>
      <c r="DG40" s="660"/>
      <c r="DH40" s="660"/>
      <c r="DI40" s="660"/>
      <c r="DJ40" s="660"/>
      <c r="DK40" s="661"/>
      <c r="DL40" s="668">
        <v>69185</v>
      </c>
      <c r="DM40" s="660"/>
      <c r="DN40" s="660"/>
      <c r="DO40" s="660"/>
      <c r="DP40" s="660"/>
      <c r="DQ40" s="660"/>
      <c r="DR40" s="660"/>
      <c r="DS40" s="660"/>
      <c r="DT40" s="660"/>
      <c r="DU40" s="660"/>
      <c r="DV40" s="661"/>
      <c r="DW40" s="664">
        <v>0.8</v>
      </c>
      <c r="DX40" s="693"/>
      <c r="DY40" s="693"/>
      <c r="DZ40" s="693"/>
      <c r="EA40" s="693"/>
      <c r="EB40" s="693"/>
      <c r="EC40" s="694"/>
    </row>
    <row r="41" spans="2:133" ht="11.25" customHeight="1">
      <c r="AQ41" s="746" t="s">
        <v>346</v>
      </c>
      <c r="AR41" s="747"/>
      <c r="AS41" s="747"/>
      <c r="AT41" s="747"/>
      <c r="AU41" s="747"/>
      <c r="AV41" s="747"/>
      <c r="AW41" s="747"/>
      <c r="AX41" s="747"/>
      <c r="AY41" s="748"/>
      <c r="AZ41" s="739">
        <v>809086</v>
      </c>
      <c r="BA41" s="740"/>
      <c r="BB41" s="740"/>
      <c r="BC41" s="740"/>
      <c r="BD41" s="729"/>
      <c r="BE41" s="729"/>
      <c r="BF41" s="731"/>
      <c r="BG41" s="752"/>
      <c r="BH41" s="753"/>
      <c r="BI41" s="753"/>
      <c r="BJ41" s="753"/>
      <c r="BK41" s="753"/>
      <c r="BL41" s="216"/>
      <c r="BM41" s="684" t="s">
        <v>347</v>
      </c>
      <c r="BN41" s="684"/>
      <c r="BO41" s="684"/>
      <c r="BP41" s="684"/>
      <c r="BQ41" s="684"/>
      <c r="BR41" s="684"/>
      <c r="BS41" s="684"/>
      <c r="BT41" s="684"/>
      <c r="BU41" s="685"/>
      <c r="BV41" s="739">
        <v>406</v>
      </c>
      <c r="BW41" s="740"/>
      <c r="BX41" s="740"/>
      <c r="BY41" s="740"/>
      <c r="BZ41" s="740"/>
      <c r="CA41" s="740"/>
      <c r="CB41" s="749"/>
      <c r="CD41" s="674" t="s">
        <v>348</v>
      </c>
      <c r="CE41" s="675"/>
      <c r="CF41" s="675"/>
      <c r="CG41" s="675"/>
      <c r="CH41" s="675"/>
      <c r="CI41" s="675"/>
      <c r="CJ41" s="675"/>
      <c r="CK41" s="675"/>
      <c r="CL41" s="675"/>
      <c r="CM41" s="675"/>
      <c r="CN41" s="675"/>
      <c r="CO41" s="675"/>
      <c r="CP41" s="675"/>
      <c r="CQ41" s="676"/>
      <c r="CR41" s="659" t="s">
        <v>349</v>
      </c>
      <c r="CS41" s="695"/>
      <c r="CT41" s="695"/>
      <c r="CU41" s="695"/>
      <c r="CV41" s="695"/>
      <c r="CW41" s="695"/>
      <c r="CX41" s="695"/>
      <c r="CY41" s="696"/>
      <c r="CZ41" s="664" t="s">
        <v>349</v>
      </c>
      <c r="DA41" s="693"/>
      <c r="DB41" s="693"/>
      <c r="DC41" s="697"/>
      <c r="DD41" s="668" t="s">
        <v>349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351</v>
      </c>
      <c r="CE42" s="657"/>
      <c r="CF42" s="657"/>
      <c r="CG42" s="657"/>
      <c r="CH42" s="657"/>
      <c r="CI42" s="657"/>
      <c r="CJ42" s="657"/>
      <c r="CK42" s="657"/>
      <c r="CL42" s="657"/>
      <c r="CM42" s="657"/>
      <c r="CN42" s="657"/>
      <c r="CO42" s="657"/>
      <c r="CP42" s="657"/>
      <c r="CQ42" s="658"/>
      <c r="CR42" s="659">
        <v>3795604</v>
      </c>
      <c r="CS42" s="660"/>
      <c r="CT42" s="660"/>
      <c r="CU42" s="660"/>
      <c r="CV42" s="660"/>
      <c r="CW42" s="660"/>
      <c r="CX42" s="660"/>
      <c r="CY42" s="661"/>
      <c r="CZ42" s="664">
        <v>23.5</v>
      </c>
      <c r="DA42" s="665"/>
      <c r="DB42" s="665"/>
      <c r="DC42" s="760"/>
      <c r="DD42" s="668">
        <v>230035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353</v>
      </c>
      <c r="CE43" s="657"/>
      <c r="CF43" s="657"/>
      <c r="CG43" s="657"/>
      <c r="CH43" s="657"/>
      <c r="CI43" s="657"/>
      <c r="CJ43" s="657"/>
      <c r="CK43" s="657"/>
      <c r="CL43" s="657"/>
      <c r="CM43" s="657"/>
      <c r="CN43" s="657"/>
      <c r="CO43" s="657"/>
      <c r="CP43" s="657"/>
      <c r="CQ43" s="658"/>
      <c r="CR43" s="659">
        <v>62080</v>
      </c>
      <c r="CS43" s="695"/>
      <c r="CT43" s="695"/>
      <c r="CU43" s="695"/>
      <c r="CV43" s="695"/>
      <c r="CW43" s="695"/>
      <c r="CX43" s="695"/>
      <c r="CY43" s="696"/>
      <c r="CZ43" s="664">
        <v>0.4</v>
      </c>
      <c r="DA43" s="693"/>
      <c r="DB43" s="693"/>
      <c r="DC43" s="697"/>
      <c r="DD43" s="668">
        <v>3762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354</v>
      </c>
      <c r="CD44" s="771" t="s">
        <v>305</v>
      </c>
      <c r="CE44" s="772"/>
      <c r="CF44" s="656" t="s">
        <v>355</v>
      </c>
      <c r="CG44" s="657"/>
      <c r="CH44" s="657"/>
      <c r="CI44" s="657"/>
      <c r="CJ44" s="657"/>
      <c r="CK44" s="657"/>
      <c r="CL44" s="657"/>
      <c r="CM44" s="657"/>
      <c r="CN44" s="657"/>
      <c r="CO44" s="657"/>
      <c r="CP44" s="657"/>
      <c r="CQ44" s="658"/>
      <c r="CR44" s="659">
        <v>3585405</v>
      </c>
      <c r="CS44" s="660"/>
      <c r="CT44" s="660"/>
      <c r="CU44" s="660"/>
      <c r="CV44" s="660"/>
      <c r="CW44" s="660"/>
      <c r="CX44" s="660"/>
      <c r="CY44" s="661"/>
      <c r="CZ44" s="664">
        <v>22.2</v>
      </c>
      <c r="DA44" s="665"/>
      <c r="DB44" s="665"/>
      <c r="DC44" s="760"/>
      <c r="DD44" s="668">
        <v>210058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356</v>
      </c>
      <c r="CG45" s="657"/>
      <c r="CH45" s="657"/>
      <c r="CI45" s="657"/>
      <c r="CJ45" s="657"/>
      <c r="CK45" s="657"/>
      <c r="CL45" s="657"/>
      <c r="CM45" s="657"/>
      <c r="CN45" s="657"/>
      <c r="CO45" s="657"/>
      <c r="CP45" s="657"/>
      <c r="CQ45" s="658"/>
      <c r="CR45" s="659">
        <v>904574</v>
      </c>
      <c r="CS45" s="695"/>
      <c r="CT45" s="695"/>
      <c r="CU45" s="695"/>
      <c r="CV45" s="695"/>
      <c r="CW45" s="695"/>
      <c r="CX45" s="695"/>
      <c r="CY45" s="696"/>
      <c r="CZ45" s="664">
        <v>5.6</v>
      </c>
      <c r="DA45" s="693"/>
      <c r="DB45" s="693"/>
      <c r="DC45" s="697"/>
      <c r="DD45" s="668">
        <v>20875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357</v>
      </c>
      <c r="CG46" s="657"/>
      <c r="CH46" s="657"/>
      <c r="CI46" s="657"/>
      <c r="CJ46" s="657"/>
      <c r="CK46" s="657"/>
      <c r="CL46" s="657"/>
      <c r="CM46" s="657"/>
      <c r="CN46" s="657"/>
      <c r="CO46" s="657"/>
      <c r="CP46" s="657"/>
      <c r="CQ46" s="658"/>
      <c r="CR46" s="659">
        <v>2551867</v>
      </c>
      <c r="CS46" s="660"/>
      <c r="CT46" s="660"/>
      <c r="CU46" s="660"/>
      <c r="CV46" s="660"/>
      <c r="CW46" s="660"/>
      <c r="CX46" s="660"/>
      <c r="CY46" s="661"/>
      <c r="CZ46" s="664">
        <v>15.8</v>
      </c>
      <c r="DA46" s="665"/>
      <c r="DB46" s="665"/>
      <c r="DC46" s="760"/>
      <c r="DD46" s="668">
        <v>187550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358</v>
      </c>
      <c r="CG47" s="657"/>
      <c r="CH47" s="657"/>
      <c r="CI47" s="657"/>
      <c r="CJ47" s="657"/>
      <c r="CK47" s="657"/>
      <c r="CL47" s="657"/>
      <c r="CM47" s="657"/>
      <c r="CN47" s="657"/>
      <c r="CO47" s="657"/>
      <c r="CP47" s="657"/>
      <c r="CQ47" s="658"/>
      <c r="CR47" s="659">
        <v>210199</v>
      </c>
      <c r="CS47" s="695"/>
      <c r="CT47" s="695"/>
      <c r="CU47" s="695"/>
      <c r="CV47" s="695"/>
      <c r="CW47" s="695"/>
      <c r="CX47" s="695"/>
      <c r="CY47" s="696"/>
      <c r="CZ47" s="664">
        <v>1.3</v>
      </c>
      <c r="DA47" s="693"/>
      <c r="DB47" s="693"/>
      <c r="DC47" s="697"/>
      <c r="DD47" s="668">
        <v>19977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359</v>
      </c>
      <c r="CG48" s="657"/>
      <c r="CH48" s="657"/>
      <c r="CI48" s="657"/>
      <c r="CJ48" s="657"/>
      <c r="CK48" s="657"/>
      <c r="CL48" s="657"/>
      <c r="CM48" s="657"/>
      <c r="CN48" s="657"/>
      <c r="CO48" s="657"/>
      <c r="CP48" s="657"/>
      <c r="CQ48" s="658"/>
      <c r="CR48" s="659" t="s">
        <v>349</v>
      </c>
      <c r="CS48" s="660"/>
      <c r="CT48" s="660"/>
      <c r="CU48" s="660"/>
      <c r="CV48" s="660"/>
      <c r="CW48" s="660"/>
      <c r="CX48" s="660"/>
      <c r="CY48" s="661"/>
      <c r="CZ48" s="664" t="s">
        <v>349</v>
      </c>
      <c r="DA48" s="665"/>
      <c r="DB48" s="665"/>
      <c r="DC48" s="760"/>
      <c r="DD48" s="668" t="s">
        <v>349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360</v>
      </c>
      <c r="CE49" s="705"/>
      <c r="CF49" s="705"/>
      <c r="CG49" s="705"/>
      <c r="CH49" s="705"/>
      <c r="CI49" s="705"/>
      <c r="CJ49" s="705"/>
      <c r="CK49" s="705"/>
      <c r="CL49" s="705"/>
      <c r="CM49" s="705"/>
      <c r="CN49" s="705"/>
      <c r="CO49" s="705"/>
      <c r="CP49" s="705"/>
      <c r="CQ49" s="706"/>
      <c r="CR49" s="739">
        <v>16175220</v>
      </c>
      <c r="CS49" s="729"/>
      <c r="CT49" s="729"/>
      <c r="CU49" s="729"/>
      <c r="CV49" s="729"/>
      <c r="CW49" s="729"/>
      <c r="CX49" s="729"/>
      <c r="CY49" s="761"/>
      <c r="CZ49" s="744">
        <v>100</v>
      </c>
      <c r="DA49" s="762"/>
      <c r="DB49" s="762"/>
      <c r="DC49" s="763"/>
      <c r="DD49" s="764">
        <v>10528596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GB/v+xu4BiRBtfREc8nPjeZ9bxCQOjxXYE9MnA5TgdvlBTEkzYhLaS/P32+VWAzAb18BZktqxgty0lw+ng44pg==" saltValue="tpe3fLpIPBLV3jiukiL5B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362</v>
      </c>
      <c r="DK2" s="807"/>
      <c r="DL2" s="807"/>
      <c r="DM2" s="807"/>
      <c r="DN2" s="807"/>
      <c r="DO2" s="808"/>
      <c r="DP2" s="229"/>
      <c r="DQ2" s="806" t="s">
        <v>363</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364</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366</v>
      </c>
      <c r="B5" s="801"/>
      <c r="C5" s="801"/>
      <c r="D5" s="801"/>
      <c r="E5" s="801"/>
      <c r="F5" s="801"/>
      <c r="G5" s="801"/>
      <c r="H5" s="801"/>
      <c r="I5" s="801"/>
      <c r="J5" s="801"/>
      <c r="K5" s="801"/>
      <c r="L5" s="801"/>
      <c r="M5" s="801"/>
      <c r="N5" s="801"/>
      <c r="O5" s="801"/>
      <c r="P5" s="802"/>
      <c r="Q5" s="777" t="s">
        <v>367</v>
      </c>
      <c r="R5" s="778"/>
      <c r="S5" s="778"/>
      <c r="T5" s="778"/>
      <c r="U5" s="779"/>
      <c r="V5" s="777" t="s">
        <v>368</v>
      </c>
      <c r="W5" s="778"/>
      <c r="X5" s="778"/>
      <c r="Y5" s="778"/>
      <c r="Z5" s="779"/>
      <c r="AA5" s="777" t="s">
        <v>369</v>
      </c>
      <c r="AB5" s="778"/>
      <c r="AC5" s="778"/>
      <c r="AD5" s="778"/>
      <c r="AE5" s="778"/>
      <c r="AF5" s="810" t="s">
        <v>370</v>
      </c>
      <c r="AG5" s="778"/>
      <c r="AH5" s="778"/>
      <c r="AI5" s="778"/>
      <c r="AJ5" s="789"/>
      <c r="AK5" s="778" t="s">
        <v>371</v>
      </c>
      <c r="AL5" s="778"/>
      <c r="AM5" s="778"/>
      <c r="AN5" s="778"/>
      <c r="AO5" s="779"/>
      <c r="AP5" s="777" t="s">
        <v>372</v>
      </c>
      <c r="AQ5" s="778"/>
      <c r="AR5" s="778"/>
      <c r="AS5" s="778"/>
      <c r="AT5" s="779"/>
      <c r="AU5" s="777" t="s">
        <v>373</v>
      </c>
      <c r="AV5" s="778"/>
      <c r="AW5" s="778"/>
      <c r="AX5" s="778"/>
      <c r="AY5" s="789"/>
      <c r="AZ5" s="236"/>
      <c r="BA5" s="236"/>
      <c r="BB5" s="236"/>
      <c r="BC5" s="236"/>
      <c r="BD5" s="236"/>
      <c r="BE5" s="237"/>
      <c r="BF5" s="237"/>
      <c r="BG5" s="237"/>
      <c r="BH5" s="237"/>
      <c r="BI5" s="237"/>
      <c r="BJ5" s="237"/>
      <c r="BK5" s="237"/>
      <c r="BL5" s="237"/>
      <c r="BM5" s="237"/>
      <c r="BN5" s="237"/>
      <c r="BO5" s="237"/>
      <c r="BP5" s="237"/>
      <c r="BQ5" s="800" t="s">
        <v>374</v>
      </c>
      <c r="BR5" s="801"/>
      <c r="BS5" s="801"/>
      <c r="BT5" s="801"/>
      <c r="BU5" s="801"/>
      <c r="BV5" s="801"/>
      <c r="BW5" s="801"/>
      <c r="BX5" s="801"/>
      <c r="BY5" s="801"/>
      <c r="BZ5" s="801"/>
      <c r="CA5" s="801"/>
      <c r="CB5" s="801"/>
      <c r="CC5" s="801"/>
      <c r="CD5" s="801"/>
      <c r="CE5" s="801"/>
      <c r="CF5" s="801"/>
      <c r="CG5" s="802"/>
      <c r="CH5" s="777" t="s">
        <v>375</v>
      </c>
      <c r="CI5" s="778"/>
      <c r="CJ5" s="778"/>
      <c r="CK5" s="778"/>
      <c r="CL5" s="779"/>
      <c r="CM5" s="777" t="s">
        <v>376</v>
      </c>
      <c r="CN5" s="778"/>
      <c r="CO5" s="778"/>
      <c r="CP5" s="778"/>
      <c r="CQ5" s="779"/>
      <c r="CR5" s="777" t="s">
        <v>377</v>
      </c>
      <c r="CS5" s="778"/>
      <c r="CT5" s="778"/>
      <c r="CU5" s="778"/>
      <c r="CV5" s="779"/>
      <c r="CW5" s="777" t="s">
        <v>378</v>
      </c>
      <c r="CX5" s="778"/>
      <c r="CY5" s="778"/>
      <c r="CZ5" s="778"/>
      <c r="DA5" s="779"/>
      <c r="DB5" s="777" t="s">
        <v>379</v>
      </c>
      <c r="DC5" s="778"/>
      <c r="DD5" s="778"/>
      <c r="DE5" s="778"/>
      <c r="DF5" s="779"/>
      <c r="DG5" s="783" t="s">
        <v>380</v>
      </c>
      <c r="DH5" s="784"/>
      <c r="DI5" s="784"/>
      <c r="DJ5" s="784"/>
      <c r="DK5" s="785"/>
      <c r="DL5" s="783" t="s">
        <v>381</v>
      </c>
      <c r="DM5" s="784"/>
      <c r="DN5" s="784"/>
      <c r="DO5" s="784"/>
      <c r="DP5" s="785"/>
      <c r="DQ5" s="777" t="s">
        <v>382</v>
      </c>
      <c r="DR5" s="778"/>
      <c r="DS5" s="778"/>
      <c r="DT5" s="778"/>
      <c r="DU5" s="779"/>
      <c r="DV5" s="777" t="s">
        <v>373</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383</v>
      </c>
      <c r="C7" s="792"/>
      <c r="D7" s="792"/>
      <c r="E7" s="792"/>
      <c r="F7" s="792"/>
      <c r="G7" s="792"/>
      <c r="H7" s="792"/>
      <c r="I7" s="792"/>
      <c r="J7" s="792"/>
      <c r="K7" s="792"/>
      <c r="L7" s="792"/>
      <c r="M7" s="792"/>
      <c r="N7" s="792"/>
      <c r="O7" s="792"/>
      <c r="P7" s="793"/>
      <c r="Q7" s="794">
        <v>16617</v>
      </c>
      <c r="R7" s="795"/>
      <c r="S7" s="795"/>
      <c r="T7" s="795"/>
      <c r="U7" s="795"/>
      <c r="V7" s="795">
        <v>16178</v>
      </c>
      <c r="W7" s="795"/>
      <c r="X7" s="795"/>
      <c r="Y7" s="795"/>
      <c r="Z7" s="795"/>
      <c r="AA7" s="795">
        <v>439</v>
      </c>
      <c r="AB7" s="795"/>
      <c r="AC7" s="795"/>
      <c r="AD7" s="795"/>
      <c r="AE7" s="796"/>
      <c r="AF7" s="797">
        <v>409</v>
      </c>
      <c r="AG7" s="798"/>
      <c r="AH7" s="798"/>
      <c r="AI7" s="798"/>
      <c r="AJ7" s="799"/>
      <c r="AK7" s="834">
        <v>595</v>
      </c>
      <c r="AL7" s="835"/>
      <c r="AM7" s="835"/>
      <c r="AN7" s="835"/>
      <c r="AO7" s="835"/>
      <c r="AP7" s="835">
        <v>21125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583</v>
      </c>
      <c r="BT7" s="839"/>
      <c r="BU7" s="839"/>
      <c r="BV7" s="839"/>
      <c r="BW7" s="839"/>
      <c r="BX7" s="839"/>
      <c r="BY7" s="839"/>
      <c r="BZ7" s="839"/>
      <c r="CA7" s="839"/>
      <c r="CB7" s="839"/>
      <c r="CC7" s="839"/>
      <c r="CD7" s="839"/>
      <c r="CE7" s="839"/>
      <c r="CF7" s="839"/>
      <c r="CG7" s="840"/>
      <c r="CH7" s="831">
        <v>9</v>
      </c>
      <c r="CI7" s="832"/>
      <c r="CJ7" s="832"/>
      <c r="CK7" s="832"/>
      <c r="CL7" s="833"/>
      <c r="CM7" s="831">
        <v>108</v>
      </c>
      <c r="CN7" s="832"/>
      <c r="CO7" s="832"/>
      <c r="CP7" s="832"/>
      <c r="CQ7" s="833"/>
      <c r="CR7" s="831">
        <v>4</v>
      </c>
      <c r="CS7" s="832"/>
      <c r="CT7" s="832"/>
      <c r="CU7" s="832"/>
      <c r="CV7" s="833"/>
      <c r="CW7" s="831" t="s">
        <v>586</v>
      </c>
      <c r="CX7" s="832"/>
      <c r="CY7" s="832"/>
      <c r="CZ7" s="832"/>
      <c r="DA7" s="833"/>
      <c r="DB7" s="831" t="s">
        <v>513</v>
      </c>
      <c r="DC7" s="832"/>
      <c r="DD7" s="832"/>
      <c r="DE7" s="832"/>
      <c r="DF7" s="833"/>
      <c r="DG7" s="831" t="s">
        <v>513</v>
      </c>
      <c r="DH7" s="832"/>
      <c r="DI7" s="832"/>
      <c r="DJ7" s="832"/>
      <c r="DK7" s="833"/>
      <c r="DL7" s="831" t="s">
        <v>513</v>
      </c>
      <c r="DM7" s="832"/>
      <c r="DN7" s="832"/>
      <c r="DO7" s="832"/>
      <c r="DP7" s="833"/>
      <c r="DQ7" s="831" t="s">
        <v>513</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584</v>
      </c>
      <c r="BT8" s="829"/>
      <c r="BU8" s="829"/>
      <c r="BV8" s="829"/>
      <c r="BW8" s="829"/>
      <c r="BX8" s="829"/>
      <c r="BY8" s="829"/>
      <c r="BZ8" s="829"/>
      <c r="CA8" s="829"/>
      <c r="CB8" s="829"/>
      <c r="CC8" s="829"/>
      <c r="CD8" s="829"/>
      <c r="CE8" s="829"/>
      <c r="CF8" s="829"/>
      <c r="CG8" s="830"/>
      <c r="CH8" s="841">
        <v>-15</v>
      </c>
      <c r="CI8" s="842"/>
      <c r="CJ8" s="842"/>
      <c r="CK8" s="842"/>
      <c r="CL8" s="843"/>
      <c r="CM8" s="841">
        <v>9</v>
      </c>
      <c r="CN8" s="842"/>
      <c r="CO8" s="842"/>
      <c r="CP8" s="842"/>
      <c r="CQ8" s="843"/>
      <c r="CR8" s="841">
        <v>19</v>
      </c>
      <c r="CS8" s="842"/>
      <c r="CT8" s="842"/>
      <c r="CU8" s="842"/>
      <c r="CV8" s="843"/>
      <c r="CW8" s="841" t="s">
        <v>586</v>
      </c>
      <c r="CX8" s="842"/>
      <c r="CY8" s="842"/>
      <c r="CZ8" s="842"/>
      <c r="DA8" s="843"/>
      <c r="DB8" s="841" t="s">
        <v>513</v>
      </c>
      <c r="DC8" s="842"/>
      <c r="DD8" s="842"/>
      <c r="DE8" s="842"/>
      <c r="DF8" s="843"/>
      <c r="DG8" s="841" t="s">
        <v>513</v>
      </c>
      <c r="DH8" s="842"/>
      <c r="DI8" s="842"/>
      <c r="DJ8" s="842"/>
      <c r="DK8" s="843"/>
      <c r="DL8" s="841" t="s">
        <v>513</v>
      </c>
      <c r="DM8" s="842"/>
      <c r="DN8" s="842"/>
      <c r="DO8" s="842"/>
      <c r="DP8" s="843"/>
      <c r="DQ8" s="841" t="s">
        <v>513</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585</v>
      </c>
      <c r="BT9" s="829"/>
      <c r="BU9" s="829"/>
      <c r="BV9" s="829"/>
      <c r="BW9" s="829"/>
      <c r="BX9" s="829"/>
      <c r="BY9" s="829"/>
      <c r="BZ9" s="829"/>
      <c r="CA9" s="829"/>
      <c r="CB9" s="829"/>
      <c r="CC9" s="829"/>
      <c r="CD9" s="829"/>
      <c r="CE9" s="829"/>
      <c r="CF9" s="829"/>
      <c r="CG9" s="830"/>
      <c r="CH9" s="841">
        <v>5</v>
      </c>
      <c r="CI9" s="842"/>
      <c r="CJ9" s="842"/>
      <c r="CK9" s="842"/>
      <c r="CL9" s="843"/>
      <c r="CM9" s="841">
        <v>38</v>
      </c>
      <c r="CN9" s="842"/>
      <c r="CO9" s="842"/>
      <c r="CP9" s="842"/>
      <c r="CQ9" s="843"/>
      <c r="CR9" s="841">
        <v>24</v>
      </c>
      <c r="CS9" s="842"/>
      <c r="CT9" s="842"/>
      <c r="CU9" s="842"/>
      <c r="CV9" s="843"/>
      <c r="CW9" s="841" t="s">
        <v>587</v>
      </c>
      <c r="CX9" s="842"/>
      <c r="CY9" s="842"/>
      <c r="CZ9" s="842"/>
      <c r="DA9" s="843"/>
      <c r="DB9" s="841" t="s">
        <v>513</v>
      </c>
      <c r="DC9" s="842"/>
      <c r="DD9" s="842"/>
      <c r="DE9" s="842"/>
      <c r="DF9" s="843"/>
      <c r="DG9" s="841" t="s">
        <v>513</v>
      </c>
      <c r="DH9" s="842"/>
      <c r="DI9" s="842"/>
      <c r="DJ9" s="842"/>
      <c r="DK9" s="843"/>
      <c r="DL9" s="841" t="s">
        <v>513</v>
      </c>
      <c r="DM9" s="842"/>
      <c r="DN9" s="842"/>
      <c r="DO9" s="842"/>
      <c r="DP9" s="843"/>
      <c r="DQ9" s="841" t="s">
        <v>513</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384</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385</v>
      </c>
      <c r="B23" s="850" t="s">
        <v>386</v>
      </c>
      <c r="C23" s="851"/>
      <c r="D23" s="851"/>
      <c r="E23" s="851"/>
      <c r="F23" s="851"/>
      <c r="G23" s="851"/>
      <c r="H23" s="851"/>
      <c r="I23" s="851"/>
      <c r="J23" s="851"/>
      <c r="K23" s="851"/>
      <c r="L23" s="851"/>
      <c r="M23" s="851"/>
      <c r="N23" s="851"/>
      <c r="O23" s="851"/>
      <c r="P23" s="852"/>
      <c r="Q23" s="853">
        <v>16617</v>
      </c>
      <c r="R23" s="854"/>
      <c r="S23" s="854"/>
      <c r="T23" s="854"/>
      <c r="U23" s="854"/>
      <c r="V23" s="854">
        <v>16178</v>
      </c>
      <c r="W23" s="854"/>
      <c r="X23" s="854"/>
      <c r="Y23" s="854"/>
      <c r="Z23" s="854"/>
      <c r="AA23" s="854">
        <v>439</v>
      </c>
      <c r="AB23" s="854"/>
      <c r="AC23" s="854"/>
      <c r="AD23" s="854"/>
      <c r="AE23" s="855"/>
      <c r="AF23" s="856">
        <v>409</v>
      </c>
      <c r="AG23" s="854"/>
      <c r="AH23" s="854"/>
      <c r="AI23" s="854"/>
      <c r="AJ23" s="857"/>
      <c r="AK23" s="858"/>
      <c r="AL23" s="859"/>
      <c r="AM23" s="859"/>
      <c r="AN23" s="859"/>
      <c r="AO23" s="859"/>
      <c r="AP23" s="854">
        <v>21125</v>
      </c>
      <c r="AQ23" s="854"/>
      <c r="AR23" s="854"/>
      <c r="AS23" s="854"/>
      <c r="AT23" s="854"/>
      <c r="AU23" s="860"/>
      <c r="AV23" s="860"/>
      <c r="AW23" s="860"/>
      <c r="AX23" s="860"/>
      <c r="AY23" s="861"/>
      <c r="AZ23" s="869" t="s">
        <v>387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389</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366</v>
      </c>
      <c r="B26" s="801"/>
      <c r="C26" s="801"/>
      <c r="D26" s="801"/>
      <c r="E26" s="801"/>
      <c r="F26" s="801"/>
      <c r="G26" s="801"/>
      <c r="H26" s="801"/>
      <c r="I26" s="801"/>
      <c r="J26" s="801"/>
      <c r="K26" s="801"/>
      <c r="L26" s="801"/>
      <c r="M26" s="801"/>
      <c r="N26" s="801"/>
      <c r="O26" s="801"/>
      <c r="P26" s="802"/>
      <c r="Q26" s="777" t="s">
        <v>390</v>
      </c>
      <c r="R26" s="778"/>
      <c r="S26" s="778"/>
      <c r="T26" s="778"/>
      <c r="U26" s="779"/>
      <c r="V26" s="777" t="s">
        <v>391</v>
      </c>
      <c r="W26" s="778"/>
      <c r="X26" s="778"/>
      <c r="Y26" s="778"/>
      <c r="Z26" s="779"/>
      <c r="AA26" s="777" t="s">
        <v>392</v>
      </c>
      <c r="AB26" s="778"/>
      <c r="AC26" s="778"/>
      <c r="AD26" s="778"/>
      <c r="AE26" s="778"/>
      <c r="AF26" s="872" t="s">
        <v>393</v>
      </c>
      <c r="AG26" s="873"/>
      <c r="AH26" s="873"/>
      <c r="AI26" s="873"/>
      <c r="AJ26" s="874"/>
      <c r="AK26" s="778" t="s">
        <v>394</v>
      </c>
      <c r="AL26" s="778"/>
      <c r="AM26" s="778"/>
      <c r="AN26" s="778"/>
      <c r="AO26" s="779"/>
      <c r="AP26" s="777" t="s">
        <v>395</v>
      </c>
      <c r="AQ26" s="778"/>
      <c r="AR26" s="778"/>
      <c r="AS26" s="778"/>
      <c r="AT26" s="779"/>
      <c r="AU26" s="777" t="s">
        <v>396</v>
      </c>
      <c r="AV26" s="778"/>
      <c r="AW26" s="778"/>
      <c r="AX26" s="778"/>
      <c r="AY26" s="779"/>
      <c r="AZ26" s="777" t="s">
        <v>397</v>
      </c>
      <c r="BA26" s="778"/>
      <c r="BB26" s="778"/>
      <c r="BC26" s="778"/>
      <c r="BD26" s="779"/>
      <c r="BE26" s="777" t="s">
        <v>373</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398</v>
      </c>
      <c r="C28" s="792"/>
      <c r="D28" s="792"/>
      <c r="E28" s="792"/>
      <c r="F28" s="792"/>
      <c r="G28" s="792"/>
      <c r="H28" s="792"/>
      <c r="I28" s="792"/>
      <c r="J28" s="792"/>
      <c r="K28" s="792"/>
      <c r="L28" s="792"/>
      <c r="M28" s="792"/>
      <c r="N28" s="792"/>
      <c r="O28" s="792"/>
      <c r="P28" s="793"/>
      <c r="Q28" s="882">
        <v>2926</v>
      </c>
      <c r="R28" s="883"/>
      <c r="S28" s="883"/>
      <c r="T28" s="883"/>
      <c r="U28" s="883"/>
      <c r="V28" s="883">
        <v>2817</v>
      </c>
      <c r="W28" s="883"/>
      <c r="X28" s="883"/>
      <c r="Y28" s="883"/>
      <c r="Z28" s="883"/>
      <c r="AA28" s="883">
        <v>109</v>
      </c>
      <c r="AB28" s="883"/>
      <c r="AC28" s="883"/>
      <c r="AD28" s="883"/>
      <c r="AE28" s="884"/>
      <c r="AF28" s="885">
        <v>109</v>
      </c>
      <c r="AG28" s="883"/>
      <c r="AH28" s="883"/>
      <c r="AI28" s="883"/>
      <c r="AJ28" s="886"/>
      <c r="AK28" s="887">
        <v>201</v>
      </c>
      <c r="AL28" s="878"/>
      <c r="AM28" s="878"/>
      <c r="AN28" s="878"/>
      <c r="AO28" s="878"/>
      <c r="AP28" s="878" t="s">
        <v>571</v>
      </c>
      <c r="AQ28" s="878"/>
      <c r="AR28" s="878"/>
      <c r="AS28" s="878"/>
      <c r="AT28" s="878"/>
      <c r="AU28" s="878" t="s">
        <v>513</v>
      </c>
      <c r="AV28" s="878"/>
      <c r="AW28" s="878"/>
      <c r="AX28" s="878"/>
      <c r="AY28" s="878"/>
      <c r="AZ28" s="879" t="s">
        <v>513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399</v>
      </c>
      <c r="C29" s="816"/>
      <c r="D29" s="816"/>
      <c r="E29" s="816"/>
      <c r="F29" s="816"/>
      <c r="G29" s="816"/>
      <c r="H29" s="816"/>
      <c r="I29" s="816"/>
      <c r="J29" s="816"/>
      <c r="K29" s="816"/>
      <c r="L29" s="816"/>
      <c r="M29" s="816"/>
      <c r="N29" s="816"/>
      <c r="O29" s="816"/>
      <c r="P29" s="817"/>
      <c r="Q29" s="818">
        <v>2710</v>
      </c>
      <c r="R29" s="819"/>
      <c r="S29" s="819"/>
      <c r="T29" s="819"/>
      <c r="U29" s="819"/>
      <c r="V29" s="819">
        <v>2646</v>
      </c>
      <c r="W29" s="819"/>
      <c r="X29" s="819"/>
      <c r="Y29" s="819"/>
      <c r="Z29" s="819"/>
      <c r="AA29" s="819">
        <v>64</v>
      </c>
      <c r="AB29" s="819"/>
      <c r="AC29" s="819"/>
      <c r="AD29" s="819"/>
      <c r="AE29" s="820"/>
      <c r="AF29" s="821">
        <v>64</v>
      </c>
      <c r="AG29" s="822"/>
      <c r="AH29" s="822"/>
      <c r="AI29" s="822"/>
      <c r="AJ29" s="823"/>
      <c r="AK29" s="890">
        <v>387</v>
      </c>
      <c r="AL29" s="891"/>
      <c r="AM29" s="891"/>
      <c r="AN29" s="891"/>
      <c r="AO29" s="891"/>
      <c r="AP29" s="891" t="s">
        <v>571</v>
      </c>
      <c r="AQ29" s="891"/>
      <c r="AR29" s="891"/>
      <c r="AS29" s="891"/>
      <c r="AT29" s="891"/>
      <c r="AU29" s="891" t="s">
        <v>513</v>
      </c>
      <c r="AV29" s="891"/>
      <c r="AW29" s="891"/>
      <c r="AX29" s="891"/>
      <c r="AY29" s="891"/>
      <c r="AZ29" s="892" t="s">
        <v>513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400</v>
      </c>
      <c r="C30" s="816"/>
      <c r="D30" s="816"/>
      <c r="E30" s="816"/>
      <c r="F30" s="816"/>
      <c r="G30" s="816"/>
      <c r="H30" s="816"/>
      <c r="I30" s="816"/>
      <c r="J30" s="816"/>
      <c r="K30" s="816"/>
      <c r="L30" s="816"/>
      <c r="M30" s="816"/>
      <c r="N30" s="816"/>
      <c r="O30" s="816"/>
      <c r="P30" s="817"/>
      <c r="Q30" s="818">
        <v>303</v>
      </c>
      <c r="R30" s="819"/>
      <c r="S30" s="819"/>
      <c r="T30" s="819"/>
      <c r="U30" s="819"/>
      <c r="V30" s="819">
        <v>303</v>
      </c>
      <c r="W30" s="819"/>
      <c r="X30" s="819"/>
      <c r="Y30" s="819"/>
      <c r="Z30" s="819"/>
      <c r="AA30" s="819" t="s">
        <v>570</v>
      </c>
      <c r="AB30" s="819"/>
      <c r="AC30" s="819"/>
      <c r="AD30" s="819"/>
      <c r="AE30" s="820"/>
      <c r="AF30" s="821" t="s">
        <v>387</v>
      </c>
      <c r="AG30" s="822"/>
      <c r="AH30" s="822"/>
      <c r="AI30" s="822"/>
      <c r="AJ30" s="823"/>
      <c r="AK30" s="890">
        <v>116</v>
      </c>
      <c r="AL30" s="891"/>
      <c r="AM30" s="891"/>
      <c r="AN30" s="891"/>
      <c r="AO30" s="891"/>
      <c r="AP30" s="891" t="s">
        <v>571</v>
      </c>
      <c r="AQ30" s="891"/>
      <c r="AR30" s="891"/>
      <c r="AS30" s="891"/>
      <c r="AT30" s="891"/>
      <c r="AU30" s="891" t="s">
        <v>513</v>
      </c>
      <c r="AV30" s="891"/>
      <c r="AW30" s="891"/>
      <c r="AX30" s="891"/>
      <c r="AY30" s="891"/>
      <c r="AZ30" s="892" t="s">
        <v>513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401</v>
      </c>
      <c r="C31" s="816"/>
      <c r="D31" s="816"/>
      <c r="E31" s="816"/>
      <c r="F31" s="816"/>
      <c r="G31" s="816"/>
      <c r="H31" s="816"/>
      <c r="I31" s="816"/>
      <c r="J31" s="816"/>
      <c r="K31" s="816"/>
      <c r="L31" s="816"/>
      <c r="M31" s="816"/>
      <c r="N31" s="816"/>
      <c r="O31" s="816"/>
      <c r="P31" s="817"/>
      <c r="Q31" s="818">
        <v>691</v>
      </c>
      <c r="R31" s="819"/>
      <c r="S31" s="819"/>
      <c r="T31" s="819"/>
      <c r="U31" s="819"/>
      <c r="V31" s="819">
        <v>664</v>
      </c>
      <c r="W31" s="819"/>
      <c r="X31" s="819"/>
      <c r="Y31" s="819"/>
      <c r="Z31" s="819"/>
      <c r="AA31" s="819">
        <v>27</v>
      </c>
      <c r="AB31" s="819"/>
      <c r="AC31" s="819"/>
      <c r="AD31" s="819"/>
      <c r="AE31" s="820"/>
      <c r="AF31" s="821">
        <v>818</v>
      </c>
      <c r="AG31" s="822"/>
      <c r="AH31" s="822"/>
      <c r="AI31" s="822"/>
      <c r="AJ31" s="823"/>
      <c r="AK31" s="890">
        <v>181</v>
      </c>
      <c r="AL31" s="891"/>
      <c r="AM31" s="891"/>
      <c r="AN31" s="891"/>
      <c r="AO31" s="891"/>
      <c r="AP31" s="891">
        <v>3925</v>
      </c>
      <c r="AQ31" s="891"/>
      <c r="AR31" s="891"/>
      <c r="AS31" s="891"/>
      <c r="AT31" s="891"/>
      <c r="AU31" s="891">
        <v>1935</v>
      </c>
      <c r="AV31" s="891"/>
      <c r="AW31" s="891"/>
      <c r="AX31" s="891"/>
      <c r="AY31" s="891"/>
      <c r="AZ31" s="892" t="s">
        <v>513</v>
      </c>
      <c r="BA31" s="892"/>
      <c r="BB31" s="892"/>
      <c r="BC31" s="892"/>
      <c r="BD31" s="892"/>
      <c r="BE31" s="888" t="s">
        <v>402</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403</v>
      </c>
      <c r="C32" s="816"/>
      <c r="D32" s="816"/>
      <c r="E32" s="816"/>
      <c r="F32" s="816"/>
      <c r="G32" s="816"/>
      <c r="H32" s="816"/>
      <c r="I32" s="816"/>
      <c r="J32" s="816"/>
      <c r="K32" s="816"/>
      <c r="L32" s="816"/>
      <c r="M32" s="816"/>
      <c r="N32" s="816"/>
      <c r="O32" s="816"/>
      <c r="P32" s="817"/>
      <c r="Q32" s="818">
        <v>2572</v>
      </c>
      <c r="R32" s="819"/>
      <c r="S32" s="819"/>
      <c r="T32" s="819"/>
      <c r="U32" s="819"/>
      <c r="V32" s="819">
        <v>2510</v>
      </c>
      <c r="W32" s="819"/>
      <c r="X32" s="819"/>
      <c r="Y32" s="819"/>
      <c r="Z32" s="819"/>
      <c r="AA32" s="819">
        <v>62</v>
      </c>
      <c r="AB32" s="819"/>
      <c r="AC32" s="819"/>
      <c r="AD32" s="819"/>
      <c r="AE32" s="820"/>
      <c r="AF32" s="821">
        <v>424</v>
      </c>
      <c r="AG32" s="822"/>
      <c r="AH32" s="822"/>
      <c r="AI32" s="822"/>
      <c r="AJ32" s="823"/>
      <c r="AK32" s="890">
        <v>516</v>
      </c>
      <c r="AL32" s="891"/>
      <c r="AM32" s="891"/>
      <c r="AN32" s="891"/>
      <c r="AO32" s="891"/>
      <c r="AP32" s="891">
        <v>933</v>
      </c>
      <c r="AQ32" s="891"/>
      <c r="AR32" s="891"/>
      <c r="AS32" s="891"/>
      <c r="AT32" s="891"/>
      <c r="AU32" s="891">
        <v>621</v>
      </c>
      <c r="AV32" s="891"/>
      <c r="AW32" s="891"/>
      <c r="AX32" s="891"/>
      <c r="AY32" s="891"/>
      <c r="AZ32" s="892" t="s">
        <v>513</v>
      </c>
      <c r="BA32" s="892"/>
      <c r="BB32" s="892"/>
      <c r="BC32" s="892"/>
      <c r="BD32" s="892"/>
      <c r="BE32" s="888" t="s">
        <v>404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405</v>
      </c>
      <c r="C33" s="816"/>
      <c r="D33" s="816"/>
      <c r="E33" s="816"/>
      <c r="F33" s="816"/>
      <c r="G33" s="816"/>
      <c r="H33" s="816"/>
      <c r="I33" s="816"/>
      <c r="J33" s="816"/>
      <c r="K33" s="816"/>
      <c r="L33" s="816"/>
      <c r="M33" s="816"/>
      <c r="N33" s="816"/>
      <c r="O33" s="816"/>
      <c r="P33" s="817"/>
      <c r="Q33" s="818">
        <v>629</v>
      </c>
      <c r="R33" s="819"/>
      <c r="S33" s="819"/>
      <c r="T33" s="819"/>
      <c r="U33" s="819"/>
      <c r="V33" s="819">
        <v>629</v>
      </c>
      <c r="W33" s="819"/>
      <c r="X33" s="819"/>
      <c r="Y33" s="819"/>
      <c r="Z33" s="819"/>
      <c r="AA33" s="819" t="s">
        <v>571</v>
      </c>
      <c r="AB33" s="819"/>
      <c r="AC33" s="819"/>
      <c r="AD33" s="819"/>
      <c r="AE33" s="820"/>
      <c r="AF33" s="821" t="s">
        <v>387</v>
      </c>
      <c r="AG33" s="822"/>
      <c r="AH33" s="822"/>
      <c r="AI33" s="822"/>
      <c r="AJ33" s="823"/>
      <c r="AK33" s="890">
        <v>299</v>
      </c>
      <c r="AL33" s="891"/>
      <c r="AM33" s="891"/>
      <c r="AN33" s="891"/>
      <c r="AO33" s="891"/>
      <c r="AP33" s="891">
        <v>5286</v>
      </c>
      <c r="AQ33" s="891"/>
      <c r="AR33" s="891"/>
      <c r="AS33" s="891"/>
      <c r="AT33" s="891"/>
      <c r="AU33" s="891">
        <v>5191</v>
      </c>
      <c r="AV33" s="891"/>
      <c r="AW33" s="891"/>
      <c r="AX33" s="891"/>
      <c r="AY33" s="891"/>
      <c r="AZ33" s="892" t="s">
        <v>513</v>
      </c>
      <c r="BA33" s="892"/>
      <c r="BB33" s="892"/>
      <c r="BC33" s="892"/>
      <c r="BD33" s="892"/>
      <c r="BE33" s="888" t="s">
        <v>406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407</v>
      </c>
      <c r="C34" s="816"/>
      <c r="D34" s="816"/>
      <c r="E34" s="816"/>
      <c r="F34" s="816"/>
      <c r="G34" s="816"/>
      <c r="H34" s="816"/>
      <c r="I34" s="816"/>
      <c r="J34" s="816"/>
      <c r="K34" s="816"/>
      <c r="L34" s="816"/>
      <c r="M34" s="816"/>
      <c r="N34" s="816"/>
      <c r="O34" s="816"/>
      <c r="P34" s="817"/>
      <c r="Q34" s="818">
        <v>418</v>
      </c>
      <c r="R34" s="819"/>
      <c r="S34" s="819"/>
      <c r="T34" s="819"/>
      <c r="U34" s="819"/>
      <c r="V34" s="819">
        <v>418</v>
      </c>
      <c r="W34" s="819"/>
      <c r="X34" s="819"/>
      <c r="Y34" s="819"/>
      <c r="Z34" s="819"/>
      <c r="AA34" s="819" t="s">
        <v>571</v>
      </c>
      <c r="AB34" s="819"/>
      <c r="AC34" s="819"/>
      <c r="AD34" s="819"/>
      <c r="AE34" s="820"/>
      <c r="AF34" s="821" t="s">
        <v>183</v>
      </c>
      <c r="AG34" s="822"/>
      <c r="AH34" s="822"/>
      <c r="AI34" s="822"/>
      <c r="AJ34" s="823"/>
      <c r="AK34" s="890">
        <v>213</v>
      </c>
      <c r="AL34" s="891"/>
      <c r="AM34" s="891"/>
      <c r="AN34" s="891"/>
      <c r="AO34" s="891"/>
      <c r="AP34" s="891">
        <v>2662</v>
      </c>
      <c r="AQ34" s="891"/>
      <c r="AR34" s="891"/>
      <c r="AS34" s="891"/>
      <c r="AT34" s="891"/>
      <c r="AU34" s="891">
        <v>2501</v>
      </c>
      <c r="AV34" s="891"/>
      <c r="AW34" s="891"/>
      <c r="AX34" s="891"/>
      <c r="AY34" s="891"/>
      <c r="AZ34" s="892" t="s">
        <v>513</v>
      </c>
      <c r="BA34" s="892"/>
      <c r="BB34" s="892"/>
      <c r="BC34" s="892"/>
      <c r="BD34" s="892"/>
      <c r="BE34" s="888" t="s">
        <v>408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409</v>
      </c>
      <c r="C35" s="816"/>
      <c r="D35" s="816"/>
      <c r="E35" s="816"/>
      <c r="F35" s="816"/>
      <c r="G35" s="816"/>
      <c r="H35" s="816"/>
      <c r="I35" s="816"/>
      <c r="J35" s="816"/>
      <c r="K35" s="816"/>
      <c r="L35" s="816"/>
      <c r="M35" s="816"/>
      <c r="N35" s="816"/>
      <c r="O35" s="816"/>
      <c r="P35" s="817"/>
      <c r="Q35" s="818">
        <v>43</v>
      </c>
      <c r="R35" s="819"/>
      <c r="S35" s="819"/>
      <c r="T35" s="819"/>
      <c r="U35" s="819"/>
      <c r="V35" s="819">
        <v>43</v>
      </c>
      <c r="W35" s="819"/>
      <c r="X35" s="819"/>
      <c r="Y35" s="819"/>
      <c r="Z35" s="819"/>
      <c r="AA35" s="819" t="s">
        <v>571</v>
      </c>
      <c r="AB35" s="819"/>
      <c r="AC35" s="819"/>
      <c r="AD35" s="819"/>
      <c r="AE35" s="820"/>
      <c r="AF35" s="821" t="s">
        <v>387</v>
      </c>
      <c r="AG35" s="822"/>
      <c r="AH35" s="822"/>
      <c r="AI35" s="822"/>
      <c r="AJ35" s="823"/>
      <c r="AK35" s="890">
        <v>27</v>
      </c>
      <c r="AL35" s="891"/>
      <c r="AM35" s="891"/>
      <c r="AN35" s="891"/>
      <c r="AO35" s="891"/>
      <c r="AP35" s="891">
        <v>347</v>
      </c>
      <c r="AQ35" s="891"/>
      <c r="AR35" s="891"/>
      <c r="AS35" s="891"/>
      <c r="AT35" s="891"/>
      <c r="AU35" s="891">
        <v>345</v>
      </c>
      <c r="AV35" s="891"/>
      <c r="AW35" s="891"/>
      <c r="AX35" s="891"/>
      <c r="AY35" s="891"/>
      <c r="AZ35" s="892" t="s">
        <v>513</v>
      </c>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410</v>
      </c>
      <c r="C36" s="816"/>
      <c r="D36" s="816"/>
      <c r="E36" s="816"/>
      <c r="F36" s="816"/>
      <c r="G36" s="816"/>
      <c r="H36" s="816"/>
      <c r="I36" s="816"/>
      <c r="J36" s="816"/>
      <c r="K36" s="816"/>
      <c r="L36" s="816"/>
      <c r="M36" s="816"/>
      <c r="N36" s="816"/>
      <c r="O36" s="816"/>
      <c r="P36" s="817"/>
      <c r="Q36" s="818">
        <v>88</v>
      </c>
      <c r="R36" s="819"/>
      <c r="S36" s="819"/>
      <c r="T36" s="819"/>
      <c r="U36" s="819"/>
      <c r="V36" s="819">
        <v>88</v>
      </c>
      <c r="W36" s="819"/>
      <c r="X36" s="819"/>
      <c r="Y36" s="819"/>
      <c r="Z36" s="819"/>
      <c r="AA36" s="819" t="s">
        <v>571</v>
      </c>
      <c r="AB36" s="819"/>
      <c r="AC36" s="819"/>
      <c r="AD36" s="819"/>
      <c r="AE36" s="820"/>
      <c r="AF36" s="821" t="s">
        <v>411</v>
      </c>
      <c r="AG36" s="822"/>
      <c r="AH36" s="822"/>
      <c r="AI36" s="822"/>
      <c r="AJ36" s="823"/>
      <c r="AK36" s="890">
        <v>15</v>
      </c>
      <c r="AL36" s="891"/>
      <c r="AM36" s="891"/>
      <c r="AN36" s="891"/>
      <c r="AO36" s="891"/>
      <c r="AP36" s="891">
        <v>278</v>
      </c>
      <c r="AQ36" s="891"/>
      <c r="AR36" s="891"/>
      <c r="AS36" s="891"/>
      <c r="AT36" s="891"/>
      <c r="AU36" s="891">
        <v>211</v>
      </c>
      <c r="AV36" s="891"/>
      <c r="AW36" s="891"/>
      <c r="AX36" s="891"/>
      <c r="AY36" s="891"/>
      <c r="AZ36" s="892" t="s">
        <v>513</v>
      </c>
      <c r="BA36" s="892"/>
      <c r="BB36" s="892"/>
      <c r="BC36" s="892"/>
      <c r="BD36" s="892"/>
      <c r="BE36" s="888" t="s">
        <v>408</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385</v>
      </c>
      <c r="B63" s="850" t="s">
        <v>413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1415</v>
      </c>
      <c r="AG63" s="902"/>
      <c r="AH63" s="902"/>
      <c r="AI63" s="902"/>
      <c r="AJ63" s="903"/>
      <c r="AK63" s="904"/>
      <c r="AL63" s="899"/>
      <c r="AM63" s="899"/>
      <c r="AN63" s="899"/>
      <c r="AO63" s="899"/>
      <c r="AP63" s="902">
        <f>SUM(AP28:AT62)</f>
        <v>13431</v>
      </c>
      <c r="AQ63" s="902"/>
      <c r="AR63" s="902"/>
      <c r="AS63" s="902"/>
      <c r="AT63" s="902"/>
      <c r="AU63" s="902">
        <f>SUM(AU28:AY62)</f>
        <v>10804</v>
      </c>
      <c r="AV63" s="902"/>
      <c r="AW63" s="902"/>
      <c r="AX63" s="902"/>
      <c r="AY63" s="902"/>
      <c r="AZ63" s="906"/>
      <c r="BA63" s="906"/>
      <c r="BB63" s="906"/>
      <c r="BC63" s="906"/>
      <c r="BD63" s="906"/>
      <c r="BE63" s="907"/>
      <c r="BF63" s="907"/>
      <c r="BG63" s="907"/>
      <c r="BH63" s="907"/>
      <c r="BI63" s="908"/>
      <c r="BJ63" s="909" t="s">
        <v>183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415</v>
      </c>
      <c r="B66" s="801"/>
      <c r="C66" s="801"/>
      <c r="D66" s="801"/>
      <c r="E66" s="801"/>
      <c r="F66" s="801"/>
      <c r="G66" s="801"/>
      <c r="H66" s="801"/>
      <c r="I66" s="801"/>
      <c r="J66" s="801"/>
      <c r="K66" s="801"/>
      <c r="L66" s="801"/>
      <c r="M66" s="801"/>
      <c r="N66" s="801"/>
      <c r="O66" s="801"/>
      <c r="P66" s="802"/>
      <c r="Q66" s="777" t="s">
        <v>416</v>
      </c>
      <c r="R66" s="778"/>
      <c r="S66" s="778"/>
      <c r="T66" s="778"/>
      <c r="U66" s="779"/>
      <c r="V66" s="777" t="s">
        <v>417</v>
      </c>
      <c r="W66" s="778"/>
      <c r="X66" s="778"/>
      <c r="Y66" s="778"/>
      <c r="Z66" s="779"/>
      <c r="AA66" s="777" t="s">
        <v>392</v>
      </c>
      <c r="AB66" s="778"/>
      <c r="AC66" s="778"/>
      <c r="AD66" s="778"/>
      <c r="AE66" s="779"/>
      <c r="AF66" s="912" t="s">
        <v>393</v>
      </c>
      <c r="AG66" s="873"/>
      <c r="AH66" s="873"/>
      <c r="AI66" s="873"/>
      <c r="AJ66" s="913"/>
      <c r="AK66" s="777" t="s">
        <v>418</v>
      </c>
      <c r="AL66" s="801"/>
      <c r="AM66" s="801"/>
      <c r="AN66" s="801"/>
      <c r="AO66" s="802"/>
      <c r="AP66" s="777" t="s">
        <v>419</v>
      </c>
      <c r="AQ66" s="778"/>
      <c r="AR66" s="778"/>
      <c r="AS66" s="778"/>
      <c r="AT66" s="779"/>
      <c r="AU66" s="777" t="s">
        <v>420</v>
      </c>
      <c r="AV66" s="778"/>
      <c r="AW66" s="778"/>
      <c r="AX66" s="778"/>
      <c r="AY66" s="779"/>
      <c r="AZ66" s="777" t="s">
        <v>373</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572</v>
      </c>
      <c r="C68" s="930"/>
      <c r="D68" s="930"/>
      <c r="E68" s="930"/>
      <c r="F68" s="930"/>
      <c r="G68" s="930"/>
      <c r="H68" s="930"/>
      <c r="I68" s="930"/>
      <c r="J68" s="930"/>
      <c r="K68" s="930"/>
      <c r="L68" s="930"/>
      <c r="M68" s="930"/>
      <c r="N68" s="930"/>
      <c r="O68" s="930"/>
      <c r="P68" s="931"/>
      <c r="Q68" s="932">
        <v>175</v>
      </c>
      <c r="R68" s="926"/>
      <c r="S68" s="926"/>
      <c r="T68" s="926"/>
      <c r="U68" s="926"/>
      <c r="V68" s="926">
        <v>172</v>
      </c>
      <c r="W68" s="926"/>
      <c r="X68" s="926"/>
      <c r="Y68" s="926"/>
      <c r="Z68" s="926"/>
      <c r="AA68" s="926">
        <v>3</v>
      </c>
      <c r="AB68" s="926"/>
      <c r="AC68" s="926"/>
      <c r="AD68" s="926"/>
      <c r="AE68" s="926"/>
      <c r="AF68" s="926">
        <v>3</v>
      </c>
      <c r="AG68" s="926"/>
      <c r="AH68" s="926"/>
      <c r="AI68" s="926"/>
      <c r="AJ68" s="926"/>
      <c r="AK68" s="926">
        <v>89</v>
      </c>
      <c r="AL68" s="926"/>
      <c r="AM68" s="926"/>
      <c r="AN68" s="926"/>
      <c r="AO68" s="926"/>
      <c r="AP68" s="926" t="s">
        <v>582</v>
      </c>
      <c r="AQ68" s="926"/>
      <c r="AR68" s="926"/>
      <c r="AS68" s="926"/>
      <c r="AT68" s="926"/>
      <c r="AU68" s="926" t="s">
        <v>513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573</v>
      </c>
      <c r="C69" s="934"/>
      <c r="D69" s="934"/>
      <c r="E69" s="934"/>
      <c r="F69" s="934"/>
      <c r="G69" s="934"/>
      <c r="H69" s="934"/>
      <c r="I69" s="934"/>
      <c r="J69" s="934"/>
      <c r="K69" s="934"/>
      <c r="L69" s="934"/>
      <c r="M69" s="934"/>
      <c r="N69" s="934"/>
      <c r="O69" s="934"/>
      <c r="P69" s="935"/>
      <c r="Q69" s="936">
        <v>4174</v>
      </c>
      <c r="R69" s="891"/>
      <c r="S69" s="891"/>
      <c r="T69" s="891"/>
      <c r="U69" s="891"/>
      <c r="V69" s="891">
        <v>3624</v>
      </c>
      <c r="W69" s="891"/>
      <c r="X69" s="891"/>
      <c r="Y69" s="891"/>
      <c r="Z69" s="891"/>
      <c r="AA69" s="891">
        <v>550</v>
      </c>
      <c r="AB69" s="891"/>
      <c r="AC69" s="891"/>
      <c r="AD69" s="891"/>
      <c r="AE69" s="891"/>
      <c r="AF69" s="891">
        <v>550</v>
      </c>
      <c r="AG69" s="891"/>
      <c r="AH69" s="891"/>
      <c r="AI69" s="891"/>
      <c r="AJ69" s="891"/>
      <c r="AK69" s="891">
        <v>4137</v>
      </c>
      <c r="AL69" s="891"/>
      <c r="AM69" s="891"/>
      <c r="AN69" s="891"/>
      <c r="AO69" s="891"/>
      <c r="AP69" s="891" t="s">
        <v>571</v>
      </c>
      <c r="AQ69" s="891"/>
      <c r="AR69" s="891"/>
      <c r="AS69" s="891"/>
      <c r="AT69" s="891"/>
      <c r="AU69" s="891" t="s">
        <v>513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580</v>
      </c>
      <c r="C70" s="934"/>
      <c r="D70" s="934"/>
      <c r="E70" s="934"/>
      <c r="F70" s="934"/>
      <c r="G70" s="934"/>
      <c r="H70" s="934"/>
      <c r="I70" s="934"/>
      <c r="J70" s="934"/>
      <c r="K70" s="934"/>
      <c r="L70" s="934"/>
      <c r="M70" s="934"/>
      <c r="N70" s="934"/>
      <c r="O70" s="934"/>
      <c r="P70" s="935"/>
      <c r="Q70" s="936">
        <v>7</v>
      </c>
      <c r="R70" s="891"/>
      <c r="S70" s="891"/>
      <c r="T70" s="891"/>
      <c r="U70" s="891"/>
      <c r="V70" s="891">
        <v>2</v>
      </c>
      <c r="W70" s="891"/>
      <c r="X70" s="891"/>
      <c r="Y70" s="891"/>
      <c r="Z70" s="891"/>
      <c r="AA70" s="891">
        <v>5</v>
      </c>
      <c r="AB70" s="891"/>
      <c r="AC70" s="891"/>
      <c r="AD70" s="891"/>
      <c r="AE70" s="891"/>
      <c r="AF70" s="891">
        <v>5</v>
      </c>
      <c r="AG70" s="891"/>
      <c r="AH70" s="891"/>
      <c r="AI70" s="891"/>
      <c r="AJ70" s="891"/>
      <c r="AK70" s="891" t="s">
        <v>581</v>
      </c>
      <c r="AL70" s="891"/>
      <c r="AM70" s="891"/>
      <c r="AN70" s="891"/>
      <c r="AO70" s="891"/>
      <c r="AP70" s="891" t="s">
        <v>570</v>
      </c>
      <c r="AQ70" s="891"/>
      <c r="AR70" s="891"/>
      <c r="AS70" s="891"/>
      <c r="AT70" s="891"/>
      <c r="AU70" s="891" t="s">
        <v>513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574</v>
      </c>
      <c r="C71" s="934"/>
      <c r="D71" s="934"/>
      <c r="E71" s="934"/>
      <c r="F71" s="934"/>
      <c r="G71" s="934"/>
      <c r="H71" s="934"/>
      <c r="I71" s="934"/>
      <c r="J71" s="934"/>
      <c r="K71" s="934"/>
      <c r="L71" s="934"/>
      <c r="M71" s="934"/>
      <c r="N71" s="934"/>
      <c r="O71" s="934"/>
      <c r="P71" s="935"/>
      <c r="Q71" s="936">
        <v>1</v>
      </c>
      <c r="R71" s="891"/>
      <c r="S71" s="891"/>
      <c r="T71" s="891"/>
      <c r="U71" s="891"/>
      <c r="V71" s="891">
        <v>1</v>
      </c>
      <c r="W71" s="891"/>
      <c r="X71" s="891"/>
      <c r="Y71" s="891"/>
      <c r="Z71" s="891"/>
      <c r="AA71" s="891">
        <v>0</v>
      </c>
      <c r="AB71" s="891"/>
      <c r="AC71" s="891"/>
      <c r="AD71" s="891"/>
      <c r="AE71" s="891"/>
      <c r="AF71" s="891">
        <v>0</v>
      </c>
      <c r="AG71" s="891"/>
      <c r="AH71" s="891"/>
      <c r="AI71" s="891"/>
      <c r="AJ71" s="891"/>
      <c r="AK71" s="891">
        <v>1</v>
      </c>
      <c r="AL71" s="891"/>
      <c r="AM71" s="891"/>
      <c r="AN71" s="891"/>
      <c r="AO71" s="891"/>
      <c r="AP71" s="891" t="s">
        <v>571</v>
      </c>
      <c r="AQ71" s="891"/>
      <c r="AR71" s="891"/>
      <c r="AS71" s="891"/>
      <c r="AT71" s="891"/>
      <c r="AU71" s="891" t="s">
        <v>513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575</v>
      </c>
      <c r="C72" s="934"/>
      <c r="D72" s="934"/>
      <c r="E72" s="934"/>
      <c r="F72" s="934"/>
      <c r="G72" s="934"/>
      <c r="H72" s="934"/>
      <c r="I72" s="934"/>
      <c r="J72" s="934"/>
      <c r="K72" s="934"/>
      <c r="L72" s="934"/>
      <c r="M72" s="934"/>
      <c r="N72" s="934"/>
      <c r="O72" s="934"/>
      <c r="P72" s="935"/>
      <c r="Q72" s="936">
        <v>2015</v>
      </c>
      <c r="R72" s="891"/>
      <c r="S72" s="891"/>
      <c r="T72" s="891"/>
      <c r="U72" s="891"/>
      <c r="V72" s="891">
        <v>1889</v>
      </c>
      <c r="W72" s="891"/>
      <c r="X72" s="891"/>
      <c r="Y72" s="891"/>
      <c r="Z72" s="891"/>
      <c r="AA72" s="891">
        <v>126</v>
      </c>
      <c r="AB72" s="891"/>
      <c r="AC72" s="891"/>
      <c r="AD72" s="891"/>
      <c r="AE72" s="891"/>
      <c r="AF72" s="891">
        <v>126</v>
      </c>
      <c r="AG72" s="891"/>
      <c r="AH72" s="891"/>
      <c r="AI72" s="891"/>
      <c r="AJ72" s="891"/>
      <c r="AK72" s="891">
        <v>1815</v>
      </c>
      <c r="AL72" s="891"/>
      <c r="AM72" s="891"/>
      <c r="AN72" s="891"/>
      <c r="AO72" s="891"/>
      <c r="AP72" s="891">
        <v>1530</v>
      </c>
      <c r="AQ72" s="891"/>
      <c r="AR72" s="891"/>
      <c r="AS72" s="891"/>
      <c r="AT72" s="891"/>
      <c r="AU72" s="891">
        <v>397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576</v>
      </c>
      <c r="C73" s="934"/>
      <c r="D73" s="934"/>
      <c r="E73" s="934"/>
      <c r="F73" s="934"/>
      <c r="G73" s="934"/>
      <c r="H73" s="934"/>
      <c r="I73" s="934"/>
      <c r="J73" s="934"/>
      <c r="K73" s="934"/>
      <c r="L73" s="934"/>
      <c r="M73" s="934"/>
      <c r="N73" s="934"/>
      <c r="O73" s="934"/>
      <c r="P73" s="935"/>
      <c r="Q73" s="936">
        <v>102</v>
      </c>
      <c r="R73" s="891"/>
      <c r="S73" s="891"/>
      <c r="T73" s="891"/>
      <c r="U73" s="891"/>
      <c r="V73" s="891">
        <v>102</v>
      </c>
      <c r="W73" s="891"/>
      <c r="X73" s="891"/>
      <c r="Y73" s="891"/>
      <c r="Z73" s="891"/>
      <c r="AA73" s="891" t="s">
        <v>571</v>
      </c>
      <c r="AB73" s="891"/>
      <c r="AC73" s="891"/>
      <c r="AD73" s="891"/>
      <c r="AE73" s="891"/>
      <c r="AF73" s="891" t="s">
        <v>571</v>
      </c>
      <c r="AG73" s="891"/>
      <c r="AH73" s="891"/>
      <c r="AI73" s="891"/>
      <c r="AJ73" s="891"/>
      <c r="AK73" s="891">
        <v>26</v>
      </c>
      <c r="AL73" s="891"/>
      <c r="AM73" s="891"/>
      <c r="AN73" s="891"/>
      <c r="AO73" s="891"/>
      <c r="AP73" s="891" t="s">
        <v>571</v>
      </c>
      <c r="AQ73" s="891"/>
      <c r="AR73" s="891"/>
      <c r="AS73" s="891"/>
      <c r="AT73" s="891"/>
      <c r="AU73" s="891" t="s">
        <v>571</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577</v>
      </c>
      <c r="C74" s="934"/>
      <c r="D74" s="934"/>
      <c r="E74" s="934"/>
      <c r="F74" s="934"/>
      <c r="G74" s="934"/>
      <c r="H74" s="934"/>
      <c r="I74" s="934"/>
      <c r="J74" s="934"/>
      <c r="K74" s="934"/>
      <c r="L74" s="934"/>
      <c r="M74" s="934"/>
      <c r="N74" s="934"/>
      <c r="O74" s="934"/>
      <c r="P74" s="935"/>
      <c r="Q74" s="936">
        <v>949</v>
      </c>
      <c r="R74" s="891"/>
      <c r="S74" s="891"/>
      <c r="T74" s="891"/>
      <c r="U74" s="891"/>
      <c r="V74" s="891">
        <v>921</v>
      </c>
      <c r="W74" s="891"/>
      <c r="X74" s="891"/>
      <c r="Y74" s="891"/>
      <c r="Z74" s="891"/>
      <c r="AA74" s="891">
        <v>28</v>
      </c>
      <c r="AB74" s="891"/>
      <c r="AC74" s="891"/>
      <c r="AD74" s="891"/>
      <c r="AE74" s="891"/>
      <c r="AF74" s="891">
        <v>28</v>
      </c>
      <c r="AG74" s="891"/>
      <c r="AH74" s="891"/>
      <c r="AI74" s="891"/>
      <c r="AJ74" s="891"/>
      <c r="AK74" s="891">
        <v>873</v>
      </c>
      <c r="AL74" s="891"/>
      <c r="AM74" s="891"/>
      <c r="AN74" s="891"/>
      <c r="AO74" s="891"/>
      <c r="AP74" s="891">
        <v>15</v>
      </c>
      <c r="AQ74" s="891"/>
      <c r="AR74" s="891"/>
      <c r="AS74" s="891"/>
      <c r="AT74" s="891"/>
      <c r="AU74" s="891">
        <v>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578</v>
      </c>
      <c r="C75" s="934"/>
      <c r="D75" s="934"/>
      <c r="E75" s="934"/>
      <c r="F75" s="934"/>
      <c r="G75" s="934"/>
      <c r="H75" s="934"/>
      <c r="I75" s="934"/>
      <c r="J75" s="934"/>
      <c r="K75" s="934"/>
      <c r="L75" s="934"/>
      <c r="M75" s="934"/>
      <c r="N75" s="934"/>
      <c r="O75" s="934"/>
      <c r="P75" s="935"/>
      <c r="Q75" s="939">
        <v>477</v>
      </c>
      <c r="R75" s="940"/>
      <c r="S75" s="940"/>
      <c r="T75" s="940"/>
      <c r="U75" s="890"/>
      <c r="V75" s="941">
        <v>466</v>
      </c>
      <c r="W75" s="940"/>
      <c r="X75" s="940"/>
      <c r="Y75" s="940"/>
      <c r="Z75" s="890"/>
      <c r="AA75" s="941">
        <v>11</v>
      </c>
      <c r="AB75" s="940"/>
      <c r="AC75" s="940"/>
      <c r="AD75" s="940"/>
      <c r="AE75" s="890"/>
      <c r="AF75" s="941">
        <v>11</v>
      </c>
      <c r="AG75" s="940"/>
      <c r="AH75" s="940"/>
      <c r="AI75" s="940"/>
      <c r="AJ75" s="890"/>
      <c r="AK75" s="941" t="s">
        <v>570</v>
      </c>
      <c r="AL75" s="940"/>
      <c r="AM75" s="940"/>
      <c r="AN75" s="940"/>
      <c r="AO75" s="890"/>
      <c r="AP75" s="891" t="s">
        <v>570</v>
      </c>
      <c r="AQ75" s="891"/>
      <c r="AR75" s="891"/>
      <c r="AS75" s="891"/>
      <c r="AT75" s="891"/>
      <c r="AU75" s="891" t="s">
        <v>513</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579</v>
      </c>
      <c r="C76" s="934"/>
      <c r="D76" s="934"/>
      <c r="E76" s="934"/>
      <c r="F76" s="934"/>
      <c r="G76" s="934"/>
      <c r="H76" s="934"/>
      <c r="I76" s="934"/>
      <c r="J76" s="934"/>
      <c r="K76" s="934"/>
      <c r="L76" s="934"/>
      <c r="M76" s="934"/>
      <c r="N76" s="934"/>
      <c r="O76" s="934"/>
      <c r="P76" s="935"/>
      <c r="Q76" s="939">
        <v>155051</v>
      </c>
      <c r="R76" s="940"/>
      <c r="S76" s="940"/>
      <c r="T76" s="940"/>
      <c r="U76" s="890"/>
      <c r="V76" s="941">
        <v>151918</v>
      </c>
      <c r="W76" s="940"/>
      <c r="X76" s="940"/>
      <c r="Y76" s="940"/>
      <c r="Z76" s="890"/>
      <c r="AA76" s="941">
        <v>3133</v>
      </c>
      <c r="AB76" s="940"/>
      <c r="AC76" s="940"/>
      <c r="AD76" s="940"/>
      <c r="AE76" s="890"/>
      <c r="AF76" s="941">
        <v>3133</v>
      </c>
      <c r="AG76" s="940"/>
      <c r="AH76" s="940"/>
      <c r="AI76" s="940"/>
      <c r="AJ76" s="890"/>
      <c r="AK76" s="941">
        <v>302</v>
      </c>
      <c r="AL76" s="940"/>
      <c r="AM76" s="940"/>
      <c r="AN76" s="940"/>
      <c r="AO76" s="890"/>
      <c r="AP76" s="891" t="s">
        <v>571</v>
      </c>
      <c r="AQ76" s="891"/>
      <c r="AR76" s="891"/>
      <c r="AS76" s="891"/>
      <c r="AT76" s="891"/>
      <c r="AU76" s="891" t="s">
        <v>513</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385</v>
      </c>
      <c r="B88" s="850" t="s">
        <v>421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49">
        <f>SUM(AF68:AJ87)</f>
        <v>3856</v>
      </c>
      <c r="AG88" s="910"/>
      <c r="AH88" s="910"/>
      <c r="AI88" s="910"/>
      <c r="AJ88" s="950"/>
      <c r="AK88" s="899"/>
      <c r="AL88" s="899"/>
      <c r="AM88" s="899"/>
      <c r="AN88" s="899"/>
      <c r="AO88" s="899"/>
      <c r="AP88" s="902">
        <f t="shared" ref="AP88" si="0">SUM(AP68:AT87)</f>
        <v>1545</v>
      </c>
      <c r="AQ88" s="902"/>
      <c r="AR88" s="902"/>
      <c r="AS88" s="902"/>
      <c r="AT88" s="902"/>
      <c r="AU88" s="902">
        <f t="shared" ref="AU88" si="1">SUM(AU68:AY87)</f>
        <v>405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850" t="s">
        <v>422</v>
      </c>
      <c r="BS102" s="851"/>
      <c r="BT102" s="851"/>
      <c r="BU102" s="851"/>
      <c r="BV102" s="851"/>
      <c r="BW102" s="851"/>
      <c r="BX102" s="851"/>
      <c r="BY102" s="851"/>
      <c r="BZ102" s="851"/>
      <c r="CA102" s="851"/>
      <c r="CB102" s="851"/>
      <c r="CC102" s="851"/>
      <c r="CD102" s="851"/>
      <c r="CE102" s="851"/>
      <c r="CF102" s="851"/>
      <c r="CG102" s="852"/>
      <c r="CH102" s="951"/>
      <c r="CI102" s="952"/>
      <c r="CJ102" s="952"/>
      <c r="CK102" s="952"/>
      <c r="CL102" s="953"/>
      <c r="CM102" s="951"/>
      <c r="CN102" s="952"/>
      <c r="CO102" s="952"/>
      <c r="CP102" s="952"/>
      <c r="CQ102" s="953"/>
      <c r="CR102" s="954">
        <f>SUM(CR7:CV88)</f>
        <v>47</v>
      </c>
      <c r="CS102" s="910"/>
      <c r="CT102" s="910"/>
      <c r="CU102" s="910"/>
      <c r="CV102" s="955"/>
      <c r="CW102" s="954" t="s">
        <v>586</v>
      </c>
      <c r="CX102" s="910"/>
      <c r="CY102" s="910"/>
      <c r="CZ102" s="910"/>
      <c r="DA102" s="955"/>
      <c r="DB102" s="954" t="s">
        <v>513</v>
      </c>
      <c r="DC102" s="910"/>
      <c r="DD102" s="910"/>
      <c r="DE102" s="910"/>
      <c r="DF102" s="955"/>
      <c r="DG102" s="954" t="s">
        <v>513</v>
      </c>
      <c r="DH102" s="910"/>
      <c r="DI102" s="910"/>
      <c r="DJ102" s="910"/>
      <c r="DK102" s="955"/>
      <c r="DL102" s="954" t="s">
        <v>513</v>
      </c>
      <c r="DM102" s="910"/>
      <c r="DN102" s="910"/>
      <c r="DO102" s="910"/>
      <c r="DP102" s="955"/>
      <c r="DQ102" s="954" t="s">
        <v>513</v>
      </c>
      <c r="DR102" s="910"/>
      <c r="DS102" s="910"/>
      <c r="DT102" s="910"/>
      <c r="DU102" s="955"/>
      <c r="DV102" s="978"/>
      <c r="DW102" s="979"/>
      <c r="DX102" s="979"/>
      <c r="DY102" s="979"/>
      <c r="DZ102" s="98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1" t="s">
        <v>423</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2" t="s">
        <v>424</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3" t="s">
        <v>427</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428</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c r="A109" s="976" t="s">
        <v>429</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430</v>
      </c>
      <c r="AB109" s="957"/>
      <c r="AC109" s="957"/>
      <c r="AD109" s="957"/>
      <c r="AE109" s="958"/>
      <c r="AF109" s="956" t="s">
        <v>304</v>
      </c>
      <c r="AG109" s="957"/>
      <c r="AH109" s="957"/>
      <c r="AI109" s="957"/>
      <c r="AJ109" s="958"/>
      <c r="AK109" s="956" t="s">
        <v>303</v>
      </c>
      <c r="AL109" s="957"/>
      <c r="AM109" s="957"/>
      <c r="AN109" s="957"/>
      <c r="AO109" s="958"/>
      <c r="AP109" s="956" t="s">
        <v>431</v>
      </c>
      <c r="AQ109" s="957"/>
      <c r="AR109" s="957"/>
      <c r="AS109" s="957"/>
      <c r="AT109" s="959"/>
      <c r="AU109" s="976" t="s">
        <v>429</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430</v>
      </c>
      <c r="BR109" s="957"/>
      <c r="BS109" s="957"/>
      <c r="BT109" s="957"/>
      <c r="BU109" s="958"/>
      <c r="BV109" s="956" t="s">
        <v>304</v>
      </c>
      <c r="BW109" s="957"/>
      <c r="BX109" s="957"/>
      <c r="BY109" s="957"/>
      <c r="BZ109" s="958"/>
      <c r="CA109" s="956" t="s">
        <v>303</v>
      </c>
      <c r="CB109" s="957"/>
      <c r="CC109" s="957"/>
      <c r="CD109" s="957"/>
      <c r="CE109" s="958"/>
      <c r="CF109" s="977" t="s">
        <v>431</v>
      </c>
      <c r="CG109" s="977"/>
      <c r="CH109" s="977"/>
      <c r="CI109" s="977"/>
      <c r="CJ109" s="977"/>
      <c r="CK109" s="956" t="s">
        <v>432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430</v>
      </c>
      <c r="DH109" s="957"/>
      <c r="DI109" s="957"/>
      <c r="DJ109" s="957"/>
      <c r="DK109" s="958"/>
      <c r="DL109" s="956" t="s">
        <v>304</v>
      </c>
      <c r="DM109" s="957"/>
      <c r="DN109" s="957"/>
      <c r="DO109" s="957"/>
      <c r="DP109" s="958"/>
      <c r="DQ109" s="956" t="s">
        <v>303</v>
      </c>
      <c r="DR109" s="957"/>
      <c r="DS109" s="957"/>
      <c r="DT109" s="957"/>
      <c r="DU109" s="958"/>
      <c r="DV109" s="956" t="s">
        <v>431</v>
      </c>
      <c r="DW109" s="957"/>
      <c r="DX109" s="957"/>
      <c r="DY109" s="957"/>
      <c r="DZ109" s="959"/>
    </row>
    <row r="110" spans="1:131" s="226" customFormat="1" ht="26.25" customHeight="1">
      <c r="A110" s="960" t="s">
        <v>433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2288015</v>
      </c>
      <c r="AB110" s="964"/>
      <c r="AC110" s="964"/>
      <c r="AD110" s="964"/>
      <c r="AE110" s="965"/>
      <c r="AF110" s="966">
        <v>2335897</v>
      </c>
      <c r="AG110" s="964"/>
      <c r="AH110" s="964"/>
      <c r="AI110" s="964"/>
      <c r="AJ110" s="965"/>
      <c r="AK110" s="966">
        <v>2157902</v>
      </c>
      <c r="AL110" s="964"/>
      <c r="AM110" s="964"/>
      <c r="AN110" s="964"/>
      <c r="AO110" s="965"/>
      <c r="AP110" s="967">
        <v>33.5</v>
      </c>
      <c r="AQ110" s="968"/>
      <c r="AR110" s="968"/>
      <c r="AS110" s="968"/>
      <c r="AT110" s="969"/>
      <c r="AU110" s="970" t="s">
        <v>66</v>
      </c>
      <c r="AV110" s="971"/>
      <c r="AW110" s="971"/>
      <c r="AX110" s="971"/>
      <c r="AY110" s="971"/>
      <c r="AZ110" s="1012" t="s">
        <v>434</v>
      </c>
      <c r="BA110" s="961"/>
      <c r="BB110" s="961"/>
      <c r="BC110" s="961"/>
      <c r="BD110" s="961"/>
      <c r="BE110" s="961"/>
      <c r="BF110" s="961"/>
      <c r="BG110" s="961"/>
      <c r="BH110" s="961"/>
      <c r="BI110" s="961"/>
      <c r="BJ110" s="961"/>
      <c r="BK110" s="961"/>
      <c r="BL110" s="961"/>
      <c r="BM110" s="961"/>
      <c r="BN110" s="961"/>
      <c r="BO110" s="961"/>
      <c r="BP110" s="962"/>
      <c r="BQ110" s="998">
        <v>18831770</v>
      </c>
      <c r="BR110" s="999"/>
      <c r="BS110" s="999"/>
      <c r="BT110" s="999"/>
      <c r="BU110" s="999"/>
      <c r="BV110" s="999">
        <v>20172653</v>
      </c>
      <c r="BW110" s="999"/>
      <c r="BX110" s="999"/>
      <c r="BY110" s="999"/>
      <c r="BZ110" s="999"/>
      <c r="CA110" s="999">
        <v>21125216</v>
      </c>
      <c r="CB110" s="999"/>
      <c r="CC110" s="999"/>
      <c r="CD110" s="999"/>
      <c r="CE110" s="999"/>
      <c r="CF110" s="1013">
        <v>327.8</v>
      </c>
      <c r="CG110" s="1014"/>
      <c r="CH110" s="1014"/>
      <c r="CI110" s="1014"/>
      <c r="CJ110" s="1014"/>
      <c r="CK110" s="1015" t="s">
        <v>435</v>
      </c>
      <c r="CL110" s="1016"/>
      <c r="CM110" s="995" t="s">
        <v>436</v>
      </c>
      <c r="CN110" s="996"/>
      <c r="CO110" s="996"/>
      <c r="CP110" s="996"/>
      <c r="CQ110" s="996"/>
      <c r="CR110" s="996"/>
      <c r="CS110" s="996"/>
      <c r="CT110" s="996"/>
      <c r="CU110" s="996"/>
      <c r="CV110" s="996"/>
      <c r="CW110" s="996"/>
      <c r="CX110" s="996"/>
      <c r="CY110" s="996"/>
      <c r="CZ110" s="996"/>
      <c r="DA110" s="996"/>
      <c r="DB110" s="996"/>
      <c r="DC110" s="996"/>
      <c r="DD110" s="996"/>
      <c r="DE110" s="996"/>
      <c r="DF110" s="997"/>
      <c r="DG110" s="998" t="s">
        <v>437</v>
      </c>
      <c r="DH110" s="999"/>
      <c r="DI110" s="999"/>
      <c r="DJ110" s="999"/>
      <c r="DK110" s="999"/>
      <c r="DL110" s="999" t="s">
        <v>437</v>
      </c>
      <c r="DM110" s="999"/>
      <c r="DN110" s="999"/>
      <c r="DO110" s="999"/>
      <c r="DP110" s="999"/>
      <c r="DQ110" s="999" t="s">
        <v>437</v>
      </c>
      <c r="DR110" s="999"/>
      <c r="DS110" s="999"/>
      <c r="DT110" s="999"/>
      <c r="DU110" s="999"/>
      <c r="DV110" s="1000" t="s">
        <v>411</v>
      </c>
      <c r="DW110" s="1000"/>
      <c r="DX110" s="1000"/>
      <c r="DY110" s="1000"/>
      <c r="DZ110" s="1001"/>
    </row>
    <row r="111" spans="1:131" s="226" customFormat="1" ht="26.25" customHeight="1">
      <c r="A111" s="1002" t="s">
        <v>438</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437</v>
      </c>
      <c r="AB111" s="1006"/>
      <c r="AC111" s="1006"/>
      <c r="AD111" s="1006"/>
      <c r="AE111" s="1007"/>
      <c r="AF111" s="1008" t="s">
        <v>437</v>
      </c>
      <c r="AG111" s="1006"/>
      <c r="AH111" s="1006"/>
      <c r="AI111" s="1006"/>
      <c r="AJ111" s="1007"/>
      <c r="AK111" s="1008" t="s">
        <v>437</v>
      </c>
      <c r="AL111" s="1006"/>
      <c r="AM111" s="1006"/>
      <c r="AN111" s="1006"/>
      <c r="AO111" s="1007"/>
      <c r="AP111" s="1009" t="s">
        <v>437</v>
      </c>
      <c r="AQ111" s="1010"/>
      <c r="AR111" s="1010"/>
      <c r="AS111" s="1010"/>
      <c r="AT111" s="1011"/>
      <c r="AU111" s="972"/>
      <c r="AV111" s="973"/>
      <c r="AW111" s="973"/>
      <c r="AX111" s="973"/>
      <c r="AY111" s="973"/>
      <c r="AZ111" s="1021" t="s">
        <v>439</v>
      </c>
      <c r="BA111" s="1022"/>
      <c r="BB111" s="1022"/>
      <c r="BC111" s="1022"/>
      <c r="BD111" s="1022"/>
      <c r="BE111" s="1022"/>
      <c r="BF111" s="1022"/>
      <c r="BG111" s="1022"/>
      <c r="BH111" s="1022"/>
      <c r="BI111" s="1022"/>
      <c r="BJ111" s="1022"/>
      <c r="BK111" s="1022"/>
      <c r="BL111" s="1022"/>
      <c r="BM111" s="1022"/>
      <c r="BN111" s="1022"/>
      <c r="BO111" s="1022"/>
      <c r="BP111" s="1023"/>
      <c r="BQ111" s="991" t="s">
        <v>411</v>
      </c>
      <c r="BR111" s="992"/>
      <c r="BS111" s="992"/>
      <c r="BT111" s="992"/>
      <c r="BU111" s="992"/>
      <c r="BV111" s="992" t="s">
        <v>411</v>
      </c>
      <c r="BW111" s="992"/>
      <c r="BX111" s="992"/>
      <c r="BY111" s="992"/>
      <c r="BZ111" s="992"/>
      <c r="CA111" s="992" t="s">
        <v>437</v>
      </c>
      <c r="CB111" s="992"/>
      <c r="CC111" s="992"/>
      <c r="CD111" s="992"/>
      <c r="CE111" s="992"/>
      <c r="CF111" s="986" t="s">
        <v>437</v>
      </c>
      <c r="CG111" s="987"/>
      <c r="CH111" s="987"/>
      <c r="CI111" s="987"/>
      <c r="CJ111" s="987"/>
      <c r="CK111" s="1017"/>
      <c r="CL111" s="1018"/>
      <c r="CM111" s="988" t="s">
        <v>440</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437</v>
      </c>
      <c r="DH111" s="992"/>
      <c r="DI111" s="992"/>
      <c r="DJ111" s="992"/>
      <c r="DK111" s="992"/>
      <c r="DL111" s="992" t="s">
        <v>437</v>
      </c>
      <c r="DM111" s="992"/>
      <c r="DN111" s="992"/>
      <c r="DO111" s="992"/>
      <c r="DP111" s="992"/>
      <c r="DQ111" s="992" t="s">
        <v>437</v>
      </c>
      <c r="DR111" s="992"/>
      <c r="DS111" s="992"/>
      <c r="DT111" s="992"/>
      <c r="DU111" s="992"/>
      <c r="DV111" s="993" t="s">
        <v>437</v>
      </c>
      <c r="DW111" s="993"/>
      <c r="DX111" s="993"/>
      <c r="DY111" s="993"/>
      <c r="DZ111" s="994"/>
    </row>
    <row r="112" spans="1:131" s="226" customFormat="1" ht="26.25" customHeight="1">
      <c r="A112" s="1024" t="s">
        <v>441</v>
      </c>
      <c r="B112" s="1025"/>
      <c r="C112" s="1022" t="s">
        <v>442</v>
      </c>
      <c r="D112" s="1022"/>
      <c r="E112" s="1022"/>
      <c r="F112" s="1022"/>
      <c r="G112" s="1022"/>
      <c r="H112" s="1022"/>
      <c r="I112" s="1022"/>
      <c r="J112" s="1022"/>
      <c r="K112" s="1022"/>
      <c r="L112" s="1022"/>
      <c r="M112" s="1022"/>
      <c r="N112" s="1022"/>
      <c r="O112" s="1022"/>
      <c r="P112" s="1022"/>
      <c r="Q112" s="1022"/>
      <c r="R112" s="1022"/>
      <c r="S112" s="1022"/>
      <c r="T112" s="1022"/>
      <c r="U112" s="1022"/>
      <c r="V112" s="1022"/>
      <c r="W112" s="1022"/>
      <c r="X112" s="1022"/>
      <c r="Y112" s="1022"/>
      <c r="Z112" s="1023"/>
      <c r="AA112" s="1030">
        <v>667</v>
      </c>
      <c r="AB112" s="1031"/>
      <c r="AC112" s="1031"/>
      <c r="AD112" s="1031"/>
      <c r="AE112" s="1032"/>
      <c r="AF112" s="1033">
        <v>667</v>
      </c>
      <c r="AG112" s="1031"/>
      <c r="AH112" s="1031"/>
      <c r="AI112" s="1031"/>
      <c r="AJ112" s="1032"/>
      <c r="AK112" s="1033">
        <v>3667</v>
      </c>
      <c r="AL112" s="1031"/>
      <c r="AM112" s="1031"/>
      <c r="AN112" s="1031"/>
      <c r="AO112" s="1032"/>
      <c r="AP112" s="1034">
        <v>0.1</v>
      </c>
      <c r="AQ112" s="1035"/>
      <c r="AR112" s="1035"/>
      <c r="AS112" s="1035"/>
      <c r="AT112" s="1036"/>
      <c r="AU112" s="972"/>
      <c r="AV112" s="973"/>
      <c r="AW112" s="973"/>
      <c r="AX112" s="973"/>
      <c r="AY112" s="973"/>
      <c r="AZ112" s="1021" t="s">
        <v>443</v>
      </c>
      <c r="BA112" s="1022"/>
      <c r="BB112" s="1022"/>
      <c r="BC112" s="1022"/>
      <c r="BD112" s="1022"/>
      <c r="BE112" s="1022"/>
      <c r="BF112" s="1022"/>
      <c r="BG112" s="1022"/>
      <c r="BH112" s="1022"/>
      <c r="BI112" s="1022"/>
      <c r="BJ112" s="1022"/>
      <c r="BK112" s="1022"/>
      <c r="BL112" s="1022"/>
      <c r="BM112" s="1022"/>
      <c r="BN112" s="1022"/>
      <c r="BO112" s="1022"/>
      <c r="BP112" s="1023"/>
      <c r="BQ112" s="991">
        <v>10996225</v>
      </c>
      <c r="BR112" s="992"/>
      <c r="BS112" s="992"/>
      <c r="BT112" s="992"/>
      <c r="BU112" s="992"/>
      <c r="BV112" s="992">
        <v>11045888</v>
      </c>
      <c r="BW112" s="992"/>
      <c r="BX112" s="992"/>
      <c r="BY112" s="992"/>
      <c r="BZ112" s="992"/>
      <c r="CA112" s="992">
        <v>10804448</v>
      </c>
      <c r="CB112" s="992"/>
      <c r="CC112" s="992"/>
      <c r="CD112" s="992"/>
      <c r="CE112" s="992"/>
      <c r="CF112" s="986">
        <v>167.7</v>
      </c>
      <c r="CG112" s="987"/>
      <c r="CH112" s="987"/>
      <c r="CI112" s="987"/>
      <c r="CJ112" s="987"/>
      <c r="CK112" s="1017"/>
      <c r="CL112" s="1018"/>
      <c r="CM112" s="988" t="s">
        <v>444</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437</v>
      </c>
      <c r="DH112" s="992"/>
      <c r="DI112" s="992"/>
      <c r="DJ112" s="992"/>
      <c r="DK112" s="992"/>
      <c r="DL112" s="992" t="s">
        <v>411</v>
      </c>
      <c r="DM112" s="992"/>
      <c r="DN112" s="992"/>
      <c r="DO112" s="992"/>
      <c r="DP112" s="992"/>
      <c r="DQ112" s="992" t="s">
        <v>437</v>
      </c>
      <c r="DR112" s="992"/>
      <c r="DS112" s="992"/>
      <c r="DT112" s="992"/>
      <c r="DU112" s="992"/>
      <c r="DV112" s="993" t="s">
        <v>437</v>
      </c>
      <c r="DW112" s="993"/>
      <c r="DX112" s="993"/>
      <c r="DY112" s="993"/>
      <c r="DZ112" s="994"/>
    </row>
    <row r="113" spans="1:130" s="226" customFormat="1" ht="26.25" customHeight="1">
      <c r="A113" s="1026"/>
      <c r="B113" s="1027"/>
      <c r="C113" s="1022" t="s">
        <v>445</v>
      </c>
      <c r="D113" s="1022"/>
      <c r="E113" s="1022"/>
      <c r="F113" s="1022"/>
      <c r="G113" s="1022"/>
      <c r="H113" s="1022"/>
      <c r="I113" s="1022"/>
      <c r="J113" s="1022"/>
      <c r="K113" s="1022"/>
      <c r="L113" s="1022"/>
      <c r="M113" s="1022"/>
      <c r="N113" s="1022"/>
      <c r="O113" s="1022"/>
      <c r="P113" s="1022"/>
      <c r="Q113" s="1022"/>
      <c r="R113" s="1022"/>
      <c r="S113" s="1022"/>
      <c r="T113" s="1022"/>
      <c r="U113" s="1022"/>
      <c r="V113" s="1022"/>
      <c r="W113" s="1022"/>
      <c r="X113" s="1022"/>
      <c r="Y113" s="1022"/>
      <c r="Z113" s="1023"/>
      <c r="AA113" s="1005">
        <v>788855</v>
      </c>
      <c r="AB113" s="1006"/>
      <c r="AC113" s="1006"/>
      <c r="AD113" s="1006"/>
      <c r="AE113" s="1007"/>
      <c r="AF113" s="1008">
        <v>854986</v>
      </c>
      <c r="AG113" s="1006"/>
      <c r="AH113" s="1006"/>
      <c r="AI113" s="1006"/>
      <c r="AJ113" s="1007"/>
      <c r="AK113" s="1008">
        <v>880916</v>
      </c>
      <c r="AL113" s="1006"/>
      <c r="AM113" s="1006"/>
      <c r="AN113" s="1006"/>
      <c r="AO113" s="1007"/>
      <c r="AP113" s="1009">
        <v>13.7</v>
      </c>
      <c r="AQ113" s="1010"/>
      <c r="AR113" s="1010"/>
      <c r="AS113" s="1010"/>
      <c r="AT113" s="1011"/>
      <c r="AU113" s="972"/>
      <c r="AV113" s="973"/>
      <c r="AW113" s="973"/>
      <c r="AX113" s="973"/>
      <c r="AY113" s="973"/>
      <c r="AZ113" s="1021" t="s">
        <v>446</v>
      </c>
      <c r="BA113" s="1022"/>
      <c r="BB113" s="1022"/>
      <c r="BC113" s="1022"/>
      <c r="BD113" s="1022"/>
      <c r="BE113" s="1022"/>
      <c r="BF113" s="1022"/>
      <c r="BG113" s="1022"/>
      <c r="BH113" s="1022"/>
      <c r="BI113" s="1022"/>
      <c r="BJ113" s="1022"/>
      <c r="BK113" s="1022"/>
      <c r="BL113" s="1022"/>
      <c r="BM113" s="1022"/>
      <c r="BN113" s="1022"/>
      <c r="BO113" s="1022"/>
      <c r="BP113" s="1023"/>
      <c r="BQ113" s="991">
        <v>839158</v>
      </c>
      <c r="BR113" s="992"/>
      <c r="BS113" s="992"/>
      <c r="BT113" s="992"/>
      <c r="BU113" s="992"/>
      <c r="BV113" s="992">
        <v>597347</v>
      </c>
      <c r="BW113" s="992"/>
      <c r="BX113" s="992"/>
      <c r="BY113" s="992"/>
      <c r="BZ113" s="992"/>
      <c r="CA113" s="992">
        <v>405225</v>
      </c>
      <c r="CB113" s="992"/>
      <c r="CC113" s="992"/>
      <c r="CD113" s="992"/>
      <c r="CE113" s="992"/>
      <c r="CF113" s="986">
        <v>6.3</v>
      </c>
      <c r="CG113" s="987"/>
      <c r="CH113" s="987"/>
      <c r="CI113" s="987"/>
      <c r="CJ113" s="987"/>
      <c r="CK113" s="1017"/>
      <c r="CL113" s="1018"/>
      <c r="CM113" s="988" t="s">
        <v>447</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30" t="s">
        <v>437</v>
      </c>
      <c r="DH113" s="1031"/>
      <c r="DI113" s="1031"/>
      <c r="DJ113" s="1031"/>
      <c r="DK113" s="1032"/>
      <c r="DL113" s="1033" t="s">
        <v>437</v>
      </c>
      <c r="DM113" s="1031"/>
      <c r="DN113" s="1031"/>
      <c r="DO113" s="1031"/>
      <c r="DP113" s="1032"/>
      <c r="DQ113" s="1033" t="s">
        <v>437</v>
      </c>
      <c r="DR113" s="1031"/>
      <c r="DS113" s="1031"/>
      <c r="DT113" s="1031"/>
      <c r="DU113" s="1032"/>
      <c r="DV113" s="1034" t="s">
        <v>437</v>
      </c>
      <c r="DW113" s="1035"/>
      <c r="DX113" s="1035"/>
      <c r="DY113" s="1035"/>
      <c r="DZ113" s="1036"/>
    </row>
    <row r="114" spans="1:130" s="226" customFormat="1" ht="26.25" customHeight="1">
      <c r="A114" s="1026"/>
      <c r="B114" s="1027"/>
      <c r="C114" s="1022" t="s">
        <v>448</v>
      </c>
      <c r="D114" s="1022"/>
      <c r="E114" s="1022"/>
      <c r="F114" s="1022"/>
      <c r="G114" s="1022"/>
      <c r="H114" s="1022"/>
      <c r="I114" s="1022"/>
      <c r="J114" s="1022"/>
      <c r="K114" s="1022"/>
      <c r="L114" s="1022"/>
      <c r="M114" s="1022"/>
      <c r="N114" s="1022"/>
      <c r="O114" s="1022"/>
      <c r="P114" s="1022"/>
      <c r="Q114" s="1022"/>
      <c r="R114" s="1022"/>
      <c r="S114" s="1022"/>
      <c r="T114" s="1022"/>
      <c r="U114" s="1022"/>
      <c r="V114" s="1022"/>
      <c r="W114" s="1022"/>
      <c r="X114" s="1022"/>
      <c r="Y114" s="1022"/>
      <c r="Z114" s="1023"/>
      <c r="AA114" s="1030">
        <v>245010</v>
      </c>
      <c r="AB114" s="1031"/>
      <c r="AC114" s="1031"/>
      <c r="AD114" s="1031"/>
      <c r="AE114" s="1032"/>
      <c r="AF114" s="1033">
        <v>246988</v>
      </c>
      <c r="AG114" s="1031"/>
      <c r="AH114" s="1031"/>
      <c r="AI114" s="1031"/>
      <c r="AJ114" s="1032"/>
      <c r="AK114" s="1033">
        <v>199001</v>
      </c>
      <c r="AL114" s="1031"/>
      <c r="AM114" s="1031"/>
      <c r="AN114" s="1031"/>
      <c r="AO114" s="1032"/>
      <c r="AP114" s="1034">
        <v>3.1</v>
      </c>
      <c r="AQ114" s="1035"/>
      <c r="AR114" s="1035"/>
      <c r="AS114" s="1035"/>
      <c r="AT114" s="1036"/>
      <c r="AU114" s="972"/>
      <c r="AV114" s="973"/>
      <c r="AW114" s="973"/>
      <c r="AX114" s="973"/>
      <c r="AY114" s="973"/>
      <c r="AZ114" s="1021" t="s">
        <v>449</v>
      </c>
      <c r="BA114" s="1022"/>
      <c r="BB114" s="1022"/>
      <c r="BC114" s="1022"/>
      <c r="BD114" s="1022"/>
      <c r="BE114" s="1022"/>
      <c r="BF114" s="1022"/>
      <c r="BG114" s="1022"/>
      <c r="BH114" s="1022"/>
      <c r="BI114" s="1022"/>
      <c r="BJ114" s="1022"/>
      <c r="BK114" s="1022"/>
      <c r="BL114" s="1022"/>
      <c r="BM114" s="1022"/>
      <c r="BN114" s="1022"/>
      <c r="BO114" s="1022"/>
      <c r="BP114" s="1023"/>
      <c r="BQ114" s="991">
        <v>2510318</v>
      </c>
      <c r="BR114" s="992"/>
      <c r="BS114" s="992"/>
      <c r="BT114" s="992"/>
      <c r="BU114" s="992"/>
      <c r="BV114" s="992">
        <v>2489353</v>
      </c>
      <c r="BW114" s="992"/>
      <c r="BX114" s="992"/>
      <c r="BY114" s="992"/>
      <c r="BZ114" s="992"/>
      <c r="CA114" s="992">
        <v>2410159</v>
      </c>
      <c r="CB114" s="992"/>
      <c r="CC114" s="992"/>
      <c r="CD114" s="992"/>
      <c r="CE114" s="992"/>
      <c r="CF114" s="986">
        <v>37.4</v>
      </c>
      <c r="CG114" s="987"/>
      <c r="CH114" s="987"/>
      <c r="CI114" s="987"/>
      <c r="CJ114" s="987"/>
      <c r="CK114" s="1017"/>
      <c r="CL114" s="1018"/>
      <c r="CM114" s="988" t="s">
        <v>450</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30" t="s">
        <v>437</v>
      </c>
      <c r="DH114" s="1031"/>
      <c r="DI114" s="1031"/>
      <c r="DJ114" s="1031"/>
      <c r="DK114" s="1032"/>
      <c r="DL114" s="1033" t="s">
        <v>437</v>
      </c>
      <c r="DM114" s="1031"/>
      <c r="DN114" s="1031"/>
      <c r="DO114" s="1031"/>
      <c r="DP114" s="1032"/>
      <c r="DQ114" s="1033" t="s">
        <v>437</v>
      </c>
      <c r="DR114" s="1031"/>
      <c r="DS114" s="1031"/>
      <c r="DT114" s="1031"/>
      <c r="DU114" s="1032"/>
      <c r="DV114" s="1034" t="s">
        <v>183</v>
      </c>
      <c r="DW114" s="1035"/>
      <c r="DX114" s="1035"/>
      <c r="DY114" s="1035"/>
      <c r="DZ114" s="1036"/>
    </row>
    <row r="115" spans="1:130" s="226" customFormat="1" ht="26.25" customHeight="1">
      <c r="A115" s="1026"/>
      <c r="B115" s="1027"/>
      <c r="C115" s="1022" t="s">
        <v>451</v>
      </c>
      <c r="D115" s="1022"/>
      <c r="E115" s="1022"/>
      <c r="F115" s="1022"/>
      <c r="G115" s="1022"/>
      <c r="H115" s="1022"/>
      <c r="I115" s="1022"/>
      <c r="J115" s="1022"/>
      <c r="K115" s="1022"/>
      <c r="L115" s="1022"/>
      <c r="M115" s="1022"/>
      <c r="N115" s="1022"/>
      <c r="O115" s="1022"/>
      <c r="P115" s="1022"/>
      <c r="Q115" s="1022"/>
      <c r="R115" s="1022"/>
      <c r="S115" s="1022"/>
      <c r="T115" s="1022"/>
      <c r="U115" s="1022"/>
      <c r="V115" s="1022"/>
      <c r="W115" s="1022"/>
      <c r="X115" s="1022"/>
      <c r="Y115" s="1022"/>
      <c r="Z115" s="1023"/>
      <c r="AA115" s="1005">
        <v>2295</v>
      </c>
      <c r="AB115" s="1006"/>
      <c r="AC115" s="1006"/>
      <c r="AD115" s="1006"/>
      <c r="AE115" s="1007"/>
      <c r="AF115" s="1008" t="s">
        <v>437</v>
      </c>
      <c r="AG115" s="1006"/>
      <c r="AH115" s="1006"/>
      <c r="AI115" s="1006"/>
      <c r="AJ115" s="1007"/>
      <c r="AK115" s="1008" t="s">
        <v>437</v>
      </c>
      <c r="AL115" s="1006"/>
      <c r="AM115" s="1006"/>
      <c r="AN115" s="1006"/>
      <c r="AO115" s="1007"/>
      <c r="AP115" s="1009" t="s">
        <v>437</v>
      </c>
      <c r="AQ115" s="1010"/>
      <c r="AR115" s="1010"/>
      <c r="AS115" s="1010"/>
      <c r="AT115" s="1011"/>
      <c r="AU115" s="972"/>
      <c r="AV115" s="973"/>
      <c r="AW115" s="973"/>
      <c r="AX115" s="973"/>
      <c r="AY115" s="973"/>
      <c r="AZ115" s="1021" t="s">
        <v>452</v>
      </c>
      <c r="BA115" s="1022"/>
      <c r="BB115" s="1022"/>
      <c r="BC115" s="1022"/>
      <c r="BD115" s="1022"/>
      <c r="BE115" s="1022"/>
      <c r="BF115" s="1022"/>
      <c r="BG115" s="1022"/>
      <c r="BH115" s="1022"/>
      <c r="BI115" s="1022"/>
      <c r="BJ115" s="1022"/>
      <c r="BK115" s="1022"/>
      <c r="BL115" s="1022"/>
      <c r="BM115" s="1022"/>
      <c r="BN115" s="1022"/>
      <c r="BO115" s="1022"/>
      <c r="BP115" s="1023"/>
      <c r="BQ115" s="991" t="s">
        <v>437</v>
      </c>
      <c r="BR115" s="992"/>
      <c r="BS115" s="992"/>
      <c r="BT115" s="992"/>
      <c r="BU115" s="992"/>
      <c r="BV115" s="992" t="s">
        <v>437</v>
      </c>
      <c r="BW115" s="992"/>
      <c r="BX115" s="992"/>
      <c r="BY115" s="992"/>
      <c r="BZ115" s="992"/>
      <c r="CA115" s="992" t="s">
        <v>437</v>
      </c>
      <c r="CB115" s="992"/>
      <c r="CC115" s="992"/>
      <c r="CD115" s="992"/>
      <c r="CE115" s="992"/>
      <c r="CF115" s="986" t="s">
        <v>437</v>
      </c>
      <c r="CG115" s="987"/>
      <c r="CH115" s="987"/>
      <c r="CI115" s="987"/>
      <c r="CJ115" s="987"/>
      <c r="CK115" s="1017"/>
      <c r="CL115" s="1018"/>
      <c r="CM115" s="1021" t="s">
        <v>453</v>
      </c>
      <c r="CN115" s="1042"/>
      <c r="CO115" s="1042"/>
      <c r="CP115" s="1042"/>
      <c r="CQ115" s="1042"/>
      <c r="CR115" s="1042"/>
      <c r="CS115" s="1042"/>
      <c r="CT115" s="1042"/>
      <c r="CU115" s="1042"/>
      <c r="CV115" s="1042"/>
      <c r="CW115" s="1042"/>
      <c r="CX115" s="1042"/>
      <c r="CY115" s="1042"/>
      <c r="CZ115" s="1042"/>
      <c r="DA115" s="1042"/>
      <c r="DB115" s="1042"/>
      <c r="DC115" s="1042"/>
      <c r="DD115" s="1042"/>
      <c r="DE115" s="1042"/>
      <c r="DF115" s="1023"/>
      <c r="DG115" s="1030" t="s">
        <v>437</v>
      </c>
      <c r="DH115" s="1031"/>
      <c r="DI115" s="1031"/>
      <c r="DJ115" s="1031"/>
      <c r="DK115" s="1032"/>
      <c r="DL115" s="1033" t="s">
        <v>437</v>
      </c>
      <c r="DM115" s="1031"/>
      <c r="DN115" s="1031"/>
      <c r="DO115" s="1031"/>
      <c r="DP115" s="1032"/>
      <c r="DQ115" s="1033" t="s">
        <v>437</v>
      </c>
      <c r="DR115" s="1031"/>
      <c r="DS115" s="1031"/>
      <c r="DT115" s="1031"/>
      <c r="DU115" s="1032"/>
      <c r="DV115" s="1034" t="s">
        <v>437</v>
      </c>
      <c r="DW115" s="1035"/>
      <c r="DX115" s="1035"/>
      <c r="DY115" s="1035"/>
      <c r="DZ115" s="1036"/>
    </row>
    <row r="116" spans="1:130" s="226" customFormat="1" ht="26.25" customHeight="1">
      <c r="A116" s="1028"/>
      <c r="B116" s="1029"/>
      <c r="C116" s="1037" t="s">
        <v>454</v>
      </c>
      <c r="D116" s="1037"/>
      <c r="E116" s="1037"/>
      <c r="F116" s="1037"/>
      <c r="G116" s="1037"/>
      <c r="H116" s="1037"/>
      <c r="I116" s="1037"/>
      <c r="J116" s="1037"/>
      <c r="K116" s="1037"/>
      <c r="L116" s="1037"/>
      <c r="M116" s="1037"/>
      <c r="N116" s="1037"/>
      <c r="O116" s="1037"/>
      <c r="P116" s="1037"/>
      <c r="Q116" s="1037"/>
      <c r="R116" s="1037"/>
      <c r="S116" s="1037"/>
      <c r="T116" s="1037"/>
      <c r="U116" s="1037"/>
      <c r="V116" s="1037"/>
      <c r="W116" s="1037"/>
      <c r="X116" s="1037"/>
      <c r="Y116" s="1037"/>
      <c r="Z116" s="1038"/>
      <c r="AA116" s="1030">
        <v>58</v>
      </c>
      <c r="AB116" s="1031"/>
      <c r="AC116" s="1031"/>
      <c r="AD116" s="1031"/>
      <c r="AE116" s="1032"/>
      <c r="AF116" s="1033">
        <v>29</v>
      </c>
      <c r="AG116" s="1031"/>
      <c r="AH116" s="1031"/>
      <c r="AI116" s="1031"/>
      <c r="AJ116" s="1032"/>
      <c r="AK116" s="1033">
        <v>5</v>
      </c>
      <c r="AL116" s="1031"/>
      <c r="AM116" s="1031"/>
      <c r="AN116" s="1031"/>
      <c r="AO116" s="1032"/>
      <c r="AP116" s="1034">
        <v>0</v>
      </c>
      <c r="AQ116" s="1035"/>
      <c r="AR116" s="1035"/>
      <c r="AS116" s="1035"/>
      <c r="AT116" s="1036"/>
      <c r="AU116" s="972"/>
      <c r="AV116" s="973"/>
      <c r="AW116" s="973"/>
      <c r="AX116" s="973"/>
      <c r="AY116" s="973"/>
      <c r="AZ116" s="1039" t="s">
        <v>455</v>
      </c>
      <c r="BA116" s="1040"/>
      <c r="BB116" s="1040"/>
      <c r="BC116" s="1040"/>
      <c r="BD116" s="1040"/>
      <c r="BE116" s="1040"/>
      <c r="BF116" s="1040"/>
      <c r="BG116" s="1040"/>
      <c r="BH116" s="1040"/>
      <c r="BI116" s="1040"/>
      <c r="BJ116" s="1040"/>
      <c r="BK116" s="1040"/>
      <c r="BL116" s="1040"/>
      <c r="BM116" s="1040"/>
      <c r="BN116" s="1040"/>
      <c r="BO116" s="1040"/>
      <c r="BP116" s="1041"/>
      <c r="BQ116" s="991" t="s">
        <v>437</v>
      </c>
      <c r="BR116" s="992"/>
      <c r="BS116" s="992"/>
      <c r="BT116" s="992"/>
      <c r="BU116" s="992"/>
      <c r="BV116" s="992" t="s">
        <v>437</v>
      </c>
      <c r="BW116" s="992"/>
      <c r="BX116" s="992"/>
      <c r="BY116" s="992"/>
      <c r="BZ116" s="992"/>
      <c r="CA116" s="992" t="s">
        <v>437</v>
      </c>
      <c r="CB116" s="992"/>
      <c r="CC116" s="992"/>
      <c r="CD116" s="992"/>
      <c r="CE116" s="992"/>
      <c r="CF116" s="986" t="s">
        <v>437</v>
      </c>
      <c r="CG116" s="987"/>
      <c r="CH116" s="987"/>
      <c r="CI116" s="987"/>
      <c r="CJ116" s="987"/>
      <c r="CK116" s="1017"/>
      <c r="CL116" s="1018"/>
      <c r="CM116" s="988" t="s">
        <v>456</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30" t="s">
        <v>437</v>
      </c>
      <c r="DH116" s="1031"/>
      <c r="DI116" s="1031"/>
      <c r="DJ116" s="1031"/>
      <c r="DK116" s="1032"/>
      <c r="DL116" s="1033" t="s">
        <v>437</v>
      </c>
      <c r="DM116" s="1031"/>
      <c r="DN116" s="1031"/>
      <c r="DO116" s="1031"/>
      <c r="DP116" s="1032"/>
      <c r="DQ116" s="1033" t="s">
        <v>437</v>
      </c>
      <c r="DR116" s="1031"/>
      <c r="DS116" s="1031"/>
      <c r="DT116" s="1031"/>
      <c r="DU116" s="1032"/>
      <c r="DV116" s="1034" t="s">
        <v>411</v>
      </c>
      <c r="DW116" s="1035"/>
      <c r="DX116" s="1035"/>
      <c r="DY116" s="1035"/>
      <c r="DZ116" s="1036"/>
    </row>
    <row r="117" spans="1:130" s="226" customFormat="1" ht="26.25" customHeight="1">
      <c r="A117" s="976" t="s">
        <v>186</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7" t="s">
        <v>457</v>
      </c>
      <c r="Z117" s="958"/>
      <c r="AA117" s="1048">
        <v>3324900</v>
      </c>
      <c r="AB117" s="1049"/>
      <c r="AC117" s="1049"/>
      <c r="AD117" s="1049"/>
      <c r="AE117" s="1050"/>
      <c r="AF117" s="1051">
        <v>3438567</v>
      </c>
      <c r="AG117" s="1049"/>
      <c r="AH117" s="1049"/>
      <c r="AI117" s="1049"/>
      <c r="AJ117" s="1050"/>
      <c r="AK117" s="1051">
        <v>3241491</v>
      </c>
      <c r="AL117" s="1049"/>
      <c r="AM117" s="1049"/>
      <c r="AN117" s="1049"/>
      <c r="AO117" s="1050"/>
      <c r="AP117" s="1052"/>
      <c r="AQ117" s="1053"/>
      <c r="AR117" s="1053"/>
      <c r="AS117" s="1053"/>
      <c r="AT117" s="1054"/>
      <c r="AU117" s="972"/>
      <c r="AV117" s="973"/>
      <c r="AW117" s="973"/>
      <c r="AX117" s="973"/>
      <c r="AY117" s="973"/>
      <c r="AZ117" s="1039" t="s">
        <v>458</v>
      </c>
      <c r="BA117" s="1040"/>
      <c r="BB117" s="1040"/>
      <c r="BC117" s="1040"/>
      <c r="BD117" s="1040"/>
      <c r="BE117" s="1040"/>
      <c r="BF117" s="1040"/>
      <c r="BG117" s="1040"/>
      <c r="BH117" s="1040"/>
      <c r="BI117" s="1040"/>
      <c r="BJ117" s="1040"/>
      <c r="BK117" s="1040"/>
      <c r="BL117" s="1040"/>
      <c r="BM117" s="1040"/>
      <c r="BN117" s="1040"/>
      <c r="BO117" s="1040"/>
      <c r="BP117" s="1041"/>
      <c r="BQ117" s="991" t="s">
        <v>387</v>
      </c>
      <c r="BR117" s="992"/>
      <c r="BS117" s="992"/>
      <c r="BT117" s="992"/>
      <c r="BU117" s="992"/>
      <c r="BV117" s="992" t="s">
        <v>183</v>
      </c>
      <c r="BW117" s="992"/>
      <c r="BX117" s="992"/>
      <c r="BY117" s="992"/>
      <c r="BZ117" s="992"/>
      <c r="CA117" s="992" t="s">
        <v>387</v>
      </c>
      <c r="CB117" s="992"/>
      <c r="CC117" s="992"/>
      <c r="CD117" s="992"/>
      <c r="CE117" s="992"/>
      <c r="CF117" s="986" t="s">
        <v>387</v>
      </c>
      <c r="CG117" s="987"/>
      <c r="CH117" s="987"/>
      <c r="CI117" s="987"/>
      <c r="CJ117" s="987"/>
      <c r="CK117" s="1017"/>
      <c r="CL117" s="1018"/>
      <c r="CM117" s="988" t="s">
        <v>459</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30" t="s">
        <v>460</v>
      </c>
      <c r="DH117" s="1031"/>
      <c r="DI117" s="1031"/>
      <c r="DJ117" s="1031"/>
      <c r="DK117" s="1032"/>
      <c r="DL117" s="1033" t="s">
        <v>183</v>
      </c>
      <c r="DM117" s="1031"/>
      <c r="DN117" s="1031"/>
      <c r="DO117" s="1031"/>
      <c r="DP117" s="1032"/>
      <c r="DQ117" s="1033" t="s">
        <v>387</v>
      </c>
      <c r="DR117" s="1031"/>
      <c r="DS117" s="1031"/>
      <c r="DT117" s="1031"/>
      <c r="DU117" s="1032"/>
      <c r="DV117" s="1034" t="s">
        <v>183</v>
      </c>
      <c r="DW117" s="1035"/>
      <c r="DX117" s="1035"/>
      <c r="DY117" s="1035"/>
      <c r="DZ117" s="1036"/>
    </row>
    <row r="118" spans="1:130" s="226" customFormat="1" ht="26.25" customHeight="1">
      <c r="A118" s="976" t="s">
        <v>432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430</v>
      </c>
      <c r="AB118" s="957"/>
      <c r="AC118" s="957"/>
      <c r="AD118" s="957"/>
      <c r="AE118" s="958"/>
      <c r="AF118" s="956" t="s">
        <v>304</v>
      </c>
      <c r="AG118" s="957"/>
      <c r="AH118" s="957"/>
      <c r="AI118" s="957"/>
      <c r="AJ118" s="958"/>
      <c r="AK118" s="956" t="s">
        <v>303</v>
      </c>
      <c r="AL118" s="957"/>
      <c r="AM118" s="957"/>
      <c r="AN118" s="957"/>
      <c r="AO118" s="958"/>
      <c r="AP118" s="1043" t="s">
        <v>431</v>
      </c>
      <c r="AQ118" s="1044"/>
      <c r="AR118" s="1044"/>
      <c r="AS118" s="1044"/>
      <c r="AT118" s="1045"/>
      <c r="AU118" s="972"/>
      <c r="AV118" s="973"/>
      <c r="AW118" s="973"/>
      <c r="AX118" s="973"/>
      <c r="AY118" s="973"/>
      <c r="AZ118" s="1046" t="s">
        <v>461</v>
      </c>
      <c r="BA118" s="1037"/>
      <c r="BB118" s="1037"/>
      <c r="BC118" s="1037"/>
      <c r="BD118" s="1037"/>
      <c r="BE118" s="1037"/>
      <c r="BF118" s="1037"/>
      <c r="BG118" s="1037"/>
      <c r="BH118" s="1037"/>
      <c r="BI118" s="1037"/>
      <c r="BJ118" s="1037"/>
      <c r="BK118" s="1037"/>
      <c r="BL118" s="1037"/>
      <c r="BM118" s="1037"/>
      <c r="BN118" s="1037"/>
      <c r="BO118" s="1037"/>
      <c r="BP118" s="1038"/>
      <c r="BQ118" s="1069" t="s">
        <v>183</v>
      </c>
      <c r="BR118" s="1070"/>
      <c r="BS118" s="1070"/>
      <c r="BT118" s="1070"/>
      <c r="BU118" s="1070"/>
      <c r="BV118" s="1070" t="s">
        <v>183</v>
      </c>
      <c r="BW118" s="1070"/>
      <c r="BX118" s="1070"/>
      <c r="BY118" s="1070"/>
      <c r="BZ118" s="1070"/>
      <c r="CA118" s="1070" t="s">
        <v>183</v>
      </c>
      <c r="CB118" s="1070"/>
      <c r="CC118" s="1070"/>
      <c r="CD118" s="1070"/>
      <c r="CE118" s="1070"/>
      <c r="CF118" s="986" t="s">
        <v>387</v>
      </c>
      <c r="CG118" s="987"/>
      <c r="CH118" s="987"/>
      <c r="CI118" s="987"/>
      <c r="CJ118" s="987"/>
      <c r="CK118" s="1017"/>
      <c r="CL118" s="1018"/>
      <c r="CM118" s="988" t="s">
        <v>462</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30" t="s">
        <v>460</v>
      </c>
      <c r="DH118" s="1031"/>
      <c r="DI118" s="1031"/>
      <c r="DJ118" s="1031"/>
      <c r="DK118" s="1032"/>
      <c r="DL118" s="1033" t="s">
        <v>460</v>
      </c>
      <c r="DM118" s="1031"/>
      <c r="DN118" s="1031"/>
      <c r="DO118" s="1031"/>
      <c r="DP118" s="1032"/>
      <c r="DQ118" s="1033" t="s">
        <v>183</v>
      </c>
      <c r="DR118" s="1031"/>
      <c r="DS118" s="1031"/>
      <c r="DT118" s="1031"/>
      <c r="DU118" s="1032"/>
      <c r="DV118" s="1034" t="s">
        <v>183</v>
      </c>
      <c r="DW118" s="1035"/>
      <c r="DX118" s="1035"/>
      <c r="DY118" s="1035"/>
      <c r="DZ118" s="1036"/>
    </row>
    <row r="119" spans="1:130" s="226" customFormat="1" ht="26.25" customHeight="1">
      <c r="A119" s="1130" t="s">
        <v>435</v>
      </c>
      <c r="B119" s="1016"/>
      <c r="C119" s="995" t="s">
        <v>436</v>
      </c>
      <c r="D119" s="996"/>
      <c r="E119" s="996"/>
      <c r="F119" s="996"/>
      <c r="G119" s="996"/>
      <c r="H119" s="996"/>
      <c r="I119" s="996"/>
      <c r="J119" s="996"/>
      <c r="K119" s="996"/>
      <c r="L119" s="996"/>
      <c r="M119" s="996"/>
      <c r="N119" s="996"/>
      <c r="O119" s="996"/>
      <c r="P119" s="996"/>
      <c r="Q119" s="996"/>
      <c r="R119" s="996"/>
      <c r="S119" s="996"/>
      <c r="T119" s="996"/>
      <c r="U119" s="996"/>
      <c r="V119" s="996"/>
      <c r="W119" s="996"/>
      <c r="X119" s="996"/>
      <c r="Y119" s="996"/>
      <c r="Z119" s="997"/>
      <c r="AA119" s="963" t="s">
        <v>183</v>
      </c>
      <c r="AB119" s="964"/>
      <c r="AC119" s="964"/>
      <c r="AD119" s="964"/>
      <c r="AE119" s="965"/>
      <c r="AF119" s="966" t="s">
        <v>183</v>
      </c>
      <c r="AG119" s="964"/>
      <c r="AH119" s="964"/>
      <c r="AI119" s="964"/>
      <c r="AJ119" s="965"/>
      <c r="AK119" s="966" t="s">
        <v>460</v>
      </c>
      <c r="AL119" s="964"/>
      <c r="AM119" s="964"/>
      <c r="AN119" s="964"/>
      <c r="AO119" s="965"/>
      <c r="AP119" s="967" t="s">
        <v>183</v>
      </c>
      <c r="AQ119" s="968"/>
      <c r="AR119" s="968"/>
      <c r="AS119" s="968"/>
      <c r="AT119" s="969"/>
      <c r="AU119" s="974"/>
      <c r="AV119" s="975"/>
      <c r="AW119" s="975"/>
      <c r="AX119" s="975"/>
      <c r="AY119" s="975"/>
      <c r="AZ119" s="257" t="s">
        <v>186</v>
      </c>
      <c r="BA119" s="257"/>
      <c r="BB119" s="257"/>
      <c r="BC119" s="257"/>
      <c r="BD119" s="257"/>
      <c r="BE119" s="257"/>
      <c r="BF119" s="257"/>
      <c r="BG119" s="257"/>
      <c r="BH119" s="257"/>
      <c r="BI119" s="257"/>
      <c r="BJ119" s="257"/>
      <c r="BK119" s="257"/>
      <c r="BL119" s="257"/>
      <c r="BM119" s="257"/>
      <c r="BN119" s="257"/>
      <c r="BO119" s="1047" t="s">
        <v>463</v>
      </c>
      <c r="BP119" s="1078"/>
      <c r="BQ119" s="1069">
        <v>33177471</v>
      </c>
      <c r="BR119" s="1070"/>
      <c r="BS119" s="1070"/>
      <c r="BT119" s="1070"/>
      <c r="BU119" s="1070"/>
      <c r="BV119" s="1070">
        <v>34305241</v>
      </c>
      <c r="BW119" s="1070"/>
      <c r="BX119" s="1070"/>
      <c r="BY119" s="1070"/>
      <c r="BZ119" s="1070"/>
      <c r="CA119" s="1070">
        <v>34745048</v>
      </c>
      <c r="CB119" s="1070"/>
      <c r="CC119" s="1070"/>
      <c r="CD119" s="1070"/>
      <c r="CE119" s="1070"/>
      <c r="CF119" s="1071"/>
      <c r="CG119" s="1072"/>
      <c r="CH119" s="1072"/>
      <c r="CI119" s="1072"/>
      <c r="CJ119" s="1073"/>
      <c r="CK119" s="1019"/>
      <c r="CL119" s="1020"/>
      <c r="CM119" s="1074" t="s">
        <v>464</v>
      </c>
      <c r="CN119" s="1075"/>
      <c r="CO119" s="1075"/>
      <c r="CP119" s="1075"/>
      <c r="CQ119" s="1075"/>
      <c r="CR119" s="1075"/>
      <c r="CS119" s="1075"/>
      <c r="CT119" s="1075"/>
      <c r="CU119" s="1075"/>
      <c r="CV119" s="1075"/>
      <c r="CW119" s="1075"/>
      <c r="CX119" s="1075"/>
      <c r="CY119" s="1075"/>
      <c r="CZ119" s="1075"/>
      <c r="DA119" s="1075"/>
      <c r="DB119" s="1075"/>
      <c r="DC119" s="1075"/>
      <c r="DD119" s="1075"/>
      <c r="DE119" s="1075"/>
      <c r="DF119" s="1076"/>
      <c r="DG119" s="1077" t="s">
        <v>387</v>
      </c>
      <c r="DH119" s="1056"/>
      <c r="DI119" s="1056"/>
      <c r="DJ119" s="1056"/>
      <c r="DK119" s="1057"/>
      <c r="DL119" s="1055" t="s">
        <v>387</v>
      </c>
      <c r="DM119" s="1056"/>
      <c r="DN119" s="1056"/>
      <c r="DO119" s="1056"/>
      <c r="DP119" s="1057"/>
      <c r="DQ119" s="1055" t="s">
        <v>387</v>
      </c>
      <c r="DR119" s="1056"/>
      <c r="DS119" s="1056"/>
      <c r="DT119" s="1056"/>
      <c r="DU119" s="1057"/>
      <c r="DV119" s="1058" t="s">
        <v>387</v>
      </c>
      <c r="DW119" s="1059"/>
      <c r="DX119" s="1059"/>
      <c r="DY119" s="1059"/>
      <c r="DZ119" s="1060"/>
    </row>
    <row r="120" spans="1:130" s="226" customFormat="1" ht="26.25" customHeight="1">
      <c r="A120" s="1131"/>
      <c r="B120" s="1018"/>
      <c r="C120" s="988" t="s">
        <v>440</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30" t="s">
        <v>387</v>
      </c>
      <c r="AB120" s="1031"/>
      <c r="AC120" s="1031"/>
      <c r="AD120" s="1031"/>
      <c r="AE120" s="1032"/>
      <c r="AF120" s="1033" t="s">
        <v>387</v>
      </c>
      <c r="AG120" s="1031"/>
      <c r="AH120" s="1031"/>
      <c r="AI120" s="1031"/>
      <c r="AJ120" s="1032"/>
      <c r="AK120" s="1033" t="s">
        <v>183</v>
      </c>
      <c r="AL120" s="1031"/>
      <c r="AM120" s="1031"/>
      <c r="AN120" s="1031"/>
      <c r="AO120" s="1032"/>
      <c r="AP120" s="1034" t="s">
        <v>183</v>
      </c>
      <c r="AQ120" s="1035"/>
      <c r="AR120" s="1035"/>
      <c r="AS120" s="1035"/>
      <c r="AT120" s="1036"/>
      <c r="AU120" s="1061" t="s">
        <v>465</v>
      </c>
      <c r="AV120" s="1062"/>
      <c r="AW120" s="1062"/>
      <c r="AX120" s="1062"/>
      <c r="AY120" s="1063"/>
      <c r="AZ120" s="1012" t="s">
        <v>466</v>
      </c>
      <c r="BA120" s="961"/>
      <c r="BB120" s="961"/>
      <c r="BC120" s="961"/>
      <c r="BD120" s="961"/>
      <c r="BE120" s="961"/>
      <c r="BF120" s="961"/>
      <c r="BG120" s="961"/>
      <c r="BH120" s="961"/>
      <c r="BI120" s="961"/>
      <c r="BJ120" s="961"/>
      <c r="BK120" s="961"/>
      <c r="BL120" s="961"/>
      <c r="BM120" s="961"/>
      <c r="BN120" s="961"/>
      <c r="BO120" s="961"/>
      <c r="BP120" s="962"/>
      <c r="BQ120" s="998">
        <v>4856311</v>
      </c>
      <c r="BR120" s="999"/>
      <c r="BS120" s="999"/>
      <c r="BT120" s="999"/>
      <c r="BU120" s="999"/>
      <c r="BV120" s="999">
        <v>5552041</v>
      </c>
      <c r="BW120" s="999"/>
      <c r="BX120" s="999"/>
      <c r="BY120" s="999"/>
      <c r="BZ120" s="999"/>
      <c r="CA120" s="999">
        <v>5597959</v>
      </c>
      <c r="CB120" s="999"/>
      <c r="CC120" s="999"/>
      <c r="CD120" s="999"/>
      <c r="CE120" s="999"/>
      <c r="CF120" s="1013">
        <v>86.9</v>
      </c>
      <c r="CG120" s="1014"/>
      <c r="CH120" s="1014"/>
      <c r="CI120" s="1014"/>
      <c r="CJ120" s="1014"/>
      <c r="CK120" s="1079" t="s">
        <v>467</v>
      </c>
      <c r="CL120" s="1080"/>
      <c r="CM120" s="1080"/>
      <c r="CN120" s="1080"/>
      <c r="CO120" s="1081"/>
      <c r="CP120" s="1087" t="s">
        <v>468</v>
      </c>
      <c r="CQ120" s="1088"/>
      <c r="CR120" s="1088"/>
      <c r="CS120" s="1088"/>
      <c r="CT120" s="1088"/>
      <c r="CU120" s="1088"/>
      <c r="CV120" s="1088"/>
      <c r="CW120" s="1088"/>
      <c r="CX120" s="1088"/>
      <c r="CY120" s="1088"/>
      <c r="CZ120" s="1088"/>
      <c r="DA120" s="1088"/>
      <c r="DB120" s="1088"/>
      <c r="DC120" s="1088"/>
      <c r="DD120" s="1088"/>
      <c r="DE120" s="1088"/>
      <c r="DF120" s="1089"/>
      <c r="DG120" s="998">
        <v>5379876</v>
      </c>
      <c r="DH120" s="999"/>
      <c r="DI120" s="999"/>
      <c r="DJ120" s="999"/>
      <c r="DK120" s="999"/>
      <c r="DL120" s="999">
        <v>5342062</v>
      </c>
      <c r="DM120" s="999"/>
      <c r="DN120" s="999"/>
      <c r="DO120" s="999"/>
      <c r="DP120" s="999"/>
      <c r="DQ120" s="999">
        <v>5191074</v>
      </c>
      <c r="DR120" s="999"/>
      <c r="DS120" s="999"/>
      <c r="DT120" s="999"/>
      <c r="DU120" s="999"/>
      <c r="DV120" s="1000">
        <v>80.599999999999994</v>
      </c>
      <c r="DW120" s="1000"/>
      <c r="DX120" s="1000"/>
      <c r="DY120" s="1000"/>
      <c r="DZ120" s="1001"/>
    </row>
    <row r="121" spans="1:130" s="226" customFormat="1" ht="26.25" customHeight="1">
      <c r="A121" s="1131"/>
      <c r="B121" s="1018"/>
      <c r="C121" s="1039" t="s">
        <v>469</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30" t="s">
        <v>460</v>
      </c>
      <c r="AB121" s="1031"/>
      <c r="AC121" s="1031"/>
      <c r="AD121" s="1031"/>
      <c r="AE121" s="1032"/>
      <c r="AF121" s="1033" t="s">
        <v>183</v>
      </c>
      <c r="AG121" s="1031"/>
      <c r="AH121" s="1031"/>
      <c r="AI121" s="1031"/>
      <c r="AJ121" s="1032"/>
      <c r="AK121" s="1033" t="s">
        <v>183</v>
      </c>
      <c r="AL121" s="1031"/>
      <c r="AM121" s="1031"/>
      <c r="AN121" s="1031"/>
      <c r="AO121" s="1032"/>
      <c r="AP121" s="1034" t="s">
        <v>183</v>
      </c>
      <c r="AQ121" s="1035"/>
      <c r="AR121" s="1035"/>
      <c r="AS121" s="1035"/>
      <c r="AT121" s="1036"/>
      <c r="AU121" s="1064"/>
      <c r="AV121" s="1065"/>
      <c r="AW121" s="1065"/>
      <c r="AX121" s="1065"/>
      <c r="AY121" s="1066"/>
      <c r="AZ121" s="1021" t="s">
        <v>470</v>
      </c>
      <c r="BA121" s="1022"/>
      <c r="BB121" s="1022"/>
      <c r="BC121" s="1022"/>
      <c r="BD121" s="1022"/>
      <c r="BE121" s="1022"/>
      <c r="BF121" s="1022"/>
      <c r="BG121" s="1022"/>
      <c r="BH121" s="1022"/>
      <c r="BI121" s="1022"/>
      <c r="BJ121" s="1022"/>
      <c r="BK121" s="1022"/>
      <c r="BL121" s="1022"/>
      <c r="BM121" s="1022"/>
      <c r="BN121" s="1022"/>
      <c r="BO121" s="1022"/>
      <c r="BP121" s="1023"/>
      <c r="BQ121" s="991">
        <v>1462211</v>
      </c>
      <c r="BR121" s="992"/>
      <c r="BS121" s="992"/>
      <c r="BT121" s="992"/>
      <c r="BU121" s="992"/>
      <c r="BV121" s="992">
        <v>1464276</v>
      </c>
      <c r="BW121" s="992"/>
      <c r="BX121" s="992"/>
      <c r="BY121" s="992"/>
      <c r="BZ121" s="992"/>
      <c r="CA121" s="992">
        <v>1403461</v>
      </c>
      <c r="CB121" s="992"/>
      <c r="CC121" s="992"/>
      <c r="CD121" s="992"/>
      <c r="CE121" s="992"/>
      <c r="CF121" s="986">
        <v>21.8</v>
      </c>
      <c r="CG121" s="987"/>
      <c r="CH121" s="987"/>
      <c r="CI121" s="987"/>
      <c r="CJ121" s="987"/>
      <c r="CK121" s="1082"/>
      <c r="CL121" s="1083"/>
      <c r="CM121" s="1083"/>
      <c r="CN121" s="1083"/>
      <c r="CO121" s="1084"/>
      <c r="CP121" s="1092" t="s">
        <v>471</v>
      </c>
      <c r="CQ121" s="1093"/>
      <c r="CR121" s="1093"/>
      <c r="CS121" s="1093"/>
      <c r="CT121" s="1093"/>
      <c r="CU121" s="1093"/>
      <c r="CV121" s="1093"/>
      <c r="CW121" s="1093"/>
      <c r="CX121" s="1093"/>
      <c r="CY121" s="1093"/>
      <c r="CZ121" s="1093"/>
      <c r="DA121" s="1093"/>
      <c r="DB121" s="1093"/>
      <c r="DC121" s="1093"/>
      <c r="DD121" s="1093"/>
      <c r="DE121" s="1093"/>
      <c r="DF121" s="1094"/>
      <c r="DG121" s="991">
        <v>2434804</v>
      </c>
      <c r="DH121" s="992"/>
      <c r="DI121" s="992"/>
      <c r="DJ121" s="992"/>
      <c r="DK121" s="992"/>
      <c r="DL121" s="992">
        <v>2511868</v>
      </c>
      <c r="DM121" s="992"/>
      <c r="DN121" s="992"/>
      <c r="DO121" s="992"/>
      <c r="DP121" s="992"/>
      <c r="DQ121" s="992">
        <v>2501384</v>
      </c>
      <c r="DR121" s="992"/>
      <c r="DS121" s="992"/>
      <c r="DT121" s="992"/>
      <c r="DU121" s="992"/>
      <c r="DV121" s="993">
        <v>38.799999999999997</v>
      </c>
      <c r="DW121" s="993"/>
      <c r="DX121" s="993"/>
      <c r="DY121" s="993"/>
      <c r="DZ121" s="994"/>
    </row>
    <row r="122" spans="1:130" s="226" customFormat="1" ht="26.25" customHeight="1">
      <c r="A122" s="1131"/>
      <c r="B122" s="1018"/>
      <c r="C122" s="988" t="s">
        <v>450</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30" t="s">
        <v>460</v>
      </c>
      <c r="AB122" s="1031"/>
      <c r="AC122" s="1031"/>
      <c r="AD122" s="1031"/>
      <c r="AE122" s="1032"/>
      <c r="AF122" s="1033" t="s">
        <v>460</v>
      </c>
      <c r="AG122" s="1031"/>
      <c r="AH122" s="1031"/>
      <c r="AI122" s="1031"/>
      <c r="AJ122" s="1032"/>
      <c r="AK122" s="1033" t="s">
        <v>387</v>
      </c>
      <c r="AL122" s="1031"/>
      <c r="AM122" s="1031"/>
      <c r="AN122" s="1031"/>
      <c r="AO122" s="1032"/>
      <c r="AP122" s="1034" t="s">
        <v>460</v>
      </c>
      <c r="AQ122" s="1035"/>
      <c r="AR122" s="1035"/>
      <c r="AS122" s="1035"/>
      <c r="AT122" s="1036"/>
      <c r="AU122" s="1064"/>
      <c r="AV122" s="1065"/>
      <c r="AW122" s="1065"/>
      <c r="AX122" s="1065"/>
      <c r="AY122" s="1066"/>
      <c r="AZ122" s="1046" t="s">
        <v>472</v>
      </c>
      <c r="BA122" s="1037"/>
      <c r="BB122" s="1037"/>
      <c r="BC122" s="1037"/>
      <c r="BD122" s="1037"/>
      <c r="BE122" s="1037"/>
      <c r="BF122" s="1037"/>
      <c r="BG122" s="1037"/>
      <c r="BH122" s="1037"/>
      <c r="BI122" s="1037"/>
      <c r="BJ122" s="1037"/>
      <c r="BK122" s="1037"/>
      <c r="BL122" s="1037"/>
      <c r="BM122" s="1037"/>
      <c r="BN122" s="1037"/>
      <c r="BO122" s="1037"/>
      <c r="BP122" s="1038"/>
      <c r="BQ122" s="1069">
        <v>22358854</v>
      </c>
      <c r="BR122" s="1070"/>
      <c r="BS122" s="1070"/>
      <c r="BT122" s="1070"/>
      <c r="BU122" s="1070"/>
      <c r="BV122" s="1070">
        <v>22596598</v>
      </c>
      <c r="BW122" s="1070"/>
      <c r="BX122" s="1070"/>
      <c r="BY122" s="1070"/>
      <c r="BZ122" s="1070"/>
      <c r="CA122" s="1070">
        <v>23342100</v>
      </c>
      <c r="CB122" s="1070"/>
      <c r="CC122" s="1070"/>
      <c r="CD122" s="1070"/>
      <c r="CE122" s="1070"/>
      <c r="CF122" s="1090">
        <v>362.2</v>
      </c>
      <c r="CG122" s="1091"/>
      <c r="CH122" s="1091"/>
      <c r="CI122" s="1091"/>
      <c r="CJ122" s="1091"/>
      <c r="CK122" s="1082"/>
      <c r="CL122" s="1083"/>
      <c r="CM122" s="1083"/>
      <c r="CN122" s="1083"/>
      <c r="CO122" s="1084"/>
      <c r="CP122" s="1092" t="s">
        <v>473</v>
      </c>
      <c r="CQ122" s="1093"/>
      <c r="CR122" s="1093"/>
      <c r="CS122" s="1093"/>
      <c r="CT122" s="1093"/>
      <c r="CU122" s="1093"/>
      <c r="CV122" s="1093"/>
      <c r="CW122" s="1093"/>
      <c r="CX122" s="1093"/>
      <c r="CY122" s="1093"/>
      <c r="CZ122" s="1093"/>
      <c r="DA122" s="1093"/>
      <c r="DB122" s="1093"/>
      <c r="DC122" s="1093"/>
      <c r="DD122" s="1093"/>
      <c r="DE122" s="1093"/>
      <c r="DF122" s="1094"/>
      <c r="DG122" s="991">
        <v>360998</v>
      </c>
      <c r="DH122" s="992"/>
      <c r="DI122" s="992"/>
      <c r="DJ122" s="992"/>
      <c r="DK122" s="992"/>
      <c r="DL122" s="992">
        <v>413608</v>
      </c>
      <c r="DM122" s="992"/>
      <c r="DN122" s="992"/>
      <c r="DO122" s="992"/>
      <c r="DP122" s="992"/>
      <c r="DQ122" s="992">
        <v>1935016</v>
      </c>
      <c r="DR122" s="992"/>
      <c r="DS122" s="992"/>
      <c r="DT122" s="992"/>
      <c r="DU122" s="992"/>
      <c r="DV122" s="993">
        <v>30</v>
      </c>
      <c r="DW122" s="993"/>
      <c r="DX122" s="993"/>
      <c r="DY122" s="993"/>
      <c r="DZ122" s="994"/>
    </row>
    <row r="123" spans="1:130" s="226" customFormat="1" ht="26.25" customHeight="1">
      <c r="A123" s="1131"/>
      <c r="B123" s="1018"/>
      <c r="C123" s="988" t="s">
        <v>456</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30">
        <v>2295</v>
      </c>
      <c r="AB123" s="1031"/>
      <c r="AC123" s="1031"/>
      <c r="AD123" s="1031"/>
      <c r="AE123" s="1032"/>
      <c r="AF123" s="1033" t="s">
        <v>183</v>
      </c>
      <c r="AG123" s="1031"/>
      <c r="AH123" s="1031"/>
      <c r="AI123" s="1031"/>
      <c r="AJ123" s="1032"/>
      <c r="AK123" s="1033" t="s">
        <v>183</v>
      </c>
      <c r="AL123" s="1031"/>
      <c r="AM123" s="1031"/>
      <c r="AN123" s="1031"/>
      <c r="AO123" s="1032"/>
      <c r="AP123" s="1034" t="s">
        <v>460</v>
      </c>
      <c r="AQ123" s="1035"/>
      <c r="AR123" s="1035"/>
      <c r="AS123" s="1035"/>
      <c r="AT123" s="1036"/>
      <c r="AU123" s="1067"/>
      <c r="AV123" s="1068"/>
      <c r="AW123" s="1068"/>
      <c r="AX123" s="1068"/>
      <c r="AY123" s="1068"/>
      <c r="AZ123" s="257" t="s">
        <v>186</v>
      </c>
      <c r="BA123" s="257"/>
      <c r="BB123" s="257"/>
      <c r="BC123" s="257"/>
      <c r="BD123" s="257"/>
      <c r="BE123" s="257"/>
      <c r="BF123" s="257"/>
      <c r="BG123" s="257"/>
      <c r="BH123" s="257"/>
      <c r="BI123" s="257"/>
      <c r="BJ123" s="257"/>
      <c r="BK123" s="257"/>
      <c r="BL123" s="257"/>
      <c r="BM123" s="257"/>
      <c r="BN123" s="257"/>
      <c r="BO123" s="1047" t="s">
        <v>474</v>
      </c>
      <c r="BP123" s="1078"/>
      <c r="BQ123" s="1137">
        <v>28677376</v>
      </c>
      <c r="BR123" s="1138"/>
      <c r="BS123" s="1138"/>
      <c r="BT123" s="1138"/>
      <c r="BU123" s="1138"/>
      <c r="BV123" s="1138">
        <v>29612915</v>
      </c>
      <c r="BW123" s="1138"/>
      <c r="BX123" s="1138"/>
      <c r="BY123" s="1138"/>
      <c r="BZ123" s="1138"/>
      <c r="CA123" s="1138">
        <v>30343520</v>
      </c>
      <c r="CB123" s="1138"/>
      <c r="CC123" s="1138"/>
      <c r="CD123" s="1138"/>
      <c r="CE123" s="1138"/>
      <c r="CF123" s="1071"/>
      <c r="CG123" s="1072"/>
      <c r="CH123" s="1072"/>
      <c r="CI123" s="1072"/>
      <c r="CJ123" s="1073"/>
      <c r="CK123" s="1082"/>
      <c r="CL123" s="1083"/>
      <c r="CM123" s="1083"/>
      <c r="CN123" s="1083"/>
      <c r="CO123" s="1084"/>
      <c r="CP123" s="1092" t="s">
        <v>403</v>
      </c>
      <c r="CQ123" s="1093"/>
      <c r="CR123" s="1093"/>
      <c r="CS123" s="1093"/>
      <c r="CT123" s="1093"/>
      <c r="CU123" s="1093"/>
      <c r="CV123" s="1093"/>
      <c r="CW123" s="1093"/>
      <c r="CX123" s="1093"/>
      <c r="CY123" s="1093"/>
      <c r="CZ123" s="1093"/>
      <c r="DA123" s="1093"/>
      <c r="DB123" s="1093"/>
      <c r="DC123" s="1093"/>
      <c r="DD123" s="1093"/>
      <c r="DE123" s="1093"/>
      <c r="DF123" s="1094"/>
      <c r="DG123" s="1030">
        <v>860364</v>
      </c>
      <c r="DH123" s="1031"/>
      <c r="DI123" s="1031"/>
      <c r="DJ123" s="1031"/>
      <c r="DK123" s="1032"/>
      <c r="DL123" s="1033">
        <v>759964</v>
      </c>
      <c r="DM123" s="1031"/>
      <c r="DN123" s="1031"/>
      <c r="DO123" s="1031"/>
      <c r="DP123" s="1032"/>
      <c r="DQ123" s="1033">
        <v>621433</v>
      </c>
      <c r="DR123" s="1031"/>
      <c r="DS123" s="1031"/>
      <c r="DT123" s="1031"/>
      <c r="DU123" s="1032"/>
      <c r="DV123" s="1034">
        <v>9.6</v>
      </c>
      <c r="DW123" s="1035"/>
      <c r="DX123" s="1035"/>
      <c r="DY123" s="1035"/>
      <c r="DZ123" s="1036"/>
    </row>
    <row r="124" spans="1:130" s="226" customFormat="1" ht="26.25" customHeight="1" thickBot="1">
      <c r="A124" s="1131"/>
      <c r="B124" s="1018"/>
      <c r="C124" s="988" t="s">
        <v>459</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30" t="s">
        <v>183</v>
      </c>
      <c r="AB124" s="1031"/>
      <c r="AC124" s="1031"/>
      <c r="AD124" s="1031"/>
      <c r="AE124" s="1032"/>
      <c r="AF124" s="1033" t="s">
        <v>183</v>
      </c>
      <c r="AG124" s="1031"/>
      <c r="AH124" s="1031"/>
      <c r="AI124" s="1031"/>
      <c r="AJ124" s="1032"/>
      <c r="AK124" s="1033" t="s">
        <v>387</v>
      </c>
      <c r="AL124" s="1031"/>
      <c r="AM124" s="1031"/>
      <c r="AN124" s="1031"/>
      <c r="AO124" s="1032"/>
      <c r="AP124" s="1034" t="s">
        <v>183</v>
      </c>
      <c r="AQ124" s="1035"/>
      <c r="AR124" s="1035"/>
      <c r="AS124" s="1035"/>
      <c r="AT124" s="1036"/>
      <c r="AU124" s="1133" t="s">
        <v>475</v>
      </c>
      <c r="AV124" s="1134"/>
      <c r="AW124" s="1134"/>
      <c r="AX124" s="1134"/>
      <c r="AY124" s="1134"/>
      <c r="AZ124" s="1134"/>
      <c r="BA124" s="1134"/>
      <c r="BB124" s="1134"/>
      <c r="BC124" s="1134"/>
      <c r="BD124" s="1134"/>
      <c r="BE124" s="1134"/>
      <c r="BF124" s="1134"/>
      <c r="BG124" s="1134"/>
      <c r="BH124" s="1134"/>
      <c r="BI124" s="1134"/>
      <c r="BJ124" s="1134"/>
      <c r="BK124" s="1134"/>
      <c r="BL124" s="1134"/>
      <c r="BM124" s="1134"/>
      <c r="BN124" s="1134"/>
      <c r="BO124" s="1134"/>
      <c r="BP124" s="1135"/>
      <c r="BQ124" s="1136">
        <v>64.3</v>
      </c>
      <c r="BR124" s="1100"/>
      <c r="BS124" s="1100"/>
      <c r="BT124" s="1100"/>
      <c r="BU124" s="1100"/>
      <c r="BV124" s="1100">
        <v>69.900000000000006</v>
      </c>
      <c r="BW124" s="1100"/>
      <c r="BX124" s="1100"/>
      <c r="BY124" s="1100"/>
      <c r="BZ124" s="1100"/>
      <c r="CA124" s="1100">
        <v>68.3</v>
      </c>
      <c r="CB124" s="1100"/>
      <c r="CC124" s="1100"/>
      <c r="CD124" s="1100"/>
      <c r="CE124" s="1100"/>
      <c r="CF124" s="1101"/>
      <c r="CG124" s="1102"/>
      <c r="CH124" s="1102"/>
      <c r="CI124" s="1102"/>
      <c r="CJ124" s="1103"/>
      <c r="CK124" s="1085"/>
      <c r="CL124" s="1085"/>
      <c r="CM124" s="1085"/>
      <c r="CN124" s="1085"/>
      <c r="CO124" s="1086"/>
      <c r="CP124" s="1092" t="s">
        <v>476</v>
      </c>
      <c r="CQ124" s="1093"/>
      <c r="CR124" s="1093"/>
      <c r="CS124" s="1093"/>
      <c r="CT124" s="1093"/>
      <c r="CU124" s="1093"/>
      <c r="CV124" s="1093"/>
      <c r="CW124" s="1093"/>
      <c r="CX124" s="1093"/>
      <c r="CY124" s="1093"/>
      <c r="CZ124" s="1093"/>
      <c r="DA124" s="1093"/>
      <c r="DB124" s="1093"/>
      <c r="DC124" s="1093"/>
      <c r="DD124" s="1093"/>
      <c r="DE124" s="1093"/>
      <c r="DF124" s="1094"/>
      <c r="DG124" s="1077">
        <v>1960183</v>
      </c>
      <c r="DH124" s="1056"/>
      <c r="DI124" s="1056"/>
      <c r="DJ124" s="1056"/>
      <c r="DK124" s="1057"/>
      <c r="DL124" s="1055">
        <v>2018386</v>
      </c>
      <c r="DM124" s="1056"/>
      <c r="DN124" s="1056"/>
      <c r="DO124" s="1056"/>
      <c r="DP124" s="1057"/>
      <c r="DQ124" s="1055">
        <v>555541</v>
      </c>
      <c r="DR124" s="1056"/>
      <c r="DS124" s="1056"/>
      <c r="DT124" s="1056"/>
      <c r="DU124" s="1057"/>
      <c r="DV124" s="1058">
        <v>8.6</v>
      </c>
      <c r="DW124" s="1059"/>
      <c r="DX124" s="1059"/>
      <c r="DY124" s="1059"/>
      <c r="DZ124" s="1060"/>
    </row>
    <row r="125" spans="1:130" s="226" customFormat="1" ht="26.25" customHeight="1">
      <c r="A125" s="1131"/>
      <c r="B125" s="1018"/>
      <c r="C125" s="988" t="s">
        <v>462</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30" t="s">
        <v>183</v>
      </c>
      <c r="AB125" s="1031"/>
      <c r="AC125" s="1031"/>
      <c r="AD125" s="1031"/>
      <c r="AE125" s="1032"/>
      <c r="AF125" s="1033" t="s">
        <v>183</v>
      </c>
      <c r="AG125" s="1031"/>
      <c r="AH125" s="1031"/>
      <c r="AI125" s="1031"/>
      <c r="AJ125" s="1032"/>
      <c r="AK125" s="1033" t="s">
        <v>183</v>
      </c>
      <c r="AL125" s="1031"/>
      <c r="AM125" s="1031"/>
      <c r="AN125" s="1031"/>
      <c r="AO125" s="1032"/>
      <c r="AP125" s="1034" t="s">
        <v>183</v>
      </c>
      <c r="AQ125" s="1035"/>
      <c r="AR125" s="1035"/>
      <c r="AS125" s="1035"/>
      <c r="AT125" s="103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5" t="s">
        <v>477</v>
      </c>
      <c r="CL125" s="1080"/>
      <c r="CM125" s="1080"/>
      <c r="CN125" s="1080"/>
      <c r="CO125" s="1081"/>
      <c r="CP125" s="1012" t="s">
        <v>478</v>
      </c>
      <c r="CQ125" s="961"/>
      <c r="CR125" s="961"/>
      <c r="CS125" s="961"/>
      <c r="CT125" s="961"/>
      <c r="CU125" s="961"/>
      <c r="CV125" s="961"/>
      <c r="CW125" s="961"/>
      <c r="CX125" s="961"/>
      <c r="CY125" s="961"/>
      <c r="CZ125" s="961"/>
      <c r="DA125" s="961"/>
      <c r="DB125" s="961"/>
      <c r="DC125" s="961"/>
      <c r="DD125" s="961"/>
      <c r="DE125" s="961"/>
      <c r="DF125" s="962"/>
      <c r="DG125" s="998" t="s">
        <v>183</v>
      </c>
      <c r="DH125" s="999"/>
      <c r="DI125" s="999"/>
      <c r="DJ125" s="999"/>
      <c r="DK125" s="999"/>
      <c r="DL125" s="999" t="s">
        <v>183</v>
      </c>
      <c r="DM125" s="999"/>
      <c r="DN125" s="999"/>
      <c r="DO125" s="999"/>
      <c r="DP125" s="999"/>
      <c r="DQ125" s="999" t="s">
        <v>183</v>
      </c>
      <c r="DR125" s="999"/>
      <c r="DS125" s="999"/>
      <c r="DT125" s="999"/>
      <c r="DU125" s="999"/>
      <c r="DV125" s="1000" t="s">
        <v>183</v>
      </c>
      <c r="DW125" s="1000"/>
      <c r="DX125" s="1000"/>
      <c r="DY125" s="1000"/>
      <c r="DZ125" s="1001"/>
    </row>
    <row r="126" spans="1:130" s="226" customFormat="1" ht="26.25" customHeight="1" thickBot="1">
      <c r="A126" s="1131"/>
      <c r="B126" s="1018"/>
      <c r="C126" s="988" t="s">
        <v>464</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30" t="s">
        <v>183</v>
      </c>
      <c r="AB126" s="1031"/>
      <c r="AC126" s="1031"/>
      <c r="AD126" s="1031"/>
      <c r="AE126" s="1032"/>
      <c r="AF126" s="1033" t="s">
        <v>183</v>
      </c>
      <c r="AG126" s="1031"/>
      <c r="AH126" s="1031"/>
      <c r="AI126" s="1031"/>
      <c r="AJ126" s="1032"/>
      <c r="AK126" s="1033" t="s">
        <v>183</v>
      </c>
      <c r="AL126" s="1031"/>
      <c r="AM126" s="1031"/>
      <c r="AN126" s="1031"/>
      <c r="AO126" s="1032"/>
      <c r="AP126" s="1034" t="s">
        <v>183</v>
      </c>
      <c r="AQ126" s="1035"/>
      <c r="AR126" s="1035"/>
      <c r="AS126" s="1035"/>
      <c r="AT126" s="103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6"/>
      <c r="CL126" s="1083"/>
      <c r="CM126" s="1083"/>
      <c r="CN126" s="1083"/>
      <c r="CO126" s="1084"/>
      <c r="CP126" s="1021" t="s">
        <v>479</v>
      </c>
      <c r="CQ126" s="1022"/>
      <c r="CR126" s="1022"/>
      <c r="CS126" s="1022"/>
      <c r="CT126" s="1022"/>
      <c r="CU126" s="1022"/>
      <c r="CV126" s="1022"/>
      <c r="CW126" s="1022"/>
      <c r="CX126" s="1022"/>
      <c r="CY126" s="1022"/>
      <c r="CZ126" s="1022"/>
      <c r="DA126" s="1022"/>
      <c r="DB126" s="1022"/>
      <c r="DC126" s="1022"/>
      <c r="DD126" s="1022"/>
      <c r="DE126" s="1022"/>
      <c r="DF126" s="1023"/>
      <c r="DG126" s="991" t="s">
        <v>183</v>
      </c>
      <c r="DH126" s="992"/>
      <c r="DI126" s="992"/>
      <c r="DJ126" s="992"/>
      <c r="DK126" s="992"/>
      <c r="DL126" s="992" t="s">
        <v>183</v>
      </c>
      <c r="DM126" s="992"/>
      <c r="DN126" s="992"/>
      <c r="DO126" s="992"/>
      <c r="DP126" s="992"/>
      <c r="DQ126" s="992" t="s">
        <v>183</v>
      </c>
      <c r="DR126" s="992"/>
      <c r="DS126" s="992"/>
      <c r="DT126" s="992"/>
      <c r="DU126" s="992"/>
      <c r="DV126" s="993" t="s">
        <v>183</v>
      </c>
      <c r="DW126" s="993"/>
      <c r="DX126" s="993"/>
      <c r="DY126" s="993"/>
      <c r="DZ126" s="994"/>
    </row>
    <row r="127" spans="1:130" s="226" customFormat="1" ht="26.25" customHeight="1">
      <c r="A127" s="1132"/>
      <c r="B127" s="1020"/>
      <c r="C127" s="1074" t="s">
        <v>480</v>
      </c>
      <c r="D127" s="1075"/>
      <c r="E127" s="1075"/>
      <c r="F127" s="1075"/>
      <c r="G127" s="1075"/>
      <c r="H127" s="1075"/>
      <c r="I127" s="1075"/>
      <c r="J127" s="1075"/>
      <c r="K127" s="1075"/>
      <c r="L127" s="1075"/>
      <c r="M127" s="1075"/>
      <c r="N127" s="1075"/>
      <c r="O127" s="1075"/>
      <c r="P127" s="1075"/>
      <c r="Q127" s="1075"/>
      <c r="R127" s="1075"/>
      <c r="S127" s="1075"/>
      <c r="T127" s="1075"/>
      <c r="U127" s="1075"/>
      <c r="V127" s="1075"/>
      <c r="W127" s="1075"/>
      <c r="X127" s="1075"/>
      <c r="Y127" s="1075"/>
      <c r="Z127" s="1076"/>
      <c r="AA127" s="1030" t="s">
        <v>183</v>
      </c>
      <c r="AB127" s="1031"/>
      <c r="AC127" s="1031"/>
      <c r="AD127" s="1031"/>
      <c r="AE127" s="1032"/>
      <c r="AF127" s="1033" t="s">
        <v>183</v>
      </c>
      <c r="AG127" s="1031"/>
      <c r="AH127" s="1031"/>
      <c r="AI127" s="1031"/>
      <c r="AJ127" s="1032"/>
      <c r="AK127" s="1033" t="s">
        <v>183</v>
      </c>
      <c r="AL127" s="1031"/>
      <c r="AM127" s="1031"/>
      <c r="AN127" s="1031"/>
      <c r="AO127" s="1032"/>
      <c r="AP127" s="1034" t="s">
        <v>183</v>
      </c>
      <c r="AQ127" s="1035"/>
      <c r="AR127" s="1035"/>
      <c r="AS127" s="1035"/>
      <c r="AT127" s="1036"/>
      <c r="AU127" s="262"/>
      <c r="AV127" s="262"/>
      <c r="AW127" s="262"/>
      <c r="AX127" s="1104" t="s">
        <v>481</v>
      </c>
      <c r="AY127" s="1105"/>
      <c r="AZ127" s="1105"/>
      <c r="BA127" s="1105"/>
      <c r="BB127" s="1105"/>
      <c r="BC127" s="1105"/>
      <c r="BD127" s="1105"/>
      <c r="BE127" s="1106"/>
      <c r="BF127" s="1107" t="s">
        <v>482</v>
      </c>
      <c r="BG127" s="1105"/>
      <c r="BH127" s="1105"/>
      <c r="BI127" s="1105"/>
      <c r="BJ127" s="1105"/>
      <c r="BK127" s="1105"/>
      <c r="BL127" s="1106"/>
      <c r="BM127" s="1107" t="s">
        <v>483</v>
      </c>
      <c r="BN127" s="1105"/>
      <c r="BO127" s="1105"/>
      <c r="BP127" s="1105"/>
      <c r="BQ127" s="1105"/>
      <c r="BR127" s="1105"/>
      <c r="BS127" s="1106"/>
      <c r="BT127" s="1107" t="s">
        <v>484</v>
      </c>
      <c r="BU127" s="1105"/>
      <c r="BV127" s="1105"/>
      <c r="BW127" s="1105"/>
      <c r="BX127" s="1105"/>
      <c r="BY127" s="1105"/>
      <c r="BZ127" s="1129"/>
      <c r="CA127" s="262"/>
      <c r="CB127" s="262"/>
      <c r="CC127" s="262"/>
      <c r="CD127" s="263"/>
      <c r="CE127" s="263"/>
      <c r="CF127" s="263"/>
      <c r="CG127" s="260"/>
      <c r="CH127" s="260"/>
      <c r="CI127" s="260"/>
      <c r="CJ127" s="261"/>
      <c r="CK127" s="1096"/>
      <c r="CL127" s="1083"/>
      <c r="CM127" s="1083"/>
      <c r="CN127" s="1083"/>
      <c r="CO127" s="1084"/>
      <c r="CP127" s="1021" t="s">
        <v>485</v>
      </c>
      <c r="CQ127" s="1022"/>
      <c r="CR127" s="1022"/>
      <c r="CS127" s="1022"/>
      <c r="CT127" s="1022"/>
      <c r="CU127" s="1022"/>
      <c r="CV127" s="1022"/>
      <c r="CW127" s="1022"/>
      <c r="CX127" s="1022"/>
      <c r="CY127" s="1022"/>
      <c r="CZ127" s="1022"/>
      <c r="DA127" s="1022"/>
      <c r="DB127" s="1022"/>
      <c r="DC127" s="1022"/>
      <c r="DD127" s="1022"/>
      <c r="DE127" s="1022"/>
      <c r="DF127" s="1023"/>
      <c r="DG127" s="991" t="s">
        <v>183</v>
      </c>
      <c r="DH127" s="992"/>
      <c r="DI127" s="992"/>
      <c r="DJ127" s="992"/>
      <c r="DK127" s="992"/>
      <c r="DL127" s="992" t="s">
        <v>183</v>
      </c>
      <c r="DM127" s="992"/>
      <c r="DN127" s="992"/>
      <c r="DO127" s="992"/>
      <c r="DP127" s="992"/>
      <c r="DQ127" s="992" t="s">
        <v>183</v>
      </c>
      <c r="DR127" s="992"/>
      <c r="DS127" s="992"/>
      <c r="DT127" s="992"/>
      <c r="DU127" s="992"/>
      <c r="DV127" s="993" t="s">
        <v>183</v>
      </c>
      <c r="DW127" s="993"/>
      <c r="DX127" s="993"/>
      <c r="DY127" s="993"/>
      <c r="DZ127" s="994"/>
    </row>
    <row r="128" spans="1:130" s="226" customFormat="1" ht="26.25" customHeight="1" thickBot="1">
      <c r="A128" s="1115" t="s">
        <v>486</v>
      </c>
      <c r="B128" s="1116"/>
      <c r="C128" s="1116"/>
      <c r="D128" s="1116"/>
      <c r="E128" s="1116"/>
      <c r="F128" s="1116"/>
      <c r="G128" s="1116"/>
      <c r="H128" s="1116"/>
      <c r="I128" s="1116"/>
      <c r="J128" s="1116"/>
      <c r="K128" s="1116"/>
      <c r="L128" s="1116"/>
      <c r="M128" s="1116"/>
      <c r="N128" s="1116"/>
      <c r="O128" s="1116"/>
      <c r="P128" s="1116"/>
      <c r="Q128" s="1116"/>
      <c r="R128" s="1116"/>
      <c r="S128" s="1116"/>
      <c r="T128" s="1116"/>
      <c r="U128" s="1116"/>
      <c r="V128" s="1116"/>
      <c r="W128" s="1117" t="s">
        <v>487</v>
      </c>
      <c r="X128" s="1117"/>
      <c r="Y128" s="1117"/>
      <c r="Z128" s="1118"/>
      <c r="AA128" s="1119">
        <v>106542</v>
      </c>
      <c r="AB128" s="1120"/>
      <c r="AC128" s="1120"/>
      <c r="AD128" s="1120"/>
      <c r="AE128" s="1121"/>
      <c r="AF128" s="1122">
        <v>127102</v>
      </c>
      <c r="AG128" s="1120"/>
      <c r="AH128" s="1120"/>
      <c r="AI128" s="1120"/>
      <c r="AJ128" s="1121"/>
      <c r="AK128" s="1122">
        <v>108841</v>
      </c>
      <c r="AL128" s="1120"/>
      <c r="AM128" s="1120"/>
      <c r="AN128" s="1120"/>
      <c r="AO128" s="1121"/>
      <c r="AP128" s="1123"/>
      <c r="AQ128" s="1124"/>
      <c r="AR128" s="1124"/>
      <c r="AS128" s="1124"/>
      <c r="AT128" s="1125"/>
      <c r="AU128" s="262"/>
      <c r="AV128" s="262"/>
      <c r="AW128" s="262"/>
      <c r="AX128" s="960" t="s">
        <v>488</v>
      </c>
      <c r="AY128" s="961"/>
      <c r="AZ128" s="961"/>
      <c r="BA128" s="961"/>
      <c r="BB128" s="961"/>
      <c r="BC128" s="961"/>
      <c r="BD128" s="961"/>
      <c r="BE128" s="962"/>
      <c r="BF128" s="1126" t="s">
        <v>387</v>
      </c>
      <c r="BG128" s="1127"/>
      <c r="BH128" s="1127"/>
      <c r="BI128" s="1127"/>
      <c r="BJ128" s="1127"/>
      <c r="BK128" s="1127"/>
      <c r="BL128" s="1128"/>
      <c r="BM128" s="1126">
        <v>13.55</v>
      </c>
      <c r="BN128" s="1127"/>
      <c r="BO128" s="1127"/>
      <c r="BP128" s="1127"/>
      <c r="BQ128" s="1127"/>
      <c r="BR128" s="1127"/>
      <c r="BS128" s="1128"/>
      <c r="BT128" s="1126">
        <v>20</v>
      </c>
      <c r="BU128" s="1127"/>
      <c r="BV128" s="1127"/>
      <c r="BW128" s="1127"/>
      <c r="BX128" s="1127"/>
      <c r="BY128" s="1127"/>
      <c r="BZ128" s="1151"/>
      <c r="CA128" s="263"/>
      <c r="CB128" s="263"/>
      <c r="CC128" s="263"/>
      <c r="CD128" s="263"/>
      <c r="CE128" s="263"/>
      <c r="CF128" s="263"/>
      <c r="CG128" s="260"/>
      <c r="CH128" s="260"/>
      <c r="CI128" s="260"/>
      <c r="CJ128" s="261"/>
      <c r="CK128" s="1097"/>
      <c r="CL128" s="1098"/>
      <c r="CM128" s="1098"/>
      <c r="CN128" s="1098"/>
      <c r="CO128" s="1099"/>
      <c r="CP128" s="1108" t="s">
        <v>489</v>
      </c>
      <c r="CQ128" s="1109"/>
      <c r="CR128" s="1109"/>
      <c r="CS128" s="1109"/>
      <c r="CT128" s="1109"/>
      <c r="CU128" s="1109"/>
      <c r="CV128" s="1109"/>
      <c r="CW128" s="1109"/>
      <c r="CX128" s="1109"/>
      <c r="CY128" s="1109"/>
      <c r="CZ128" s="1109"/>
      <c r="DA128" s="1109"/>
      <c r="DB128" s="1109"/>
      <c r="DC128" s="1109"/>
      <c r="DD128" s="1109"/>
      <c r="DE128" s="1109"/>
      <c r="DF128" s="1110"/>
      <c r="DG128" s="1111" t="s">
        <v>387</v>
      </c>
      <c r="DH128" s="1112"/>
      <c r="DI128" s="1112"/>
      <c r="DJ128" s="1112"/>
      <c r="DK128" s="1112"/>
      <c r="DL128" s="1112" t="s">
        <v>387</v>
      </c>
      <c r="DM128" s="1112"/>
      <c r="DN128" s="1112"/>
      <c r="DO128" s="1112"/>
      <c r="DP128" s="1112"/>
      <c r="DQ128" s="1112" t="s">
        <v>183</v>
      </c>
      <c r="DR128" s="1112"/>
      <c r="DS128" s="1112"/>
      <c r="DT128" s="1112"/>
      <c r="DU128" s="1112"/>
      <c r="DV128" s="1113" t="s">
        <v>183</v>
      </c>
      <c r="DW128" s="1113"/>
      <c r="DX128" s="1113"/>
      <c r="DY128" s="1113"/>
      <c r="DZ128" s="1114"/>
    </row>
    <row r="129" spans="1:131" s="226" customFormat="1" ht="26.25" customHeight="1">
      <c r="A129" s="1002" t="s">
        <v>101</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45" t="s">
        <v>490</v>
      </c>
      <c r="X129" s="1146"/>
      <c r="Y129" s="1146"/>
      <c r="Z129" s="1147"/>
      <c r="AA129" s="1030">
        <v>9615436</v>
      </c>
      <c r="AB129" s="1031"/>
      <c r="AC129" s="1031"/>
      <c r="AD129" s="1031"/>
      <c r="AE129" s="1032"/>
      <c r="AF129" s="1033">
        <v>9278721</v>
      </c>
      <c r="AG129" s="1031"/>
      <c r="AH129" s="1031"/>
      <c r="AI129" s="1031"/>
      <c r="AJ129" s="1032"/>
      <c r="AK129" s="1033">
        <v>8865819</v>
      </c>
      <c r="AL129" s="1031"/>
      <c r="AM129" s="1031"/>
      <c r="AN129" s="1031"/>
      <c r="AO129" s="1032"/>
      <c r="AP129" s="1148"/>
      <c r="AQ129" s="1149"/>
      <c r="AR129" s="1149"/>
      <c r="AS129" s="1149"/>
      <c r="AT129" s="1150"/>
      <c r="AU129" s="264"/>
      <c r="AV129" s="264"/>
      <c r="AW129" s="264"/>
      <c r="AX129" s="1139" t="s">
        <v>491</v>
      </c>
      <c r="AY129" s="1022"/>
      <c r="AZ129" s="1022"/>
      <c r="BA129" s="1022"/>
      <c r="BB129" s="1022"/>
      <c r="BC129" s="1022"/>
      <c r="BD129" s="1022"/>
      <c r="BE129" s="1023"/>
      <c r="BF129" s="1140" t="s">
        <v>183</v>
      </c>
      <c r="BG129" s="1141"/>
      <c r="BH129" s="1141"/>
      <c r="BI129" s="1141"/>
      <c r="BJ129" s="1141"/>
      <c r="BK129" s="1141"/>
      <c r="BL129" s="1142"/>
      <c r="BM129" s="1140">
        <v>18.55</v>
      </c>
      <c r="BN129" s="1141"/>
      <c r="BO129" s="1141"/>
      <c r="BP129" s="1141"/>
      <c r="BQ129" s="1141"/>
      <c r="BR129" s="1141"/>
      <c r="BS129" s="1142"/>
      <c r="BT129" s="1140">
        <v>30</v>
      </c>
      <c r="BU129" s="1143"/>
      <c r="BV129" s="1143"/>
      <c r="BW129" s="1143"/>
      <c r="BX129" s="1143"/>
      <c r="BY129" s="1143"/>
      <c r="BZ129" s="114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2" t="s">
        <v>492</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45" t="s">
        <v>493</v>
      </c>
      <c r="X130" s="1146"/>
      <c r="Y130" s="1146"/>
      <c r="Z130" s="1147"/>
      <c r="AA130" s="1030">
        <v>2624270</v>
      </c>
      <c r="AB130" s="1031"/>
      <c r="AC130" s="1031"/>
      <c r="AD130" s="1031"/>
      <c r="AE130" s="1032"/>
      <c r="AF130" s="1033">
        <v>2567509</v>
      </c>
      <c r="AG130" s="1031"/>
      <c r="AH130" s="1031"/>
      <c r="AI130" s="1031"/>
      <c r="AJ130" s="1032"/>
      <c r="AK130" s="1033">
        <v>2421731</v>
      </c>
      <c r="AL130" s="1031"/>
      <c r="AM130" s="1031"/>
      <c r="AN130" s="1031"/>
      <c r="AO130" s="1032"/>
      <c r="AP130" s="1148"/>
      <c r="AQ130" s="1149"/>
      <c r="AR130" s="1149"/>
      <c r="AS130" s="1149"/>
      <c r="AT130" s="1150"/>
      <c r="AU130" s="264"/>
      <c r="AV130" s="264"/>
      <c r="AW130" s="264"/>
      <c r="AX130" s="1139" t="s">
        <v>494</v>
      </c>
      <c r="AY130" s="1022"/>
      <c r="AZ130" s="1022"/>
      <c r="BA130" s="1022"/>
      <c r="BB130" s="1022"/>
      <c r="BC130" s="1022"/>
      <c r="BD130" s="1022"/>
      <c r="BE130" s="1023"/>
      <c r="BF130" s="1176">
        <v>10.199999999999999</v>
      </c>
      <c r="BG130" s="1177"/>
      <c r="BH130" s="1177"/>
      <c r="BI130" s="1177"/>
      <c r="BJ130" s="1177"/>
      <c r="BK130" s="1177"/>
      <c r="BL130" s="1178"/>
      <c r="BM130" s="1176">
        <v>25</v>
      </c>
      <c r="BN130" s="1177"/>
      <c r="BO130" s="1177"/>
      <c r="BP130" s="1177"/>
      <c r="BQ130" s="1177"/>
      <c r="BR130" s="1177"/>
      <c r="BS130" s="1178"/>
      <c r="BT130" s="1176">
        <v>35</v>
      </c>
      <c r="BU130" s="1179"/>
      <c r="BV130" s="1179"/>
      <c r="BW130" s="1179"/>
      <c r="BX130" s="1179"/>
      <c r="BY130" s="1179"/>
      <c r="BZ130" s="118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1"/>
      <c r="B131" s="1182"/>
      <c r="C131" s="1182"/>
      <c r="D131" s="1182"/>
      <c r="E131" s="1182"/>
      <c r="F131" s="1182"/>
      <c r="G131" s="1182"/>
      <c r="H131" s="1182"/>
      <c r="I131" s="1182"/>
      <c r="J131" s="1182"/>
      <c r="K131" s="1182"/>
      <c r="L131" s="1182"/>
      <c r="M131" s="1182"/>
      <c r="N131" s="1182"/>
      <c r="O131" s="1182"/>
      <c r="P131" s="1182"/>
      <c r="Q131" s="1182"/>
      <c r="R131" s="1182"/>
      <c r="S131" s="1182"/>
      <c r="T131" s="1182"/>
      <c r="U131" s="1182"/>
      <c r="V131" s="1182"/>
      <c r="W131" s="1183" t="s">
        <v>495</v>
      </c>
      <c r="X131" s="1184"/>
      <c r="Y131" s="1184"/>
      <c r="Z131" s="1185"/>
      <c r="AA131" s="1077">
        <v>6991166</v>
      </c>
      <c r="AB131" s="1056"/>
      <c r="AC131" s="1056"/>
      <c r="AD131" s="1056"/>
      <c r="AE131" s="1057"/>
      <c r="AF131" s="1055">
        <v>6711212</v>
      </c>
      <c r="AG131" s="1056"/>
      <c r="AH131" s="1056"/>
      <c r="AI131" s="1056"/>
      <c r="AJ131" s="1057"/>
      <c r="AK131" s="1055">
        <v>6444088</v>
      </c>
      <c r="AL131" s="1056"/>
      <c r="AM131" s="1056"/>
      <c r="AN131" s="1056"/>
      <c r="AO131" s="1057"/>
      <c r="AP131" s="1186"/>
      <c r="AQ131" s="1187"/>
      <c r="AR131" s="1187"/>
      <c r="AS131" s="1187"/>
      <c r="AT131" s="1188"/>
      <c r="AU131" s="264"/>
      <c r="AV131" s="264"/>
      <c r="AW131" s="264"/>
      <c r="AX131" s="1158" t="s">
        <v>496</v>
      </c>
      <c r="AY131" s="1109"/>
      <c r="AZ131" s="1109"/>
      <c r="BA131" s="1109"/>
      <c r="BB131" s="1109"/>
      <c r="BC131" s="1109"/>
      <c r="BD131" s="1109"/>
      <c r="BE131" s="1110"/>
      <c r="BF131" s="1159">
        <v>68.3</v>
      </c>
      <c r="BG131" s="1160"/>
      <c r="BH131" s="1160"/>
      <c r="BI131" s="1160"/>
      <c r="BJ131" s="1160"/>
      <c r="BK131" s="1160"/>
      <c r="BL131" s="1161"/>
      <c r="BM131" s="1159">
        <v>350</v>
      </c>
      <c r="BN131" s="1160"/>
      <c r="BO131" s="1160"/>
      <c r="BP131" s="1160"/>
      <c r="BQ131" s="1160"/>
      <c r="BR131" s="1160"/>
      <c r="BS131" s="1161"/>
      <c r="BT131" s="1162"/>
      <c r="BU131" s="1163"/>
      <c r="BV131" s="1163"/>
      <c r="BW131" s="1163"/>
      <c r="BX131" s="1163"/>
      <c r="BY131" s="1163"/>
      <c r="BZ131" s="116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5" t="s">
        <v>497</v>
      </c>
      <c r="B132" s="1166"/>
      <c r="C132" s="1166"/>
      <c r="D132" s="1166"/>
      <c r="E132" s="1166"/>
      <c r="F132" s="1166"/>
      <c r="G132" s="1166"/>
      <c r="H132" s="1166"/>
      <c r="I132" s="1166"/>
      <c r="J132" s="1166"/>
      <c r="K132" s="1166"/>
      <c r="L132" s="1166"/>
      <c r="M132" s="1166"/>
      <c r="N132" s="1166"/>
      <c r="O132" s="1166"/>
      <c r="P132" s="1166"/>
      <c r="Q132" s="1166"/>
      <c r="R132" s="1166"/>
      <c r="S132" s="1166"/>
      <c r="T132" s="1166"/>
      <c r="U132" s="1166"/>
      <c r="V132" s="1169" t="s">
        <v>498</v>
      </c>
      <c r="W132" s="1169"/>
      <c r="X132" s="1169"/>
      <c r="Y132" s="1169"/>
      <c r="Z132" s="1170"/>
      <c r="AA132" s="1171">
        <v>8.4976955200000006</v>
      </c>
      <c r="AB132" s="1172"/>
      <c r="AC132" s="1172"/>
      <c r="AD132" s="1172"/>
      <c r="AE132" s="1173"/>
      <c r="AF132" s="1174">
        <v>11.08527044</v>
      </c>
      <c r="AG132" s="1172"/>
      <c r="AH132" s="1172"/>
      <c r="AI132" s="1172"/>
      <c r="AJ132" s="1173"/>
      <c r="AK132" s="1174">
        <v>11.032111909999999</v>
      </c>
      <c r="AL132" s="1172"/>
      <c r="AM132" s="1172"/>
      <c r="AN132" s="1172"/>
      <c r="AO132" s="1173"/>
      <c r="AP132" s="1071"/>
      <c r="AQ132" s="1072"/>
      <c r="AR132" s="1072"/>
      <c r="AS132" s="1072"/>
      <c r="AT132" s="117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7"/>
      <c r="B133" s="1168"/>
      <c r="C133" s="1168"/>
      <c r="D133" s="1168"/>
      <c r="E133" s="1168"/>
      <c r="F133" s="1168"/>
      <c r="G133" s="1168"/>
      <c r="H133" s="1168"/>
      <c r="I133" s="1168"/>
      <c r="J133" s="1168"/>
      <c r="K133" s="1168"/>
      <c r="L133" s="1168"/>
      <c r="M133" s="1168"/>
      <c r="N133" s="1168"/>
      <c r="O133" s="1168"/>
      <c r="P133" s="1168"/>
      <c r="Q133" s="1168"/>
      <c r="R133" s="1168"/>
      <c r="S133" s="1168"/>
      <c r="T133" s="1168"/>
      <c r="U133" s="1168"/>
      <c r="V133" s="1152" t="s">
        <v>499</v>
      </c>
      <c r="W133" s="1152"/>
      <c r="X133" s="1152"/>
      <c r="Y133" s="1152"/>
      <c r="Z133" s="1153"/>
      <c r="AA133" s="1154">
        <v>10.3</v>
      </c>
      <c r="AB133" s="1155"/>
      <c r="AC133" s="1155"/>
      <c r="AD133" s="1155"/>
      <c r="AE133" s="1156"/>
      <c r="AF133" s="1154">
        <v>9.6999999999999993</v>
      </c>
      <c r="AG133" s="1155"/>
      <c r="AH133" s="1155"/>
      <c r="AI133" s="1155"/>
      <c r="AJ133" s="1156"/>
      <c r="AK133" s="1154">
        <v>10.199999999999999</v>
      </c>
      <c r="AL133" s="1155"/>
      <c r="AM133" s="1155"/>
      <c r="AN133" s="1155"/>
      <c r="AO133" s="1156"/>
      <c r="AP133" s="1101"/>
      <c r="AQ133" s="1102"/>
      <c r="AR133" s="1102"/>
      <c r="AS133" s="1102"/>
      <c r="AT133" s="115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qxVFzUZiEMmHRBCILwdVAtnaWFRr0eOrG/qD7HIEKSwROApD3/586bU//hsiCcyQfQjCtGYg84/mmCkfHGS2A==" saltValue="cecgQ9toegUsGqmXLrmK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mRgHrs9h9CjHve0X3u2asKabygG1eteU0+af8MB+UMegN/yf7yp9ElUJJMtiMvlHwolKHAdHfTIqHyHtRJpMww==" saltValue="2sgl6SHE4VGL2CzpxLgA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90" zoomScaleNormal="9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tTO6MnFf60udBzO4KmBOqmSwol2PHHGBhLfvW2x7pZr++1iWf5WESTrT5tkLp00HzxAqYTcHQ2HEyRGaySvfg==" saltValue="c9DOnR3L9ZyIjq3gYIq0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4" t="s">
        <v>508</v>
      </c>
      <c r="AL9" s="1195"/>
      <c r="AM9" s="1195"/>
      <c r="AN9" s="1196"/>
      <c r="AO9" s="292">
        <v>1997743</v>
      </c>
      <c r="AP9" s="292">
        <v>111706</v>
      </c>
      <c r="AQ9" s="293">
        <v>79889</v>
      </c>
      <c r="AR9" s="294">
        <v>39.799999999999997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4" t="s">
        <v>509</v>
      </c>
      <c r="AL10" s="1195"/>
      <c r="AM10" s="1195"/>
      <c r="AN10" s="1196"/>
      <c r="AO10" s="295">
        <v>3660</v>
      </c>
      <c r="AP10" s="295">
        <v>205</v>
      </c>
      <c r="AQ10" s="296">
        <v>8108</v>
      </c>
      <c r="AR10" s="297">
        <v>-97.5</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4" t="s">
        <v>510</v>
      </c>
      <c r="AL11" s="1195"/>
      <c r="AM11" s="1195"/>
      <c r="AN11" s="1196"/>
      <c r="AO11" s="295">
        <v>383119</v>
      </c>
      <c r="AP11" s="295">
        <v>21422</v>
      </c>
      <c r="AQ11" s="296">
        <v>12080</v>
      </c>
      <c r="AR11" s="297">
        <v>77.3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4" t="s">
        <v>511</v>
      </c>
      <c r="AL12" s="1195"/>
      <c r="AM12" s="1195"/>
      <c r="AN12" s="1196"/>
      <c r="AO12" s="295">
        <v>89850</v>
      </c>
      <c r="AP12" s="295">
        <v>5024</v>
      </c>
      <c r="AQ12" s="296">
        <v>646</v>
      </c>
      <c r="AR12" s="297">
        <v>677.7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4" t="s">
        <v>512</v>
      </c>
      <c r="AL13" s="1195"/>
      <c r="AM13" s="1195"/>
      <c r="AN13" s="1196"/>
      <c r="AO13" s="295" t="s">
        <v>513</v>
      </c>
      <c r="AP13" s="295" t="s">
        <v>513</v>
      </c>
      <c r="AQ13" s="296">
        <v>5</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4" t="s">
        <v>514</v>
      </c>
      <c r="AL14" s="1195"/>
      <c r="AM14" s="1195"/>
      <c r="AN14" s="1196"/>
      <c r="AO14" s="295">
        <v>94742</v>
      </c>
      <c r="AP14" s="295">
        <v>5298</v>
      </c>
      <c r="AQ14" s="296">
        <v>3864</v>
      </c>
      <c r="AR14" s="297">
        <v>37.1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4" t="s">
        <v>515</v>
      </c>
      <c r="AL15" s="1195"/>
      <c r="AM15" s="1195"/>
      <c r="AN15" s="1196"/>
      <c r="AO15" s="295">
        <v>62080</v>
      </c>
      <c r="AP15" s="295">
        <v>3471</v>
      </c>
      <c r="AQ15" s="296">
        <v>1710</v>
      </c>
      <c r="AR15" s="297">
        <v>103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7" t="s">
        <v>516</v>
      </c>
      <c r="AL16" s="1198"/>
      <c r="AM16" s="1198"/>
      <c r="AN16" s="1199"/>
      <c r="AO16" s="295">
        <v>-206931</v>
      </c>
      <c r="AP16" s="295">
        <v>-11571</v>
      </c>
      <c r="AQ16" s="296">
        <v>-7653</v>
      </c>
      <c r="AR16" s="297">
        <v>51.2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7" t="s">
        <v>186</v>
      </c>
      <c r="AL17" s="1198"/>
      <c r="AM17" s="1198"/>
      <c r="AN17" s="1199"/>
      <c r="AO17" s="295">
        <v>2424263</v>
      </c>
      <c r="AP17" s="295">
        <v>135555</v>
      </c>
      <c r="AQ17" s="296">
        <v>98649</v>
      </c>
      <c r="AR17" s="297">
        <v>37.4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9" t="s">
        <v>521</v>
      </c>
      <c r="AL21" s="1190"/>
      <c r="AM21" s="1190"/>
      <c r="AN21" s="1191"/>
      <c r="AO21" s="307">
        <v>12.92</v>
      </c>
      <c r="AP21" s="308">
        <v>9.08</v>
      </c>
      <c r="AQ21" s="309">
        <v>3.84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9" t="s">
        <v>522</v>
      </c>
      <c r="AL22" s="1190"/>
      <c r="AM22" s="1190"/>
      <c r="AN22" s="1191"/>
      <c r="AO22" s="312">
        <v>93.3</v>
      </c>
      <c r="AP22" s="313">
        <v>97.3</v>
      </c>
      <c r="AQ22" s="314">
        <v>-4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5" t="s">
        <v>527</v>
      </c>
      <c r="AL32" s="1206"/>
      <c r="AM32" s="1206"/>
      <c r="AN32" s="1207"/>
      <c r="AO32" s="322">
        <v>2157902</v>
      </c>
      <c r="AP32" s="322">
        <v>120661</v>
      </c>
      <c r="AQ32" s="323">
        <v>48423</v>
      </c>
      <c r="AR32" s="324">
        <v>149.19999999999999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5" t="s">
        <v>528</v>
      </c>
      <c r="AL33" s="1206"/>
      <c r="AM33" s="1206"/>
      <c r="AN33" s="1207"/>
      <c r="AO33" s="322" t="s">
        <v>513</v>
      </c>
      <c r="AP33" s="322" t="s">
        <v>513</v>
      </c>
      <c r="AQ33" s="323" t="s">
        <v>513</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5" t="s">
        <v>529</v>
      </c>
      <c r="AL34" s="1206"/>
      <c r="AM34" s="1206"/>
      <c r="AN34" s="1207"/>
      <c r="AO34" s="322">
        <v>3667</v>
      </c>
      <c r="AP34" s="322">
        <v>205</v>
      </c>
      <c r="AQ34" s="323">
        <v>13</v>
      </c>
      <c r="AR34" s="324">
        <v>1476.9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5" t="s">
        <v>530</v>
      </c>
      <c r="AL35" s="1206"/>
      <c r="AM35" s="1206"/>
      <c r="AN35" s="1207"/>
      <c r="AO35" s="322">
        <v>880916</v>
      </c>
      <c r="AP35" s="322">
        <v>49257</v>
      </c>
      <c r="AQ35" s="323">
        <v>14651</v>
      </c>
      <c r="AR35" s="324">
        <v>236.2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5" t="s">
        <v>531</v>
      </c>
      <c r="AL36" s="1206"/>
      <c r="AM36" s="1206"/>
      <c r="AN36" s="1207"/>
      <c r="AO36" s="322">
        <v>199001</v>
      </c>
      <c r="AP36" s="322">
        <v>11127</v>
      </c>
      <c r="AQ36" s="323">
        <v>3601</v>
      </c>
      <c r="AR36" s="324">
        <v>209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5" t="s">
        <v>532</v>
      </c>
      <c r="AL37" s="1206"/>
      <c r="AM37" s="1206"/>
      <c r="AN37" s="1207"/>
      <c r="AO37" s="322" t="s">
        <v>513</v>
      </c>
      <c r="AP37" s="322" t="s">
        <v>513</v>
      </c>
      <c r="AQ37" s="323">
        <v>938</v>
      </c>
      <c r="AR37" s="324" t="s">
        <v>513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8" t="s">
        <v>533</v>
      </c>
      <c r="AL38" s="1209"/>
      <c r="AM38" s="1209"/>
      <c r="AN38" s="1210"/>
      <c r="AO38" s="325">
        <v>5</v>
      </c>
      <c r="AP38" s="325">
        <v>0</v>
      </c>
      <c r="AQ38" s="326">
        <v>4</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8" t="s">
        <v>534</v>
      </c>
      <c r="AL39" s="1209"/>
      <c r="AM39" s="1209"/>
      <c r="AN39" s="1210"/>
      <c r="AO39" s="322">
        <v>-108841</v>
      </c>
      <c r="AP39" s="322">
        <v>-6086</v>
      </c>
      <c r="AQ39" s="323">
        <v>-3765</v>
      </c>
      <c r="AR39" s="324">
        <v>61.6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5" t="s">
        <v>535</v>
      </c>
      <c r="AL40" s="1206"/>
      <c r="AM40" s="1206"/>
      <c r="AN40" s="1207"/>
      <c r="AO40" s="322">
        <v>-2421731</v>
      </c>
      <c r="AP40" s="322">
        <v>-135413</v>
      </c>
      <c r="AQ40" s="323">
        <v>-44033</v>
      </c>
      <c r="AR40" s="324">
        <v>207.5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1" t="s">
        <v>298</v>
      </c>
      <c r="AL41" s="1212"/>
      <c r="AM41" s="1212"/>
      <c r="AN41" s="1213"/>
      <c r="AO41" s="322">
        <v>710919</v>
      </c>
      <c r="AP41" s="322">
        <v>39752</v>
      </c>
      <c r="AQ41" s="323">
        <v>19832</v>
      </c>
      <c r="AR41" s="324">
        <v>100.4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0" t="s">
        <v>503</v>
      </c>
      <c r="AN49" s="1202" t="s">
        <v>539</v>
      </c>
      <c r="AO49" s="1203"/>
      <c r="AP49" s="1203"/>
      <c r="AQ49" s="1203"/>
      <c r="AR49" s="120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1"/>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3155139</v>
      </c>
      <c r="AN51" s="344">
        <v>159770</v>
      </c>
      <c r="AO51" s="345">
        <v>0.7</v>
      </c>
      <c r="AP51" s="346">
        <v>74444</v>
      </c>
      <c r="AQ51" s="347">
        <v>6.6</v>
      </c>
      <c r="AR51" s="348">
        <v>-5.9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777620</v>
      </c>
      <c r="AN52" s="352">
        <v>39377</v>
      </c>
      <c r="AO52" s="353">
        <v>-46.7</v>
      </c>
      <c r="AP52" s="354">
        <v>34175</v>
      </c>
      <c r="AQ52" s="355">
        <v>4.0999999999999996</v>
      </c>
      <c r="AR52" s="356">
        <v>-50.8</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2560766</v>
      </c>
      <c r="AN53" s="344">
        <v>133048</v>
      </c>
      <c r="AO53" s="345">
        <v>-16.7</v>
      </c>
      <c r="AP53" s="346">
        <v>85205</v>
      </c>
      <c r="AQ53" s="347">
        <v>14.5</v>
      </c>
      <c r="AR53" s="348">
        <v>-31.2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1071187</v>
      </c>
      <c r="AN54" s="352">
        <v>55655</v>
      </c>
      <c r="AO54" s="353">
        <v>41.3</v>
      </c>
      <c r="AP54" s="354">
        <v>38847</v>
      </c>
      <c r="AQ54" s="355">
        <v>13.7</v>
      </c>
      <c r="AR54" s="356">
        <v>27.6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2567843</v>
      </c>
      <c r="AN55" s="344">
        <v>136952</v>
      </c>
      <c r="AO55" s="345">
        <v>2.9</v>
      </c>
      <c r="AP55" s="346">
        <v>77577</v>
      </c>
      <c r="AQ55" s="347">
        <v>-9</v>
      </c>
      <c r="AR55" s="348">
        <v>11.9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1373916</v>
      </c>
      <c r="AN56" s="352">
        <v>73276</v>
      </c>
      <c r="AO56" s="353">
        <v>31.7</v>
      </c>
      <c r="AP56" s="354">
        <v>40870</v>
      </c>
      <c r="AQ56" s="355">
        <v>5.2</v>
      </c>
      <c r="AR56" s="356">
        <v>26.5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3885201</v>
      </c>
      <c r="AN57" s="344">
        <v>212457</v>
      </c>
      <c r="AO57" s="345">
        <v>55.1</v>
      </c>
      <c r="AP57" s="346">
        <v>67293</v>
      </c>
      <c r="AQ57" s="347">
        <v>-13.3</v>
      </c>
      <c r="AR57" s="348">
        <v>68.400000000000006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2830054</v>
      </c>
      <c r="AN58" s="352">
        <v>154758</v>
      </c>
      <c r="AO58" s="353">
        <v>111.2</v>
      </c>
      <c r="AP58" s="354">
        <v>35076</v>
      </c>
      <c r="AQ58" s="355">
        <v>-14.2</v>
      </c>
      <c r="AR58" s="356">
        <v>125.4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3585405</v>
      </c>
      <c r="AN59" s="344">
        <v>200481</v>
      </c>
      <c r="AO59" s="345">
        <v>-5.6</v>
      </c>
      <c r="AP59" s="346">
        <v>67343</v>
      </c>
      <c r="AQ59" s="347">
        <v>0.1</v>
      </c>
      <c r="AR59" s="348">
        <v>-5.7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2551867</v>
      </c>
      <c r="AN60" s="352">
        <v>142690</v>
      </c>
      <c r="AO60" s="353">
        <v>-7.8</v>
      </c>
      <c r="AP60" s="354">
        <v>32865</v>
      </c>
      <c r="AQ60" s="355">
        <v>-6.3</v>
      </c>
      <c r="AR60" s="356">
        <v>-1.5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3150871</v>
      </c>
      <c r="AN61" s="359">
        <v>168542</v>
      </c>
      <c r="AO61" s="360">
        <v>7.3</v>
      </c>
      <c r="AP61" s="361">
        <v>74372</v>
      </c>
      <c r="AQ61" s="362">
        <v>-0.2</v>
      </c>
      <c r="AR61" s="348">
        <v>7.5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1720929</v>
      </c>
      <c r="AN62" s="352">
        <v>93151</v>
      </c>
      <c r="AO62" s="353">
        <v>25.9</v>
      </c>
      <c r="AP62" s="354">
        <v>36367</v>
      </c>
      <c r="AQ62" s="355">
        <v>0.5</v>
      </c>
      <c r="AR62" s="356">
        <v>25.4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VPtg9smgMXtSlXfHlKSLWfO43eszWpv6G3lNS8YTx+Cn6+ZRuCPAJGcwRfr8vtLqf5D3M31XnD85vRfHrxtoA==" saltValue="pGyqfymZ1YjRhpzcO0/o1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EwoaOzxVFbwSeDPaVCKiRvvBEqQF5Jwj9qD1pTpF/FKvp0eny+mxly7oLOng3SP4zPFkRQubn0HZ4D3TKUVPg==" saltValue="4pI2rrvypuDcfOU133xh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a/SndlGJfNAK0JIZ9QlldKqDfbkw8uAa8pSupDD6J1jae6SC5I9r+nS8qQOJH8+ki64kP7aNsROwduQ0RXSRw==" saltValue="uzzjvLxKI9KTrIZW4cD+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4" t="s">
        <v>3</v>
      </c>
      <c r="D47" s="1214"/>
      <c r="E47" s="1215"/>
      <c r="F47" s="11">
        <v>21.22</v>
      </c>
      <c r="G47" s="12">
        <v>25.05</v>
      </c>
      <c r="H47" s="12">
        <v>29.42</v>
      </c>
      <c r="I47" s="12">
        <v>33.71</v>
      </c>
      <c r="J47" s="13">
        <v>35.299999999999997</v>
      </c>
    </row>
    <row r="48" spans="2:10" ht="57.75" customHeight="1">
      <c r="B48" s="14"/>
      <c r="C48" s="1216" t="s">
        <v>4</v>
      </c>
      <c r="D48" s="1216"/>
      <c r="E48" s="1217"/>
      <c r="F48" s="15">
        <v>2.2400000000000002</v>
      </c>
      <c r="G48" s="16">
        <v>2.75</v>
      </c>
      <c r="H48" s="16">
        <v>3.63</v>
      </c>
      <c r="I48" s="16">
        <v>4.07</v>
      </c>
      <c r="J48" s="17">
        <v>4.6100000000000003</v>
      </c>
    </row>
    <row r="49" spans="2:10" ht="57.75" customHeight="1" thickBot="1">
      <c r="B49" s="18"/>
      <c r="C49" s="1218" t="s">
        <v>5</v>
      </c>
      <c r="D49" s="1218"/>
      <c r="E49" s="1219"/>
      <c r="F49" s="19">
        <v>10.71</v>
      </c>
      <c r="G49" s="20">
        <v>10.39</v>
      </c>
      <c r="H49" s="20">
        <v>8.7100000000000009</v>
      </c>
      <c r="I49" s="20">
        <v>3.55</v>
      </c>
      <c r="J49" s="21">
        <v>4.92</v>
      </c>
    </row>
    <row r="50" spans="2:10" ht="13.5" customHeight="1"/>
    <row r="51" spans="2:10" ht="13.5" hidden="1" customHeight="1"/>
    <row r="52" spans="2:10" ht="13.5" hidden="1" customHeight="1"/>
    <row r="53" spans="2:10" ht="13.5" hidden="1" customHeight="1"/>
  </sheetData>
  <sheetProtection algorithmName="SHA-512" hashValue="5c4eH9BrLuV5oDWApJ6uqZOqSreucWFKAlZJ1PnMKDknSZcT3YXTW5c7dIb4/S7NtGq7li13U2XLyJJXrrsKig==" saltValue="MO9OmlUjZcPSCcxgg8PM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干場　聖司</cp:lastModifiedBy>
  <cp:lastPrinted>2019-10-24T00:59:12Z</cp:lastPrinted>
  <dcterms:created xsi:type="dcterms:W3CDTF">2019-02-14T02:43:22Z</dcterms:created>
  <dcterms:modified xsi:type="dcterms:W3CDTF">2019-12-03T04:32:47Z</dcterms:modified>
  <cp:category/>
</cp:coreProperties>
</file>