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9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CO37" i="9"/>
  <c r="AM37" i="9"/>
  <c r="U37" i="9"/>
  <c r="C37" i="9"/>
  <c r="AM36" i="9"/>
  <c r="C36" i="9"/>
  <c r="CO35" i="9"/>
  <c r="CO36" i="9" s="1"/>
  <c r="CO34" i="9"/>
  <c r="BW34" i="9"/>
  <c r="BW35" i="9" s="1"/>
  <c r="BW36" i="9" s="1"/>
  <c r="BW37" i="9" s="1"/>
  <c r="BW38" i="9" s="1"/>
  <c r="BW39" i="9" s="1"/>
  <c r="BW40" i="9" s="1"/>
  <c r="BW41" i="9" s="1"/>
  <c r="BW42"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<sst xmlns="http://schemas.openxmlformats.org/spreadsheetml/2006/main" count="999" uniqueCount="565">
  <si>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</si>
  <si>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</si>
  <si>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</si>
  <si>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</si>
  <si>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</si>
  <si>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</si>
  <si>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</si>
  <si>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</si>
  <si>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</si>
  <si>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</si>
  <si>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</si>
  <si>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</si>
  <si>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</si>
  <si>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</si>
  <si>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</si>
  <si>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</si>
  <si>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</si>
  <si>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</si>
  <si>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</si>
  <si>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</si>
  <si>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</si>
  <si>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</si>
  <si>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</si>
  <si>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</si>
  <si>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</si>
  <si>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</si>
  <si>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</si>
  <si>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</si>
  <si>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</si>
  <si>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</si>
  <si>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</si>
  <si>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</si>
  <si>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</si>
  <si>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</si>
  <si>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</si>
  <si>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</si>
  <si>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</si>
  <si>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</si>
  <si>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</si>
  <si>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</si>
  <si>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</si>
  <si>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</si>
  <si>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</si>
  <si>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</si>
  <si>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</si>
  <si>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</si>
  <si>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</si>
  <si>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</si>
  <si>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</si>
  <si>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</si>
  <si>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</si>
  <si>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</si>
  <si>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</si>
  <si>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</si>
  <si>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</si>
  <si>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</si>
  <si>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</si>
  <si>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</si>
  <si>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</si>
  <si>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</si>
  <si>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</si>
  <si>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</si>
  <si>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</si>
  <si>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</si>
  <si>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</si>
  <si>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</si>
  <si>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</si>
  <si>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</si>
  <si>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</si>
  <si>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</si>
  <si>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</si>
  <si>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</si>
  <si>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</si>
  <si>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</si>
  <si>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</si>
  <si>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</si>
  <si>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</si>
  <si>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</si>
  <si>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</si>
  <si>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</si>
  <si>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</si>
  <si>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</si>
  <si>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</si>
  <si>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</si>
  <si>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</si>
  <si>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</si>
  <si>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</si>
  <si>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</si>
  <si>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</si>
  <si>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</si>
  <si>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</si>
  <si>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</si>
  <si>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</si>
  <si>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</si>
  <si>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</si>
  <si>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</si>
  <si>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</si>
  <si>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</si>
  <si>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</si>
  <si>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</si>
  <si>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</si>
  <si>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</si>
  <si>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</si>
  <si>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</si>
  <si>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</si>
  <si>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</si>
  <si>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</si>
  <si>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</si>
  <si>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</si>
  <si>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</si>
  <si>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</si>
  <si>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</si>
  <si>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</si>
  <si>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</si>
  <si>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</si>
  <si>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</si>
  <si>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</si>
  <si>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</si>
  <si>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</si>
  <si>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</si>
  <si>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</si>
  <si>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</si>
  <si>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</si>
  <si>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</si>
  <si>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</si>
  <si>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</si>
  <si>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</si>
  <si>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</si>
  <si>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</si>
  <si>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</si>
  <si>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</si>
  <si>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</si>
  <si>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</si>
  <si>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</si>
  <si>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</si>
  <si>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</si>
  <si>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</si>
  <si>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</si>
  <si>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</si>
  <si>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</si>
  <si>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</si>
  <si>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</si>
  <si>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</si>
  <si>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</si>
  <si>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</si>
  <si>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</si>
  <si>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</si>
  <si>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</si>
  <si>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</si>
  <si>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</si>
  <si>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</si>
  <si>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</si>
  <si>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</si>
  <si>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</si>
  <si>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</si>
  <si>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</si>
  <si>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</si>
  <si>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</si>
  <si>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</si>
  <si>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</si>
  <si>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</si>
  <si>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</si>
  <si>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</si>
  <si>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</si>
  <si>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</si>
  <si>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</si>
  <si>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</si>
  <si>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</si>
  <si>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</si>
  <si>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</si>
  <si>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</si>
  <si>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</si>
  <si>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</si>
  <si>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</si>
  <si>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</si>
  <si>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</si>
  <si>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</si>
  <si>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</si>
  <si>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</si>
  <si>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</si>
  <si>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</si>
  <si>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</si>
  <si>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</si>
  <si>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</si>
  <si>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</si>
  <si>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</si>
  <si>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</si>
  <si>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</si>
  <si>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</si>
  <si>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</si>
  <si>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</si>
  <si>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</si>
  <si>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石川県能登町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</si>
  <si>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</si>
  <si>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</si>
  <si>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</si>
  <si>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</si>
  <si>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</si>
  <si>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</si>
  <si>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</si>
  <si>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</si>
  <si>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</si>
  <si>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</si>
  <si>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</si>
  <si>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</si>
  <si>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</si>
  <si>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</si>
  <si>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</si>
  <si>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</si>
  <si>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</si>
  <si>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</si>
  <si>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</si>
  <si>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</si>
  <si>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</si>
  <si>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</si>
  <si>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</si>
  <si>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</si>
  <si>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</si>
  <si>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</si>
  <si>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</si>
  <si>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</si>
  <si>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</si>
  <si>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</si>
  <si>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</si>
  <si>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</si>
  <si>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</si>
  <si>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</si>
  <si>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</si>
  <si>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</si>
  <si>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</si>
  <si>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</si>
  <si>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</si>
  <si>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</si>
  <si>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</si>
  <si>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</si>
  <si>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</si>
  <si>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</si>
  <si>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</si>
  <si>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</si>
  <si>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</si>
  <si>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</si>
  <si>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</si>
  <si>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</si>
  <si>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</si>
  <si>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</si>
  <si>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</si>
  <si>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</si>
  <si>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</si>
  <si>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</si>
  <si>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</si>
  <si>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</si>
  <si>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</si>
  <si>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</si>
  <si>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</si>
  <si>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</si>
  <si>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</si>
  <si>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</si>
  <si>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</si>
  <si>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</si>
  <si>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</si>
  <si>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</si>
  <si>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</si>
  <si>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</si>
  <si>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</si>
  <si>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</si>
  <si>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</si>
  <si>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</si>
  <si>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</si>
  <si>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</si>
  <si>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</si>
  <si>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</si>
  <si>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</si>
  <si>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</si>
  <si>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</si>
  <si>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</si>
  <si>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</si>
  <si>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</si>
  <si>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</si>
  <si>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</si>
  <si>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</si>
  <si>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</si>
  <si>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</si>
  <si>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</si>
  <si>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</si>
  <si>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</si>
  <si>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</si>
  <si>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</si>
  <si>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</si>
  <si>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</si>
  <si>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</si>
  <si>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</si>
  <si>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</si>
  <si>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</si>
  <si>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</si>
  <si>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</si>
  <si>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</si>
  <si>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</si>
  <si>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</si>
  <si>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</si>
  <si>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</si>
  <si>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</si>
  <si>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</si>
  <si>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</si>
  <si>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</si>
  <si>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</si>
  <si>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</si>
  <si>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</si>
  <si>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</si>
  <si>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</si>
  <si>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</si>
  <si>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</si>
  <si>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</si>
  <si>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</si>
  <si>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</si>
  <si>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</si>
  <si>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</si>
  <si>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</si>
  <si>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</si>
  <si>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</si>
  <si>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</si>
  <si>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</si>
  <si>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</si>
  <si>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</si>
  <si>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</si>
  <si>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</si>
  <si>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</si>
  <si>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</si>
  <si>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</si>
  <si>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</si>
  <si>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</si>
  <si>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</si>
  <si>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</si>
  <si>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</si>
  <si>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</si>
  <si>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</si>
  <si>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</si>
  <si>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</si>
  <si>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</si>
  <si>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</si>
  <si>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</si>
  <si>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石川県能登町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</si>
  <si>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</si>
  <si>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</si>
  <si>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</si>
  <si>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</si>
  <si>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</si>
  <si>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</si>
  <si>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</si>
  <si>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</si>
  <si>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</si>
  <si>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</si>
  <si>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</si>
  <si>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</si>
  <si>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</si>
  <si>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</si>
  <si>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</si>
  <si>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</si>
  <si>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</si>
  <si>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</si>
  <si>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</si>
  <si>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</si>
  <si>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能登町有線放送特別会計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</si>
  <si>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</si>
  <si>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</si>
  <si>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</si>
  <si>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</si>
  <si>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</si>
  <si>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</si>
  <si>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</si>
  <si>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</si>
  <si>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</si>
  <si>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</si>
  <si>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</si>
  <si>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</si>
  <si>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</si>
  <si>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</si>
  <si>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</si>
  <si>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</si>
  <si>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能登町水道事業会計</t>
    <phoneticPr fontId="5"/>
  </si>
  <si>
    <t>法適用企業</t>
    <phoneticPr fontId="5"/>
  </si>
  <si>
    <t>能登町病院事業会計</t>
    <phoneticPr fontId="5"/>
  </si>
  <si>
    <t>能登町簡易水道特別会計</t>
    <phoneticPr fontId="5"/>
  </si>
  <si>
    <t>-</t>
    <phoneticPr fontId="5"/>
  </si>
  <si>
    <t>法非適用企業</t>
    <phoneticPr fontId="5"/>
  </si>
  <si>
    <t>能登町公共下水道事業特別会計</t>
    <phoneticPr fontId="5"/>
  </si>
  <si>
    <t>能登町農業集落排水事業特別会計</t>
    <phoneticPr fontId="5"/>
  </si>
  <si>
    <t>能登町漁業集落排水事業特別会計</t>
    <phoneticPr fontId="5"/>
  </si>
  <si>
    <t>能登町浄化槽整備推進事業特別会計</t>
    <phoneticPr fontId="5"/>
  </si>
  <si>
    <t>能登町観光施設特別会計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</si>
  <si>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</si>
  <si>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</si>
  <si>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</si>
  <si>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</si>
  <si>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</si>
  <si>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</si>
  <si>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</si>
  <si>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</si>
  <si>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</si>
  <si>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</si>
  <si>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</si>
  <si>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</si>
  <si>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</si>
  <si>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</si>
  <si>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</si>
  <si>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</si>
  <si>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</si>
  <si>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</si>
  <si>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</si>
  <si>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</si>
  <si>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</si>
  <si>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</si>
  <si>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</si>
  <si>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</si>
  <si>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</si>
  <si>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</si>
  <si>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</si>
  <si>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</si>
  <si>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</si>
  <si>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</si>
  <si>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</si>
  <si>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</si>
  <si>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</si>
  <si>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</si>
  <si>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</si>
  <si>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</si>
  <si>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</si>
  <si>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</si>
  <si>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</si>
  <si>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</si>
  <si>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</si>
  <si>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</si>
  <si>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</si>
  <si>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</si>
  <si>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</si>
  <si>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</si>
  <si>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</si>
  <si>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</si>
  <si>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</si>
  <si>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</si>
  <si>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</si>
  <si>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能登町公共下水道事業特別会計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</si>
  <si>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</si>
  <si>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</si>
  <si>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能登町農業集落排水事業特別会計</t>
    <phoneticPr fontId="5"/>
  </si>
  <si>
    <t>(Ｆ)</t>
    <phoneticPr fontId="5"/>
  </si>
  <si>
    <t>能登町簡易水道特別会計</t>
    <phoneticPr fontId="5"/>
  </si>
  <si>
    <t>将来負担比率（(Ｅ)－(Ｆ)）／（(Ｃ)－(Ｄ)）×１００</t>
    <rPh sb="0" eb="2">
      <t>ショウライ</t>
    </rPh>
    <rPh sb="2" eb="4">
      <t>フタン</t>
    </rPh>
    <rPh sb="4" eb="6">
      <t>ヒリツ</t>
    </rPh>
    <phoneticPr fontId="5"/>
  </si>
  <si>
    <t>能登町病院事業会計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</si>
  <si>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</si>
  <si>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</si>
  <si>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</si>
  <si>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</si>
  <si>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</si>
  <si>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</si>
  <si>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</si>
  <si>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</si>
  <si>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</si>
  <si>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</si>
  <si>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</si>
  <si>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</si>
  <si>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</si>
  <si>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</si>
  <si>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</si>
  <si>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</si>
  <si>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</si>
  <si>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</si>
  <si>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</si>
  <si>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</si>
  <si>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</si>
  <si>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</si>
  <si>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</si>
  <si>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</si>
  <si>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</si>
  <si>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</si>
  <si>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</si>
  <si>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</si>
  <si>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</si>
  <si>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</si>
  <si>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</si>
  <si>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</si>
  <si>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</si>
  <si>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</si>
  <si>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</si>
  <si>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</si>
  <si>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</si>
  <si>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</si>
  <si>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</si>
  <si>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</si>
  <si>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</si>
  <si>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</si>
  <si>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</si>
  <si>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</si>
  <si>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</si>
  <si>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</si>
  <si>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</si>
  <si>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</si>
  <si>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</si>
  <si>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</si>
  <si>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</si>
  <si>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</si>
  <si>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</si>
  <si>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</si>
  <si>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</si>
  <si>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</si>
  <si>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</si>
  <si>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</si>
  <si>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</si>
  <si>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</si>
  <si>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</si>
  <si>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</si>
  <si>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</si>
  <si>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</si>
  <si>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</si>
  <si>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</si>
  <si>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</si>
  <si>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</si>
  <si>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</si>
  <si>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</si>
  <si>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</si>
  <si>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</si>
  <si>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</si>
  <si>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</si>
  <si>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</si>
  <si>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</si>
  <si>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</si>
  <si>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</si>
  <si>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</si>
  <si>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</si>
  <si>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</si>
  <si>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能登町水道事業会計</t>
  </si>
  <si>
    <t>能登町病院事業会計</t>
  </si>
  <si>
    <t>一般会計</t>
  </si>
  <si>
    <t>能登町国民健康保険特別会計</t>
  </si>
  <si>
    <t>能登町介護保険特別会計</t>
  </si>
  <si>
    <t>能登町後期高齢者医療特別会計</t>
  </si>
  <si>
    <t>能登町有線放送特別会計</t>
  </si>
  <si>
    <t>能登町簡易水道特別会計</t>
  </si>
  <si>
    <t>その他会計（赤字）</t>
  </si>
  <si>
    <t>その他会計（黒字）</t>
  </si>
  <si>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</si>
  <si>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</si>
  <si>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</si>
  <si>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</si>
  <si>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</si>
  <si>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</si>
  <si>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</si>
  <si>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</si>
  <si>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</si>
  <si>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のとクリーンサービス</t>
  </si>
  <si>
    <t>柳田食産</t>
    <rPh sb="0" eb="2">
      <t>ヤナギダ</t>
    </rPh>
    <rPh sb="2" eb="4">
      <t>ショクサン</t>
    </rPh>
    <phoneticPr fontId="2"/>
  </si>
  <si>
    <t>能登町ふれあい公社</t>
    <rPh sb="0" eb="3">
      <t>ノトチョウ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</si>
  <si>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</si>
  <si>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</si>
  <si>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</si>
  <si>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</si>
  <si>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</si>
  <si>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</si>
  <si>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</si>
  <si>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</si>
  <si>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</si>
  <si>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</si>
  <si>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</si>
  <si>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将来負担比率、実質公債費比率とも大きく上回る状況であったが、過疎対策事業債、合併特例事業債といった交付税参入の大きい起債を活用し普通建設事業の財源を確保しつつ、継続的な繰上償還の実施することで、確実に健全化に向かっている。しかし今後、行政庁舎等大型事業の起債による公債費・地方債残高の増が見込まれるため、比率の推移を注視しながら、将来を見据えた計画的な財政運営に努める必要がある。</t>
    <rPh sb="1" eb="3">
      <t>ルイジ</t>
    </rPh>
    <rPh sb="3" eb="5">
      <t>ダンタイ</t>
    </rPh>
    <rPh sb="6" eb="8">
      <t>ヒカク</t>
    </rPh>
    <rPh sb="10" eb="12">
      <t>ショウライ</t>
    </rPh>
    <rPh sb="12" eb="14">
      <t>フタン</t>
    </rPh>
    <rPh sb="14" eb="16">
      <t>ヒリツ</t>
    </rPh>
    <rPh sb="17" eb="19">
      <t>ジッシツ</t>
    </rPh>
    <rPh sb="19" eb="22">
      <t>コウサイヒ</t>
    </rPh>
    <rPh sb="22" eb="24">
      <t>ヒリツ</t>
    </rPh>
    <rPh sb="26" eb="27">
      <t>オオ</t>
    </rPh>
    <rPh sb="29" eb="31">
      <t>ウワマワ</t>
    </rPh>
    <rPh sb="32" eb="34">
      <t>ジョウキョウ</t>
    </rPh>
    <rPh sb="71" eb="73">
      <t>カツヨウ</t>
    </rPh>
    <rPh sb="74" eb="76">
      <t>フツウ</t>
    </rPh>
    <rPh sb="76" eb="78">
      <t>ケンセツ</t>
    </rPh>
    <rPh sb="78" eb="80">
      <t>ジギョウ</t>
    </rPh>
    <rPh sb="81" eb="83">
      <t>ザイゲン</t>
    </rPh>
    <rPh sb="84" eb="86">
      <t>カクホ</t>
    </rPh>
    <rPh sb="90" eb="93">
      <t>ケイゾクテキ</t>
    </rPh>
    <rPh sb="94" eb="96">
      <t>クリアゲ</t>
    </rPh>
    <rPh sb="96" eb="98">
      <t>ショウカン</t>
    </rPh>
    <rPh sb="99" eb="101">
      <t>ジッシ</t>
    </rPh>
    <rPh sb="107" eb="109">
      <t>カクジツ</t>
    </rPh>
    <rPh sb="110" eb="113">
      <t>ケンゼンカ</t>
    </rPh>
    <rPh sb="114" eb="115">
      <t>ム</t>
    </rPh>
    <rPh sb="124" eb="126">
      <t>コンゴ</t>
    </rPh>
    <rPh sb="127" eb="129">
      <t>ギョウセイ</t>
    </rPh>
    <rPh sb="129" eb="131">
      <t>チョウシャ</t>
    </rPh>
    <rPh sb="131" eb="132">
      <t>トウ</t>
    </rPh>
    <rPh sb="132" eb="134">
      <t>オオガタ</t>
    </rPh>
    <rPh sb="134" eb="136">
      <t>ジギョウ</t>
    </rPh>
    <rPh sb="137" eb="139">
      <t>キサイ</t>
    </rPh>
    <rPh sb="142" eb="145">
      <t>コウサイヒ</t>
    </rPh>
    <rPh sb="146" eb="149">
      <t>チホウサイ</t>
    </rPh>
    <rPh sb="149" eb="151">
      <t>ザンダカ</t>
    </rPh>
    <rPh sb="152" eb="153">
      <t>ゾウ</t>
    </rPh>
    <rPh sb="154" eb="156">
      <t>ミコ</t>
    </rPh>
    <rPh sb="162" eb="164">
      <t>ヒリツ</t>
    </rPh>
    <rPh sb="165" eb="167">
      <t>スイイ</t>
    </rPh>
    <rPh sb="168" eb="170">
      <t>チュウシ</t>
    </rPh>
    <rPh sb="175" eb="177">
      <t>ショウライ</t>
    </rPh>
    <rPh sb="178" eb="180">
      <t>ミス</t>
    </rPh>
    <rPh sb="182" eb="185">
      <t>ケイカクテキ</t>
    </rPh>
    <rPh sb="186" eb="188">
      <t>ザイセイ</t>
    </rPh>
    <rPh sb="188" eb="190">
      <t>ウンエイ</t>
    </rPh>
    <rPh sb="191" eb="192">
      <t>ツト</t>
    </rPh>
    <rPh sb="194" eb="19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</si>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</sst>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204144</c:v>
                </c:pt>
                <c:pt idx="1">
                  <c:v>158732</c:v>
                </c:pt>
                <c:pt idx="2">
                  <c:v>159770</c:v>
                </c:pt>
                <c:pt idx="3">
                  <c:v>133048</c:v>
                </c:pt>
                <c:pt idx="4">
                  <c:v>136952</c:v>
                </c:pt>
              </c:numCache>
            </c:numRef>
          </c:val>
          <c:smooth val="0"/>
        </c:ser>
        <c:dLbls>
          <c:showLegendKey val="0"/>
          <c:showVal val="0"/>
          <c:showCatName val="0"/>
          <c:showSerName val="0"/>
          <c:showPercent val="0"/>
          <c:showBubbleSize val="0"/>
        </c:dLbls>
        <c:marker val="1"/>
        <c:smooth val="0"/>
        <c:axId val="109142016"/>
        <c:axId val="109143552"/>
      </c:lineChart>
      <c:catAx>
        <c:axId val="109142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43552"/>
        <c:crosses val="autoZero"/>
        <c:auto val="1"/>
        <c:lblAlgn val="ctr"/>
        <c:lblOffset val="100"/>
        <c:tickLblSkip val="1"/>
        <c:tickMarkSkip val="1"/>
        <c:noMultiLvlLbl val="0"/>
      </c:catAx>
      <c:valAx>
        <c:axId val="1091435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4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1.84</c:v>
                </c:pt>
                <c:pt idx="1">
                  <c:v>2.42</c:v>
                </c:pt>
                <c:pt idx="2">
                  <c:v>2.2400000000000002</c:v>
                </c:pt>
                <c:pt idx="3">
                  <c:v>2.75</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14.55</c:v>
                </c:pt>
                <c:pt idx="1">
                  <c:v>18.09</c:v>
                </c:pt>
                <c:pt idx="2">
                  <c:v>21.22</c:v>
                </c:pt>
                <c:pt idx="3">
                  <c:v>25.05</c:v>
                </c:pt>
                <c:pt idx="4">
                  <c:v>29.42</c:v>
                </c:pt>
              </c:numCache>
            </c:numRef>
          </c:val>
        </c:ser>
        <c:dLbls>
          <c:showLegendKey val="0"/>
          <c:showVal val="0"/>
          <c:showCatName val="0"/>
          <c:showSerName val="0"/>
          <c:showPercent val="0"/>
          <c:showBubbleSize val="0"/>
        </c:dLbls>
        <c:gapWidth val="250"/>
        <c:overlap val="100"/>
        <c:axId val="127110528"/>
        <c:axId val="12945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4.62</c:v>
                </c:pt>
                <c:pt idx="1">
                  <c:v>11.36</c:v>
                </c:pt>
                <c:pt idx="2">
                  <c:v>10.71</c:v>
                </c:pt>
                <c:pt idx="3">
                  <c:v>10.39</c:v>
                </c:pt>
                <c:pt idx="4">
                  <c:v>8.7100000000000009</c:v>
                </c:pt>
              </c:numCache>
            </c:numRef>
          </c:val>
          <c:smooth val="0"/>
        </c:ser>
        <c:dLbls>
          <c:showLegendKey val="0"/>
          <c:showVal val="0"/>
          <c:showCatName val="0"/>
          <c:showSerName val="0"/>
          <c:showPercent val="0"/>
          <c:showBubbleSize val="0"/>
        </c:dLbls>
        <c:marker val="1"/>
        <c:smooth val="0"/>
        <c:axId val="127110528"/>
        <c:axId val="129451520"/>
      </c:lineChart>
      <c:catAx>
        <c:axId val="1271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51520"/>
        <c:crosses val="autoZero"/>
        <c:auto val="1"/>
        <c:lblAlgn val="ctr"/>
        <c:lblOffset val="100"/>
        <c:tickLblSkip val="1"/>
        <c:tickMarkSkip val="1"/>
        <c:noMultiLvlLbl val="0"/>
      </c:catAx>
      <c:valAx>
        <c:axId val="12945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能登町簡易水道特別会計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能登町有線放送特別会計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能登町後期高齢者医療特別会計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能登町介護保険特別会計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0.44</c:v>
                </c:pt>
                <c:pt idx="4">
                  <c:v>#N/A</c:v>
                </c:pt>
                <c:pt idx="5">
                  <c:v>0.57999999999999996</c:v>
                </c:pt>
                <c:pt idx="6">
                  <c:v>#N/A</c:v>
                </c:pt>
                <c:pt idx="7">
                  <c:v>0.35</c:v>
                </c:pt>
                <c:pt idx="8">
                  <c:v>#N/A</c:v>
                </c:pt>
                <c:pt idx="9">
                  <c:v>0.08</c:v>
                </c:pt>
              </c:numCache>
            </c:numRef>
          </c:val>
        </c:ser>
        <c:ser>
          <c:idx val="6"/>
          <c:order val="6"/>
          <c:tx>
            <c:strRef>
              <c:f>データシート!$A$33</c:f>
              <c:strCache>
                <c:ptCount val="1"/>
                <c:pt idx="0">
                  <c:v>能登町国民健康保険特別会計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0.3</c:v>
                </c:pt>
                <c:pt idx="4">
                  <c:v>#N/A</c:v>
                </c:pt>
                <c:pt idx="5">
                  <c:v>0.35</c:v>
                </c:pt>
                <c:pt idx="6">
                  <c:v>#N/A</c:v>
                </c:pt>
                <c:pt idx="7">
                  <c:v>0.5</c:v>
                </c:pt>
                <c:pt idx="8">
                  <c:v>#N/A</c:v>
                </c:pt>
                <c:pt idx="9">
                  <c:v>0.19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1.84</c:v>
                </c:pt>
                <c:pt idx="2">
                  <c:v>#N/A</c:v>
                </c:pt>
                <c:pt idx="3">
                  <c:v>2.41</c:v>
                </c:pt>
                <c:pt idx="4">
                  <c:v>#N/A</c:v>
                </c:pt>
                <c:pt idx="5">
                  <c:v>2.23</c:v>
                </c:pt>
                <c:pt idx="6">
                  <c:v>#N/A</c:v>
                </c:pt>
                <c:pt idx="7">
                  <c:v>2.74</c:v>
                </c:pt>
                <c:pt idx="8">
                  <c:v>#N/A</c:v>
                </c:pt>
                <c:pt idx="9">
                  <c:v>3.63</c:v>
                </c:pt>
              </c:numCache>
            </c:numRef>
          </c:val>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c:v>
                </c:pt>
                <c:pt idx="2">
                  <c:v>#N/A</c:v>
                </c:pt>
                <c:pt idx="3">
                  <c:v>1.21</c:v>
                </c:pt>
                <c:pt idx="4">
                  <c:v>#N/A</c:v>
                </c:pt>
                <c:pt idx="5">
                  <c:v>2.62</c:v>
                </c:pt>
                <c:pt idx="6">
                  <c:v>#N/A</c:v>
                </c:pt>
                <c:pt idx="7">
                  <c:v>3.5</c:v>
                </c:pt>
                <c:pt idx="8">
                  <c:v>#N/A</c:v>
                </c:pt>
                <c:pt idx="9">
                  <c:v>4.16</c:v>
                </c:pt>
              </c:numCache>
            </c:numRef>
          </c:val>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5.49</c:v>
                </c:pt>
                <c:pt idx="2">
                  <c:v>#N/A</c:v>
                </c:pt>
                <c:pt idx="3">
                  <c:v>6.54</c:v>
                </c:pt>
                <c:pt idx="4">
                  <c:v>#N/A</c:v>
                </c:pt>
                <c:pt idx="5">
                  <c:v>5.13</c:v>
                </c:pt>
                <c:pt idx="6">
                  <c:v>#N/A</c:v>
                </c:pt>
                <c:pt idx="7">
                  <c:v>5.9</c:v>
                </c:pt>
                <c:pt idx="8">
                  <c:v>#N/A</c:v>
                </c:pt>
                <c:pt idx="9">
                  <c:v>6.55</c:v>
                </c:pt>
              </c:numCache>
            </c:numRef>
          </c:val>
        </c:ser>
        <c:dLbls>
          <c:showLegendKey val="0"/>
          <c:showVal val="0"/>
          <c:showCatName val="0"/>
          <c:showSerName val="0"/>
          <c:showPercent val="0"/>
          <c:showBubbleSize val="0"/>
        </c:dLbls>
        <c:gapWidth val="150"/>
        <c:overlap val="100"/>
        <c:axId val="129897984"/>
        <c:axId val="129899520"/>
      </c:barChart>
      <c:catAx>
        <c:axId val="1298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99520"/>
        <c:crosses val="autoZero"/>
        <c:auto val="1"/>
        <c:lblAlgn val="ctr"/>
        <c:lblOffset val="100"/>
        <c:tickLblSkip val="1"/>
        <c:tickMarkSkip val="1"/>
        <c:noMultiLvlLbl val="0"/>
      </c:catAx>
      <c:valAx>
        <c:axId val="1298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9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2922</c:v>
                </c:pt>
                <c:pt idx="5">
                  <c:v>2870</c:v>
                </c:pt>
                <c:pt idx="8">
                  <c:v>2920</c:v>
                </c:pt>
                <c:pt idx="11">
                  <c:v>2908</c:v>
                </c:pt>
                <c:pt idx="14">
                  <c:v>2731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57</c:v>
                </c:pt>
                <c:pt idx="6">
                  <c:v>56</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234</c:v>
                </c:pt>
                <c:pt idx="3">
                  <c:v>234</c:v>
                </c:pt>
                <c:pt idx="6">
                  <c:v>235</c:v>
                </c:pt>
                <c:pt idx="9">
                  <c:v>231</c:v>
                </c:pt>
                <c:pt idx="12">
                  <c:v>245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751</c:v>
                </c:pt>
                <c:pt idx="3">
                  <c:v>756</c:v>
                </c:pt>
                <c:pt idx="6">
                  <c:v>763</c:v>
                </c:pt>
                <c:pt idx="9">
                  <c:v>799</c:v>
                </c:pt>
                <c:pt idx="12">
                  <c:v>789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3011</c:v>
                </c:pt>
                <c:pt idx="3">
                  <c:v>2863</c:v>
                </c:pt>
                <c:pt idx="6">
                  <c:v>2774</c:v>
                </c:pt>
                <c:pt idx="9">
                  <c:v>2516</c:v>
                </c:pt>
                <c:pt idx="12">
                  <c:v>2288</c:v>
                </c:pt>
              </c:numCache>
            </c:numRef>
          </c:val>
        </c:ser>
        <c:dLbls>
          <c:showLegendKey val="0"/>
          <c:showVal val="0"/>
          <c:showCatName val="0"/>
          <c:showSerName val="0"/>
          <c:showPercent val="0"/>
          <c:showBubbleSize val="0"/>
        </c:dLbls>
        <c:gapWidth val="100"/>
        <c:overlap val="100"/>
        <c:axId val="3708032"/>
        <c:axId val="370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1131</c:v>
                </c:pt>
                <c:pt idx="2">
                  <c:v>#N/A</c:v>
                </c:pt>
                <c:pt idx="3">
                  <c:v>#N/A</c:v>
                </c:pt>
                <c:pt idx="4">
                  <c:v>1040</c:v>
                </c:pt>
                <c:pt idx="5">
                  <c:v>#N/A</c:v>
                </c:pt>
                <c:pt idx="6">
                  <c:v>#N/A</c:v>
                </c:pt>
                <c:pt idx="7">
                  <c:v>908</c:v>
                </c:pt>
                <c:pt idx="8">
                  <c:v>#N/A</c:v>
                </c:pt>
                <c:pt idx="9">
                  <c:v>#N/A</c:v>
                </c:pt>
                <c:pt idx="10">
                  <c:v>641</c:v>
                </c:pt>
                <c:pt idx="11">
                  <c:v>#N/A</c:v>
                </c:pt>
                <c:pt idx="12">
                  <c:v>#N/A</c:v>
                </c:pt>
                <c:pt idx="13">
                  <c:v>594</c:v>
                </c:pt>
                <c:pt idx="14">
                  <c:v>#N/A</c:v>
                </c:pt>
              </c:numCache>
            </c:numRef>
          </c:val>
          <c:smooth val="0"/>
        </c:ser>
        <c:dLbls>
          <c:showLegendKey val="0"/>
          <c:showVal val="0"/>
          <c:showCatName val="0"/>
          <c:showSerName val="0"/>
          <c:showPercent val="0"/>
          <c:showBubbleSize val="0"/>
        </c:dLbls>
        <c:marker val="1"/>
        <c:smooth val="0"/>
        <c:axId val="3708032"/>
        <c:axId val="3709952"/>
      </c:lineChart>
      <c:catAx>
        <c:axId val="37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9952"/>
        <c:crosses val="autoZero"/>
        <c:auto val="1"/>
        <c:lblAlgn val="ctr"/>
        <c:lblOffset val="100"/>
        <c:tickLblSkip val="1"/>
        <c:tickMarkSkip val="1"/>
        <c:noMultiLvlLbl val="0"/>
      </c:catAx>
      <c:valAx>
        <c:axId val="370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24312</c:v>
                </c:pt>
                <c:pt idx="5">
                  <c:v>24271</c:v>
                </c:pt>
                <c:pt idx="8">
                  <c:v>23454</c:v>
                </c:pt>
                <c:pt idx="11">
                  <c:v>22825</c:v>
                </c:pt>
                <c:pt idx="14">
                  <c:v>22359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2834</c:v>
                </c:pt>
                <c:pt idx="5">
                  <c:v>2512</c:v>
                </c:pt>
                <c:pt idx="8">
                  <c:v>2183</c:v>
                </c:pt>
                <c:pt idx="11">
                  <c:v>1898</c:v>
                </c:pt>
                <c:pt idx="14">
                  <c:v>1462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2829</c:v>
                </c:pt>
                <c:pt idx="5">
                  <c:v>3130</c:v>
                </c:pt>
                <c:pt idx="8">
                  <c:v>3511</c:v>
                </c:pt>
                <c:pt idx="11">
                  <c:v>4089</c:v>
                </c:pt>
                <c:pt idx="14">
                  <c:v>4856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7</c:v>
                </c:pt>
                <c:pt idx="6">
                  <c:v>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3071</c:v>
                </c:pt>
                <c:pt idx="3">
                  <c:v>3090</c:v>
                </c:pt>
                <c:pt idx="6">
                  <c:v>3011</c:v>
                </c:pt>
                <c:pt idx="9">
                  <c:v>2854</c:v>
                </c:pt>
                <c:pt idx="12">
                  <c:v>2510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1291</c:v>
                </c:pt>
                <c:pt idx="3">
                  <c:v>1192</c:v>
                </c:pt>
                <c:pt idx="6">
                  <c:v>988</c:v>
                </c:pt>
                <c:pt idx="9">
                  <c:v>927</c:v>
                </c:pt>
                <c:pt idx="12">
                  <c:v>839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11354</c:v>
                </c:pt>
                <c:pt idx="3">
                  <c:v>11516</c:v>
                </c:pt>
                <c:pt idx="6">
                  <c:v>11357</c:v>
                </c:pt>
                <c:pt idx="9">
                  <c:v>11245</c:v>
                </c:pt>
                <c:pt idx="12">
                  <c:v>10996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c:v>
                </c:pt>
                <c:pt idx="3">
                  <c:v>59</c:v>
                </c:pt>
                <c:pt idx="6">
                  <c:v>4</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22556</c:v>
                </c:pt>
                <c:pt idx="3">
                  <c:v>21774</c:v>
                </c:pt>
                <c:pt idx="6">
                  <c:v>20145</c:v>
                </c:pt>
                <c:pt idx="9">
                  <c:v>19185</c:v>
                </c:pt>
                <c:pt idx="12">
                  <c:v>18832</c:v>
                </c:pt>
              </c:numCache>
            </c:numRef>
          </c:val>
        </c:ser>
        <c:dLbls>
          <c:showLegendKey val="0"/>
          <c:showVal val="0"/>
          <c:showCatName val="0"/>
          <c:showSerName val="0"/>
          <c:showPercent val="0"/>
          <c:showBubbleSize val="0"/>
        </c:dLbls>
        <c:gapWidth val="100"/>
        <c:overlap val="100"/>
        <c:axId val="129831680"/>
        <c:axId val="12983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8418</c:v>
                </c:pt>
                <c:pt idx="2">
                  <c:v>#N/A</c:v>
                </c:pt>
                <c:pt idx="3">
                  <c:v>#N/A</c:v>
                </c:pt>
                <c:pt idx="4">
                  <c:v>7726</c:v>
                </c:pt>
                <c:pt idx="5">
                  <c:v>#N/A</c:v>
                </c:pt>
                <c:pt idx="6">
                  <c:v>#N/A</c:v>
                </c:pt>
                <c:pt idx="7">
                  <c:v>6364</c:v>
                </c:pt>
                <c:pt idx="8">
                  <c:v>#N/A</c:v>
                </c:pt>
                <c:pt idx="9">
                  <c:v>#N/A</c:v>
                </c:pt>
                <c:pt idx="10">
                  <c:v>5400</c:v>
                </c:pt>
                <c:pt idx="11">
                  <c:v>#N/A</c:v>
                </c:pt>
                <c:pt idx="12">
                  <c:v>#N/A</c:v>
                </c:pt>
                <c:pt idx="13">
                  <c:v>4500</c:v>
                </c:pt>
                <c:pt idx="14">
                  <c:v>#N/A</c:v>
                </c:pt>
              </c:numCache>
            </c:numRef>
          </c:val>
          <c:smooth val="0"/>
        </c:ser>
        <c:dLbls>
          <c:showLegendKey val="0"/>
          <c:showVal val="0"/>
          <c:showCatName val="0"/>
          <c:showSerName val="0"/>
          <c:showPercent val="0"/>
          <c:showBubbleSize val="0"/>
        </c:dLbls>
        <c:marker val="1"/>
        <c:smooth val="0"/>
        <c:axId val="129831680"/>
        <c:axId val="129833600"/>
      </c:lineChart>
      <c:catAx>
        <c:axId val="1298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833600"/>
        <c:crosses val="autoZero"/>
        <c:auto val="1"/>
        <c:lblAlgn val="ctr"/>
        <c:lblOffset val="100"/>
        <c:tickLblSkip val="1"/>
        <c:tickMarkSkip val="1"/>
        <c:noMultiLvlLbl val="0"/>
      </c:catAx>
      <c:valAx>
        <c:axId val="1298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953984"/>
        <c:axId val="130955904"/>
      </c:scatterChart>
      <c:valAx>
        <c:axId val="130953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55904"/>
        <c:crosses val="autoZero"/>
        <c:crossBetween val="midCat"/>
      </c:valAx>
      <c:valAx>
        <c:axId val="130955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953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c:v>
                </c:pt>
                <c:pt idx="1">
                  <c:v>15.7</c:v>
                </c:pt>
                <c:pt idx="2">
                  <c:v>14.4</c:v>
                </c:pt>
                <c:pt idx="3">
                  <c:v>12.2</c:v>
                </c:pt>
                <c:pt idx="4">
                  <c:v>10.3</c:v>
                </c:pt>
              </c:numCache>
            </c:numRef>
          </c:xVal>
          <c:yVal>
            <c:numRef>
              <c:f>公会計指標分析・財政指標組合せ分析表!$K$73:$O$73</c:f>
              <c:numCache>
                <c:formatCode>#,##0.0;"▲ "#,##0.0</c:formatCode>
                <c:ptCount val="5"/>
                <c:pt idx="0">
                  <c:v>117.9</c:v>
                </c:pt>
                <c:pt idx="1">
                  <c:v>109.4</c:v>
                </c:pt>
                <c:pt idx="2">
                  <c:v>88.8</c:v>
                </c:pt>
                <c:pt idx="3">
                  <c:v>77.5</c:v>
                </c:pt>
                <c:pt idx="4">
                  <c:v>64.3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31006464"/>
        <c:axId val="131008384"/>
      </c:scatterChart>
      <c:valAx>
        <c:axId val="131006464"/>
        <c:scaling>
          <c:orientation val="minMax"/>
          <c:max val="17.8"/>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008384"/>
        <c:crosses val="autoZero"/>
        <c:crossBetween val="midCat"/>
      </c:valAx>
      <c:valAx>
        <c:axId val="131008384"/>
        <c:scaling>
          <c:orientation val="minMax"/>
          <c:max val="131"/>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06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元利償還金については、普通会計では合併直前に発行した新発債の元金償還のピークを</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lt"/>
              <a:ea typeface="+mn-ea"/>
              <a:cs typeface="+mn-cs"/>
            </a:rPr>
            <a:t>年度に迎え、その後緩やかに減少している。しかしながら、公共施設等の老朽化対策の検討時期を迎えており、大規模改修や建替の財源に地方債を発行した場合、元利償還金が増加する要因も抱えている。</a:t>
          </a:r>
          <a:endParaRPr lang="ja-JP" altLang="ja-JP" sz="1200">
            <a:effectLst/>
          </a:endParaRPr>
        </a:p>
        <a:p>
          <a:r>
            <a:rPr kumimoji="1" lang="ja-JP" altLang="ja-JP" sz="1200">
              <a:solidFill>
                <a:schemeClr val="dk1"/>
              </a:solidFill>
              <a:effectLst/>
              <a:latin typeface="+mn-lt"/>
              <a:ea typeface="+mn-ea"/>
              <a:cs typeface="+mn-cs"/>
            </a:rPr>
            <a:t>　一部事務組合（奥能登クリーン組合）については、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lt"/>
              <a:ea typeface="+mn-ea"/>
              <a:cs typeface="+mn-cs"/>
            </a:rPr>
            <a:t>年度から本格的な償還を開始し、</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lt"/>
              <a:ea typeface="+mn-ea"/>
              <a:cs typeface="+mn-cs"/>
            </a:rPr>
            <a:t>までは同程度に推移する見込みである。</a:t>
          </a:r>
          <a:endParaRPr lang="ja-JP" altLang="ja-JP" sz="1200">
            <a:effectLst/>
          </a:endParaRPr>
        </a:p>
        <a:p>
          <a:r>
            <a:rPr kumimoji="1" lang="ja-JP" altLang="ja-JP" sz="1200">
              <a:solidFill>
                <a:schemeClr val="dk1"/>
              </a:solidFill>
              <a:effectLst/>
              <a:latin typeface="+mn-lt"/>
              <a:ea typeface="+mn-ea"/>
              <a:cs typeface="+mn-cs"/>
            </a:rPr>
            <a:t>　病院事業については、</a:t>
          </a:r>
          <a:r>
            <a:rPr kumimoji="1" lang="en-US" altLang="ja-JP" sz="1200">
              <a:solidFill>
                <a:schemeClr val="dk1"/>
              </a:solidFill>
              <a:effectLst/>
              <a:latin typeface="+mj-ea"/>
              <a:ea typeface="+mj-ea"/>
              <a:cs typeface="+mn-cs"/>
            </a:rPr>
            <a:t>S62</a:t>
          </a:r>
          <a:r>
            <a:rPr kumimoji="1" lang="ja-JP" altLang="en-US"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H2</a:t>
          </a:r>
          <a:r>
            <a:rPr kumimoji="1" lang="ja-JP" altLang="ja-JP" sz="1200">
              <a:solidFill>
                <a:schemeClr val="dk1"/>
              </a:solidFill>
              <a:effectLst/>
              <a:latin typeface="+mn-lt"/>
              <a:ea typeface="+mn-ea"/>
              <a:cs typeface="+mn-cs"/>
            </a:rPr>
            <a:t>にかけて建設のために発行された交付税算入のない償還金が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ea"/>
              <a:ea typeface="+mn-ea"/>
              <a:cs typeface="+mn-cs"/>
            </a:rPr>
            <a:t>32</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までであり、引き続き厳しい状況が続く見込みで、下水道事業についても供用開始が新しい施設（</a:t>
          </a:r>
          <a:r>
            <a:rPr kumimoji="1" lang="en-US" altLang="ja-JP" sz="1200">
              <a:solidFill>
                <a:schemeClr val="dk1"/>
              </a:solidFill>
              <a:effectLst/>
              <a:latin typeface="+mn-ea"/>
              <a:ea typeface="+mn-ea"/>
              <a:cs typeface="+mn-cs"/>
            </a:rPr>
            <a:t>H18</a:t>
          </a:r>
          <a:r>
            <a:rPr kumimoji="1" lang="ja-JP" altLang="ja-JP" sz="1200">
              <a:solidFill>
                <a:schemeClr val="dk1"/>
              </a:solidFill>
              <a:effectLst/>
              <a:latin typeface="+mn-ea"/>
              <a:ea typeface="+mn-ea"/>
              <a:cs typeface="+mn-cs"/>
            </a:rPr>
            <a:t>宇出津地区、</a:t>
          </a:r>
          <a:r>
            <a:rPr kumimoji="1" lang="en-US" altLang="ja-JP" sz="1200">
              <a:solidFill>
                <a:schemeClr val="dk1"/>
              </a:solidFill>
              <a:effectLst/>
              <a:latin typeface="+mn-ea"/>
              <a:ea typeface="+mn-ea"/>
              <a:cs typeface="+mn-cs"/>
            </a:rPr>
            <a:t>H20</a:t>
          </a:r>
          <a:r>
            <a:rPr kumimoji="1" lang="ja-JP" altLang="ja-JP" sz="1200">
              <a:solidFill>
                <a:schemeClr val="dk1"/>
              </a:solidFill>
              <a:effectLst/>
              <a:latin typeface="+mn-ea"/>
              <a:ea typeface="+mn-ea"/>
              <a:cs typeface="+mn-cs"/>
            </a:rPr>
            <a:t>小木地区、</a:t>
          </a:r>
          <a:r>
            <a:rPr kumimoji="1" lang="en-US" altLang="ja-JP" sz="1200">
              <a:solidFill>
                <a:schemeClr val="dk1"/>
              </a:solidFill>
              <a:effectLst/>
              <a:latin typeface="+mn-ea"/>
              <a:ea typeface="+mn-ea"/>
              <a:cs typeface="+mn-cs"/>
            </a:rPr>
            <a:t>H21</a:t>
          </a:r>
          <a:r>
            <a:rPr kumimoji="1" lang="ja-JP" altLang="ja-JP" sz="1200">
              <a:solidFill>
                <a:schemeClr val="dk1"/>
              </a:solidFill>
              <a:effectLst/>
              <a:latin typeface="+mn-ea"/>
              <a:ea typeface="+mn-ea"/>
              <a:cs typeface="+mn-cs"/>
            </a:rPr>
            <a:t>松波地区）が多く、償還のピークは</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30</a:t>
          </a:r>
          <a:r>
            <a:rPr kumimoji="1" lang="ja-JP" altLang="ja-JP" sz="1200">
              <a:solidFill>
                <a:schemeClr val="dk1"/>
              </a:solidFill>
              <a:effectLst/>
              <a:latin typeface="+mn-lt"/>
              <a:ea typeface="+mn-ea"/>
              <a:cs typeface="+mn-cs"/>
            </a:rPr>
            <a:t>年度を予定している。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将来負担比率の分子構造は、将来負担額では地方債の現在高の占める割合が高い状況となっている。充当可能財源は同程度に推移している状況である。</a:t>
          </a:r>
          <a:endParaRPr lang="ja-JP" altLang="ja-JP" sz="1300">
            <a:effectLst/>
          </a:endParaRPr>
        </a:p>
        <a:p>
          <a:r>
            <a:rPr kumimoji="1" lang="ja-JP" altLang="ja-JP" sz="1300">
              <a:solidFill>
                <a:schemeClr val="dk1"/>
              </a:solidFill>
              <a:effectLst/>
              <a:latin typeface="+mn-lt"/>
              <a:ea typeface="+mn-ea"/>
              <a:cs typeface="+mn-cs"/>
            </a:rPr>
            <a:t>　将来負担額については、一般会計等に係る地方債の現在高が対前年度比で</a:t>
          </a:r>
          <a:r>
            <a:rPr kumimoji="1" lang="en-US" altLang="ja-JP" sz="1300">
              <a:solidFill>
                <a:schemeClr val="dk1"/>
              </a:solidFill>
              <a:effectLst/>
              <a:latin typeface="+mn-ea"/>
              <a:ea typeface="+mn-ea"/>
              <a:cs typeface="+mn-cs"/>
            </a:rPr>
            <a:t>353</a:t>
          </a:r>
          <a:r>
            <a:rPr kumimoji="1" lang="ja-JP" altLang="ja-JP" sz="1300">
              <a:solidFill>
                <a:schemeClr val="dk1"/>
              </a:solidFill>
              <a:effectLst/>
              <a:latin typeface="+mn-lt"/>
              <a:ea typeface="+mn-ea"/>
              <a:cs typeface="+mn-cs"/>
            </a:rPr>
            <a:t>百万円の減額となっている。これは、将来負担の軽減を図るため積極的に実施している繰上償還と、単独事業の見直し等で新発債の抑制を図っていることが影響している。</a:t>
          </a:r>
          <a:endParaRPr lang="ja-JP" altLang="ja-JP" sz="1300">
            <a:effectLst/>
          </a:endParaRPr>
        </a:p>
        <a:p>
          <a:r>
            <a:rPr kumimoji="1" lang="ja-JP" altLang="ja-JP" sz="1300">
              <a:solidFill>
                <a:schemeClr val="dk1"/>
              </a:solidFill>
              <a:effectLst/>
              <a:latin typeface="+mn-lt"/>
              <a:ea typeface="+mn-ea"/>
              <a:cs typeface="+mn-cs"/>
            </a:rPr>
            <a:t>　下水道事業においては、面整備は完了したものの今後も</a:t>
          </a:r>
          <a:r>
            <a:rPr kumimoji="1" lang="ja-JP" altLang="en-US" sz="1300">
              <a:solidFill>
                <a:schemeClr val="dk1"/>
              </a:solidFill>
              <a:effectLst/>
              <a:latin typeface="+mn-lt"/>
              <a:ea typeface="+mn-ea"/>
              <a:cs typeface="+mn-cs"/>
            </a:rPr>
            <a:t>設備</a:t>
          </a:r>
          <a:r>
            <a:rPr kumimoji="1" lang="ja-JP" altLang="ja-JP" sz="1300">
              <a:solidFill>
                <a:schemeClr val="dk1"/>
              </a:solidFill>
              <a:effectLst/>
              <a:latin typeface="+mn-lt"/>
              <a:ea typeface="+mn-ea"/>
              <a:cs typeface="+mn-cs"/>
            </a:rPr>
            <a:t>更新等があることから、公営企業債の繰入額の負担増が見込まれる。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少子高齢化による人口の減少と企業の業績不振から町税は減収傾向にあり、自主財源は</a:t>
          </a:r>
          <a:r>
            <a:rPr kumimoji="1" lang="en-US" altLang="ja-JP" sz="1300">
              <a:latin typeface="ＭＳ Ｐゴシック"/>
            </a:rPr>
            <a:t>2</a:t>
          </a:r>
          <a:r>
            <a:rPr kumimoji="1" lang="ja-JP" altLang="en-US" sz="1300">
              <a:latin typeface="ＭＳ Ｐゴシック"/>
            </a:rPr>
            <a:t>割弱と乏しく、類似団体平均をかなり下回っている。今後も「能登町第二次総合計画」に基づき、施策の選択と集中により活力あるまちづくりを行い歳入の確保に努める一方、積極的に行財政改革を推進することにより、行政のスリム化、効率化を図り長期的な財政基盤の安定を確立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8" name="直線コネクタ 67"/>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74083</xdr:rowOff>
    </xdr:from>
    <xdr:to>
      <xdr:col>6</xdr:col>
      <xdr:colOff>0</xdr:colOff>
      <xdr:row>45</xdr:row>
      <xdr:rowOff>74083</xdr:rowOff>
    </xdr:to>
    <xdr:cxnSp macro="">
      <xdr:nvCxnSpPr>
        <xdr:cNvPr id="71" name="直線コネクタ 70"/>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4" name="直線コネクタ 73"/>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53975</xdr:rowOff>
    </xdr:from>
    <xdr:to>
      <xdr:col>3</xdr:col>
      <xdr:colOff>279400</xdr:colOff>
      <xdr:row>45</xdr:row>
      <xdr:rowOff>74083</xdr:rowOff>
    </xdr:to>
    <xdr:cxnSp macro="">
      <xdr:nvCxnSpPr>
        <xdr:cNvPr id="77" name="直線コネクタ 76"/>
        <xdr:cNvCxnSpPr/>
      </xdr:nvCxnSpPr>
      <xdr:spPr>
        <a:xfrm>
          <a:off x="1447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7" name="円/楕円 86"/>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8"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3175</xdr:rowOff>
    </xdr:from>
    <xdr:to>
      <xdr:col>2</xdr:col>
      <xdr:colOff>127000</xdr:colOff>
      <xdr:row>45</xdr:row>
      <xdr:rowOff>104775</xdr:rowOff>
    </xdr:to>
    <xdr:sp macro="" textlink="">
      <xdr:nvSpPr>
        <xdr:cNvPr id="95" name="円/楕円 94"/>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89552</xdr:rowOff>
    </xdr:from>
    <xdr:ext cx="762000" cy="259045"/>
    <xdr:sp macro="" textlink="">
      <xdr:nvSpPr>
        <xdr:cNvPr id="96" name="テキスト ボックス 95"/>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行財政改革の成果により改善傾向にあり、類似団体の平均付近に位置する。しかしながら性質別に類似団体と比較すると、公債費が突出して高い。これは、バブル崩壊後の景気対策として公共事業を積極的に行った結果である。今後、大型プロジェクトや公共施設の更新を控えているが、地方債の発行抑制を行い、改革を推進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80518</xdr:rowOff>
    </xdr:to>
    <xdr:cxnSp macro="">
      <xdr:nvCxnSpPr>
        <xdr:cNvPr id="129" name="直線コネクタ 128"/>
        <xdr:cNvCxnSpPr/>
      </xdr:nvCxnSpPr>
      <xdr:spPr>
        <a:xfrm flipV="1">
          <a:off x="4114800" y="1087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63</xdr:row>
      <xdr:rowOff>104648</xdr:rowOff>
    </xdr:to>
    <xdr:cxnSp macro="">
      <xdr:nvCxnSpPr>
        <xdr:cNvPr id="132" name="直線コネクタ 131"/>
        <xdr:cNvCxnSpPr/>
      </xdr:nvCxnSpPr>
      <xdr:spPr>
        <a:xfrm flipV="1">
          <a:off x="3225800" y="1088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63</xdr:row>
      <xdr:rowOff>128778</xdr:rowOff>
    </xdr:to>
    <xdr:cxnSp macro="">
      <xdr:nvCxnSpPr>
        <xdr:cNvPr id="135" name="直線コネクタ 134"/>
        <xdr:cNvCxnSpPr/>
      </xdr:nvCxnSpPr>
      <xdr:spPr>
        <a:xfrm flipV="1">
          <a:off x="2336800" y="1090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39370</xdr:rowOff>
    </xdr:to>
    <xdr:cxnSp macro="">
      <xdr:nvCxnSpPr>
        <xdr:cNvPr id="138" name="直線コネクタ 137"/>
        <xdr:cNvCxnSpPr/>
      </xdr:nvCxnSpPr>
      <xdr:spPr>
        <a:xfrm flipV="1">
          <a:off x="1447800" y="109301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49"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51" name="テキスト ボックス 150"/>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2" name="円/楕円 151"/>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165625</xdr:rowOff>
    </xdr:from>
    <xdr:ext cx="762000" cy="259045"/>
    <xdr:sp macro="" textlink="">
      <xdr:nvSpPr>
        <xdr:cNvPr id="153" name="テキスト ボックス 152"/>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4" name="円/楕円 153"/>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55" name="テキスト ボックス 154"/>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[185,363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人件費については、平成</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a:t>
          </a:r>
          <a:r>
            <a:rPr lang="en-US" altLang="ja-JP" sz="1300" b="0" i="0" baseline="0">
              <a:solidFill>
                <a:schemeClr val="dk1"/>
              </a:solidFill>
              <a:effectLst/>
              <a:latin typeface="+mj-ea"/>
              <a:ea typeface="+mj-ea"/>
              <a:cs typeface="+mn-cs"/>
            </a:rPr>
            <a:t>3</a:t>
          </a:r>
          <a:r>
            <a:rPr lang="ja-JP" altLang="ja-JP" sz="1300" b="0" i="0" baseline="0">
              <a:solidFill>
                <a:schemeClr val="dk1"/>
              </a:solidFill>
              <a:effectLst/>
              <a:latin typeface="+mj-ea"/>
              <a:ea typeface="+mj-ea"/>
              <a:cs typeface="+mn-cs"/>
            </a:rPr>
            <a:t>月に策定した第</a:t>
          </a:r>
          <a:r>
            <a:rPr lang="en-US" altLang="ja-JP" sz="1300" b="0" i="0" baseline="0">
              <a:solidFill>
                <a:schemeClr val="dk1"/>
              </a:solidFill>
              <a:effectLst/>
              <a:latin typeface="+mj-ea"/>
              <a:ea typeface="+mj-ea"/>
              <a:cs typeface="+mn-cs"/>
            </a:rPr>
            <a:t>3</a:t>
          </a:r>
          <a:r>
            <a:rPr lang="ja-JP" altLang="ja-JP" sz="1300" b="0" i="0" baseline="0">
              <a:solidFill>
                <a:schemeClr val="dk1"/>
              </a:solidFill>
              <a:effectLst/>
              <a:latin typeface="+mj-ea"/>
              <a:ea typeface="+mj-ea"/>
              <a:cs typeface="+mn-cs"/>
            </a:rPr>
            <a:t>次定員適正化計画に基づき、職員数の削減による人件費の減を図っているが、人事院勧告に基づく給料表の増額改定及び勤勉手当率の増加を受け、昨年比増となった。今後の経済情勢に左右される部分もあるが、人員の削</a:t>
          </a:r>
          <a:r>
            <a:rPr lang="ja-JP" altLang="ja-JP" sz="1300" b="0" i="0" baseline="0">
              <a:solidFill>
                <a:schemeClr val="dk1"/>
              </a:solidFill>
              <a:effectLst/>
              <a:latin typeface="+mn-lt"/>
              <a:ea typeface="+mn-ea"/>
              <a:cs typeface="+mn-cs"/>
            </a:rPr>
            <a:t>減等により人件費の削減に努める。</a:t>
          </a:r>
          <a:endParaRPr lang="ja-JP" altLang="ja-JP" sz="1300">
            <a:effectLst/>
          </a:endParaRPr>
        </a:p>
        <a:p>
          <a:r>
            <a:rPr lang="ja-JP" altLang="ja-JP" sz="1300" b="0" i="0" baseline="0">
              <a:solidFill>
                <a:schemeClr val="dk1"/>
              </a:solidFill>
              <a:effectLst/>
              <a:latin typeface="+mn-lt"/>
              <a:ea typeface="+mn-ea"/>
              <a:cs typeface="+mn-cs"/>
            </a:rPr>
            <a:t>物件費については、合併後、行政改革推進委員会を設置し費用の削減に向けた取り組みが行われているが、更に効果的な経常経費の削減に努める。</a:t>
          </a:r>
          <a:endParaRPr lang="ja-JP" altLang="ja-JP" sz="1300">
            <a:effectLst/>
          </a:endParaRPr>
        </a:p>
        <a:p>
          <a:endParaRPr kumimoji="1" lang="ja-JP" altLang="en-US" sz="16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19698</xdr:rowOff>
    </xdr:from>
    <xdr:to>
      <xdr:col>7</xdr:col>
      <xdr:colOff>152400</xdr:colOff>
      <xdr:row>83</xdr:row>
      <xdr:rowOff>62712</xdr:rowOff>
    </xdr:to>
    <xdr:cxnSp macro="">
      <xdr:nvCxnSpPr>
        <xdr:cNvPr id="190" name="直線コネクタ 189"/>
        <xdr:cNvCxnSpPr/>
      </xdr:nvCxnSpPr>
      <xdr:spPr>
        <a:xfrm>
          <a:off x="4114800" y="14250048"/>
          <a:ext cx="8382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130851</xdr:rowOff>
    </xdr:from>
    <xdr:to>
      <xdr:col>6</xdr:col>
      <xdr:colOff>0</xdr:colOff>
      <xdr:row>83</xdr:row>
      <xdr:rowOff>19698</xdr:rowOff>
    </xdr:to>
    <xdr:cxnSp macro="">
      <xdr:nvCxnSpPr>
        <xdr:cNvPr id="193" name="直線コネクタ 192"/>
        <xdr:cNvCxnSpPr/>
      </xdr:nvCxnSpPr>
      <xdr:spPr>
        <a:xfrm>
          <a:off x="3225800" y="14189751"/>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130851</xdr:rowOff>
    </xdr:from>
    <xdr:to>
      <xdr:col>4</xdr:col>
      <xdr:colOff>482600</xdr:colOff>
      <xdr:row>82</xdr:row>
      <xdr:rowOff>136759</xdr:rowOff>
    </xdr:to>
    <xdr:cxnSp macro="">
      <xdr:nvCxnSpPr>
        <xdr:cNvPr id="196" name="直線コネクタ 195"/>
        <xdr:cNvCxnSpPr/>
      </xdr:nvCxnSpPr>
      <xdr:spPr>
        <a:xfrm flipV="1">
          <a:off x="2336800" y="14189751"/>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131894</xdr:rowOff>
    </xdr:from>
    <xdr:to>
      <xdr:col>3</xdr:col>
      <xdr:colOff>279400</xdr:colOff>
      <xdr:row>82</xdr:row>
      <xdr:rowOff>136759</xdr:rowOff>
    </xdr:to>
    <xdr:cxnSp macro="">
      <xdr:nvCxnSpPr>
        <xdr:cNvPr id="199" name="直線コネクタ 198"/>
        <xdr:cNvCxnSpPr/>
      </xdr:nvCxnSpPr>
      <xdr:spPr>
        <a:xfrm>
          <a:off x="1447800" y="14190794"/>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11912</xdr:rowOff>
    </xdr:from>
    <xdr:to>
      <xdr:col>7</xdr:col>
      <xdr:colOff>203200</xdr:colOff>
      <xdr:row>83</xdr:row>
      <xdr:rowOff>113512</xdr:rowOff>
    </xdr:to>
    <xdr:sp macro="" textlink="">
      <xdr:nvSpPr>
        <xdr:cNvPr id="209" name="円/楕円 208"/>
        <xdr:cNvSpPr/>
      </xdr:nvSpPr>
      <xdr:spPr>
        <a:xfrm>
          <a:off x="4902200" y="142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155439</xdr:rowOff>
    </xdr:from>
    <xdr:ext cx="762000" cy="259045"/>
    <xdr:sp macro="" textlink="">
      <xdr:nvSpPr>
        <xdr:cNvPr id="210" name="人件費・物件費等の状況該当値テキスト"/>
        <xdr:cNvSpPr txBox="1"/>
      </xdr:nvSpPr>
      <xdr:spPr>
        <a:xfrm>
          <a:off x="5041900" y="1421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185,363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140348</xdr:rowOff>
    </xdr:from>
    <xdr:to>
      <xdr:col>6</xdr:col>
      <xdr:colOff>50800</xdr:colOff>
      <xdr:row>83</xdr:row>
      <xdr:rowOff>70498</xdr:rowOff>
    </xdr:to>
    <xdr:sp macro="" textlink="">
      <xdr:nvSpPr>
        <xdr:cNvPr id="211" name="円/楕円 210"/>
        <xdr:cNvSpPr/>
      </xdr:nvSpPr>
      <xdr:spPr>
        <a:xfrm>
          <a:off x="4064000" y="141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55275</xdr:rowOff>
    </xdr:from>
    <xdr:ext cx="736600" cy="259045"/>
    <xdr:sp macro="" textlink="">
      <xdr:nvSpPr>
        <xdr:cNvPr id="212" name="テキスト ボックス 211"/>
        <xdr:cNvSpPr txBox="1"/>
      </xdr:nvSpPr>
      <xdr:spPr>
        <a:xfrm>
          <a:off x="3733800" y="1428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80051</xdr:rowOff>
    </xdr:from>
    <xdr:to>
      <xdr:col>4</xdr:col>
      <xdr:colOff>533400</xdr:colOff>
      <xdr:row>83</xdr:row>
      <xdr:rowOff>10201</xdr:rowOff>
    </xdr:to>
    <xdr:sp macro="" textlink="">
      <xdr:nvSpPr>
        <xdr:cNvPr id="213" name="円/楕円 212"/>
        <xdr:cNvSpPr/>
      </xdr:nvSpPr>
      <xdr:spPr>
        <a:xfrm>
          <a:off x="3175000" y="141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166428</xdr:rowOff>
    </xdr:from>
    <xdr:ext cx="762000" cy="259045"/>
    <xdr:sp macro="" textlink="">
      <xdr:nvSpPr>
        <xdr:cNvPr id="214" name="テキスト ボックス 213"/>
        <xdr:cNvSpPr txBox="1"/>
      </xdr:nvSpPr>
      <xdr:spPr>
        <a:xfrm>
          <a:off x="2844800" y="1422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85959</xdr:rowOff>
    </xdr:from>
    <xdr:to>
      <xdr:col>3</xdr:col>
      <xdr:colOff>330200</xdr:colOff>
      <xdr:row>83</xdr:row>
      <xdr:rowOff>16109</xdr:rowOff>
    </xdr:to>
    <xdr:sp macro="" textlink="">
      <xdr:nvSpPr>
        <xdr:cNvPr id="215" name="円/楕円 214"/>
        <xdr:cNvSpPr/>
      </xdr:nvSpPr>
      <xdr:spPr>
        <a:xfrm>
          <a:off x="2286000" y="141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886</xdr:rowOff>
    </xdr:from>
    <xdr:ext cx="762000" cy="259045"/>
    <xdr:sp macro="" textlink="">
      <xdr:nvSpPr>
        <xdr:cNvPr id="216" name="テキスト ボックス 215"/>
        <xdr:cNvSpPr txBox="1"/>
      </xdr:nvSpPr>
      <xdr:spPr>
        <a:xfrm>
          <a:off x="1955800" y="142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81094</xdr:rowOff>
    </xdr:from>
    <xdr:to>
      <xdr:col>2</xdr:col>
      <xdr:colOff>127000</xdr:colOff>
      <xdr:row>83</xdr:row>
      <xdr:rowOff>11244</xdr:rowOff>
    </xdr:to>
    <xdr:sp macro="" textlink="">
      <xdr:nvSpPr>
        <xdr:cNvPr id="217" name="円/楕円 216"/>
        <xdr:cNvSpPr/>
      </xdr:nvSpPr>
      <xdr:spPr>
        <a:xfrm>
          <a:off x="1397000" y="141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167471</xdr:rowOff>
    </xdr:from>
    <xdr:ext cx="762000" cy="259045"/>
    <xdr:sp macro="" textlink="">
      <xdr:nvSpPr>
        <xdr:cNvPr id="218" name="テキスト ボックス 217"/>
        <xdr:cNvSpPr txBox="1"/>
      </xdr:nvSpPr>
      <xdr:spPr>
        <a:xfrm>
          <a:off x="1066800" y="1422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前年比</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lt"/>
              <a:ea typeface="+mn-ea"/>
              <a:cs typeface="+mn-cs"/>
            </a:rPr>
            <a:t>ポイントの増加となっている。類似団体平均よりは低い値ではあるが、毎年増加傾向にある。これは採用抑制による職員の高齢化が大きな要因であるが、今後も適正な給与水準となるよう、職員の年齢構成、定員、総人件費等に注意を払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5587</xdr:rowOff>
    </xdr:from>
    <xdr:to>
      <xdr:col>24</xdr:col>
      <xdr:colOff>558800</xdr:colOff>
      <xdr:row>82</xdr:row>
      <xdr:rowOff>102108</xdr:rowOff>
    </xdr:to>
    <xdr:cxnSp macro="">
      <xdr:nvCxnSpPr>
        <xdr:cNvPr id="250" name="直線コネクタ 249"/>
        <xdr:cNvCxnSpPr/>
      </xdr:nvCxnSpPr>
      <xdr:spPr>
        <a:xfrm>
          <a:off x="16179800" y="1406448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82</xdr:row>
      <xdr:rowOff>5587</xdr:rowOff>
    </xdr:to>
    <xdr:cxnSp macro="">
      <xdr:nvCxnSpPr>
        <xdr:cNvPr id="253" name="直線コネクタ 252"/>
        <xdr:cNvCxnSpPr/>
      </xdr:nvCxnSpPr>
      <xdr:spPr>
        <a:xfrm>
          <a:off x="15290800" y="140258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138430</xdr:rowOff>
    </xdr:from>
    <xdr:to>
      <xdr:col>22</xdr:col>
      <xdr:colOff>203200</xdr:colOff>
      <xdr:row>85</xdr:row>
      <xdr:rowOff>147574</xdr:rowOff>
    </xdr:to>
    <xdr:cxnSp macro="">
      <xdr:nvCxnSpPr>
        <xdr:cNvPr id="256" name="直線コネクタ 255"/>
        <xdr:cNvCxnSpPr/>
      </xdr:nvCxnSpPr>
      <xdr:spPr>
        <a:xfrm flipV="1">
          <a:off x="14401800" y="14025880"/>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108965</xdr:rowOff>
    </xdr:from>
    <xdr:to>
      <xdr:col>21</xdr:col>
      <xdr:colOff>0</xdr:colOff>
      <xdr:row>85</xdr:row>
      <xdr:rowOff>147574</xdr:rowOff>
    </xdr:to>
    <xdr:cxnSp macro="">
      <xdr:nvCxnSpPr>
        <xdr:cNvPr id="259" name="直線コネクタ 258"/>
        <xdr:cNvCxnSpPr/>
      </xdr:nvCxnSpPr>
      <xdr:spPr>
        <a:xfrm>
          <a:off x="13512800" y="146822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51308</xdr:rowOff>
    </xdr:from>
    <xdr:to>
      <xdr:col>24</xdr:col>
      <xdr:colOff>609600</xdr:colOff>
      <xdr:row>82</xdr:row>
      <xdr:rowOff>152908</xdr:rowOff>
    </xdr:to>
    <xdr:sp macro="" textlink="">
      <xdr:nvSpPr>
        <xdr:cNvPr id="269" name="円/楕円 268"/>
        <xdr:cNvSpPr/>
      </xdr:nvSpPr>
      <xdr:spPr>
        <a:xfrm>
          <a:off x="169672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67835</xdr:rowOff>
    </xdr:from>
    <xdr:ext cx="762000" cy="259045"/>
    <xdr:sp macro="" textlink="">
      <xdr:nvSpPr>
        <xdr:cNvPr id="270" name="給与水準   （国との比較）該当値テキスト"/>
        <xdr:cNvSpPr txBox="1"/>
      </xdr:nvSpPr>
      <xdr:spPr>
        <a:xfrm>
          <a:off x="17106900" y="1395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126237</xdr:rowOff>
    </xdr:from>
    <xdr:to>
      <xdr:col>23</xdr:col>
      <xdr:colOff>457200</xdr:colOff>
      <xdr:row>82</xdr:row>
      <xdr:rowOff>56387</xdr:rowOff>
    </xdr:to>
    <xdr:sp macro="" textlink="">
      <xdr:nvSpPr>
        <xdr:cNvPr id="271" name="円/楕円 270"/>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66564</xdr:rowOff>
    </xdr:from>
    <xdr:ext cx="736600" cy="259045"/>
    <xdr:sp macro="" textlink="">
      <xdr:nvSpPr>
        <xdr:cNvPr id="272" name="テキスト ボックス 271"/>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87630</xdr:rowOff>
    </xdr:from>
    <xdr:to>
      <xdr:col>22</xdr:col>
      <xdr:colOff>254000</xdr:colOff>
      <xdr:row>82</xdr:row>
      <xdr:rowOff>17780</xdr:rowOff>
    </xdr:to>
    <xdr:sp macro="" textlink="">
      <xdr:nvSpPr>
        <xdr:cNvPr id="273" name="円/楕円 272"/>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27957</xdr:rowOff>
    </xdr:from>
    <xdr:ext cx="762000" cy="259045"/>
    <xdr:sp macro="" textlink="">
      <xdr:nvSpPr>
        <xdr:cNvPr id="274" name="テキスト ボックス 273"/>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75" name="円/楕円 274"/>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37101</xdr:rowOff>
    </xdr:from>
    <xdr:ext cx="762000" cy="259045"/>
    <xdr:sp macro="" textlink="">
      <xdr:nvSpPr>
        <xdr:cNvPr id="276" name="テキスト ボックス 275"/>
        <xdr:cNvSpPr txBox="1"/>
      </xdr:nvSpPr>
      <xdr:spPr>
        <a:xfrm>
          <a:off x="14020800" y="144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58165</xdr:rowOff>
    </xdr:from>
    <xdr:to>
      <xdr:col>19</xdr:col>
      <xdr:colOff>533400</xdr:colOff>
      <xdr:row>85</xdr:row>
      <xdr:rowOff>159765</xdr:rowOff>
    </xdr:to>
    <xdr:sp macro="" textlink="">
      <xdr:nvSpPr>
        <xdr:cNvPr id="277" name="円/楕円 276"/>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169942</xdr:rowOff>
    </xdr:from>
    <xdr:ext cx="762000" cy="259045"/>
    <xdr:sp macro="" textlink="">
      <xdr:nvSpPr>
        <xdr:cNvPr id="278" name="テキスト ボックス 277"/>
        <xdr:cNvSpPr txBox="1"/>
      </xdr:nvSpPr>
      <xdr:spPr>
        <a:xfrm>
          <a:off x="13131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小規模</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町村が合併したことにより、依然として類似団体の平均を大きく上回っている。</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17</a:t>
          </a:r>
          <a:r>
            <a:rPr lang="ja-JP" altLang="ja-JP" sz="1300" b="0" i="0" baseline="0">
              <a:solidFill>
                <a:schemeClr val="dk1"/>
              </a:solidFill>
              <a:effectLst/>
              <a:latin typeface="+mn-ea"/>
              <a:ea typeface="+mn-ea"/>
              <a:cs typeface="+mn-cs"/>
            </a:rPr>
            <a:t>年度の合併当初</a:t>
          </a:r>
          <a:r>
            <a:rPr lang="en-US" altLang="ja-JP" sz="1300" b="0" i="0" baseline="0">
              <a:solidFill>
                <a:schemeClr val="dk1"/>
              </a:solidFill>
              <a:effectLst/>
              <a:latin typeface="+mn-ea"/>
              <a:ea typeface="+mn-ea"/>
              <a:cs typeface="+mn-cs"/>
            </a:rPr>
            <a:t>577</a:t>
          </a:r>
          <a:r>
            <a:rPr lang="ja-JP" altLang="ja-JP" sz="1300" b="0" i="0" baseline="0">
              <a:solidFill>
                <a:schemeClr val="dk1"/>
              </a:solidFill>
              <a:effectLst/>
              <a:latin typeface="+mn-ea"/>
              <a:ea typeface="+mn-ea"/>
              <a:cs typeface="+mn-cs"/>
            </a:rPr>
            <a:t>人いた職員は平成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年度には</a:t>
          </a:r>
          <a:r>
            <a:rPr lang="en-US" altLang="ja-JP" sz="1300" b="0" i="0" baseline="0">
              <a:solidFill>
                <a:schemeClr val="dk1"/>
              </a:solidFill>
              <a:effectLst/>
              <a:latin typeface="+mn-ea"/>
              <a:ea typeface="+mn-ea"/>
              <a:cs typeface="+mn-cs"/>
            </a:rPr>
            <a:t>400</a:t>
          </a:r>
          <a:r>
            <a:rPr lang="ja-JP" altLang="ja-JP" sz="1300" b="0" i="0" baseline="0">
              <a:solidFill>
                <a:schemeClr val="dk1"/>
              </a:solidFill>
              <a:effectLst/>
              <a:latin typeface="+mn-ea"/>
              <a:ea typeface="+mn-ea"/>
              <a:cs typeface="+mn-cs"/>
            </a:rPr>
            <a:t>人となり、▲</a:t>
          </a:r>
          <a:r>
            <a:rPr lang="en-US" altLang="ja-JP" sz="1300" b="0" i="0" baseline="0">
              <a:solidFill>
                <a:schemeClr val="dk1"/>
              </a:solidFill>
              <a:effectLst/>
              <a:latin typeface="+mn-ea"/>
              <a:ea typeface="+mn-ea"/>
              <a:cs typeface="+mn-cs"/>
            </a:rPr>
            <a:t>177</a:t>
          </a:r>
          <a:r>
            <a:rPr lang="ja-JP" altLang="ja-JP" sz="1300" b="0" i="0" baseline="0">
              <a:solidFill>
                <a:schemeClr val="dk1"/>
              </a:solidFill>
              <a:effectLst/>
              <a:latin typeface="+mn-ea"/>
              <a:ea typeface="+mn-ea"/>
              <a:cs typeface="+mn-cs"/>
            </a:rPr>
            <a:t>人（▲</a:t>
          </a:r>
          <a:r>
            <a:rPr lang="en-US" altLang="ja-JP" sz="1300" b="0" i="0" baseline="0">
              <a:solidFill>
                <a:schemeClr val="dk1"/>
              </a:solidFill>
              <a:effectLst/>
              <a:latin typeface="+mn-ea"/>
              <a:ea typeface="+mn-ea"/>
              <a:cs typeface="+mn-cs"/>
            </a:rPr>
            <a:t>30.6</a:t>
          </a:r>
          <a:r>
            <a:rPr lang="ja-JP" altLang="ja-JP" sz="1300" b="0" i="0" baseline="0">
              <a:solidFill>
                <a:schemeClr val="dk1"/>
              </a:solidFill>
              <a:effectLst/>
              <a:latin typeface="+mn-ea"/>
              <a:ea typeface="+mn-ea"/>
              <a:cs typeface="+mn-cs"/>
            </a:rPr>
            <a:t>％）の削減となった。</a:t>
          </a:r>
          <a:endParaRPr lang="ja-JP" altLang="ja-JP" sz="1300">
            <a:effectLst/>
            <a:latin typeface="+mn-ea"/>
            <a:ea typeface="+mn-ea"/>
          </a:endParaRPr>
        </a:p>
        <a:p>
          <a:r>
            <a:rPr lang="ja-JP" altLang="ja-JP" sz="1300" b="0" i="0" baseline="0">
              <a:solidFill>
                <a:schemeClr val="dk1"/>
              </a:solidFill>
              <a:effectLst/>
              <a:latin typeface="+mn-ea"/>
              <a:ea typeface="+mn-ea"/>
              <a:cs typeface="+mn-cs"/>
            </a:rPr>
            <a:t>人口千人当たりの職員数はほぼ横ばいとなっているが（普通会計職員数：前年比▲</a:t>
          </a:r>
          <a:r>
            <a:rPr lang="en-US" altLang="ja-JP" sz="1300" b="0" i="0" baseline="0">
              <a:solidFill>
                <a:schemeClr val="dk1"/>
              </a:solidFill>
              <a:effectLst/>
              <a:latin typeface="+mn-ea"/>
              <a:ea typeface="+mn-ea"/>
              <a:cs typeface="+mn-cs"/>
            </a:rPr>
            <a:t>9</a:t>
          </a:r>
          <a:r>
            <a:rPr lang="ja-JP" altLang="ja-JP" sz="1300" b="0" i="0" baseline="0">
              <a:solidFill>
                <a:schemeClr val="dk1"/>
              </a:solidFill>
              <a:effectLst/>
              <a:latin typeface="+mn-ea"/>
              <a:ea typeface="+mn-ea"/>
              <a:cs typeface="+mn-cs"/>
            </a:rPr>
            <a:t>人）、今後は再任用の義務化により、職員数減少の鈍化が想定されるため、その点を考慮して策定した第</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次定員適正化計画に従って今後も定員の管理を図っていく。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68762</xdr:rowOff>
    </xdr:from>
    <xdr:to>
      <xdr:col>24</xdr:col>
      <xdr:colOff>558800</xdr:colOff>
      <xdr:row>66</xdr:row>
      <xdr:rowOff>70485</xdr:rowOff>
    </xdr:to>
    <xdr:cxnSp macro="">
      <xdr:nvCxnSpPr>
        <xdr:cNvPr id="315" name="直線コネクタ 314"/>
        <xdr:cNvCxnSpPr/>
      </xdr:nvCxnSpPr>
      <xdr:spPr>
        <a:xfrm>
          <a:off x="16179800" y="1138446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68762</xdr:rowOff>
    </xdr:from>
    <xdr:to>
      <xdr:col>23</xdr:col>
      <xdr:colOff>406400</xdr:colOff>
      <xdr:row>66</xdr:row>
      <xdr:rowOff>84274</xdr:rowOff>
    </xdr:to>
    <xdr:cxnSp macro="">
      <xdr:nvCxnSpPr>
        <xdr:cNvPr id="318" name="直線コネクタ 317"/>
        <xdr:cNvCxnSpPr/>
      </xdr:nvCxnSpPr>
      <xdr:spPr>
        <a:xfrm flipV="1">
          <a:off x="15290800" y="113844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65315</xdr:rowOff>
    </xdr:from>
    <xdr:to>
      <xdr:col>22</xdr:col>
      <xdr:colOff>203200</xdr:colOff>
      <xdr:row>66</xdr:row>
      <xdr:rowOff>84274</xdr:rowOff>
    </xdr:to>
    <xdr:cxnSp macro="">
      <xdr:nvCxnSpPr>
        <xdr:cNvPr id="321" name="直線コネクタ 320"/>
        <xdr:cNvCxnSpPr/>
      </xdr:nvCxnSpPr>
      <xdr:spPr>
        <a:xfrm>
          <a:off x="14401800" y="1138101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65315</xdr:rowOff>
    </xdr:from>
    <xdr:to>
      <xdr:col>21</xdr:col>
      <xdr:colOff>0</xdr:colOff>
      <xdr:row>66</xdr:row>
      <xdr:rowOff>82550</xdr:rowOff>
    </xdr:to>
    <xdr:cxnSp macro="">
      <xdr:nvCxnSpPr>
        <xdr:cNvPr id="324" name="直線コネクタ 323"/>
        <xdr:cNvCxnSpPr/>
      </xdr:nvCxnSpPr>
      <xdr:spPr>
        <a:xfrm flipV="1">
          <a:off x="13512800" y="1138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19685</xdr:rowOff>
    </xdr:from>
    <xdr:to>
      <xdr:col>24</xdr:col>
      <xdr:colOff>609600</xdr:colOff>
      <xdr:row>66</xdr:row>
      <xdr:rowOff>121285</xdr:rowOff>
    </xdr:to>
    <xdr:sp macro="" textlink="">
      <xdr:nvSpPr>
        <xdr:cNvPr id="334" name="円/楕円 333"/>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163212</xdr:rowOff>
    </xdr:from>
    <xdr:ext cx="762000" cy="259045"/>
    <xdr:sp macro="" textlink="">
      <xdr:nvSpPr>
        <xdr:cNvPr id="335" name="定員管理の状況該当値テキスト"/>
        <xdr:cNvSpPr txBox="1"/>
      </xdr:nvSpPr>
      <xdr:spPr>
        <a:xfrm>
          <a:off x="17106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17962</xdr:rowOff>
    </xdr:from>
    <xdr:to>
      <xdr:col>23</xdr:col>
      <xdr:colOff>457200</xdr:colOff>
      <xdr:row>66</xdr:row>
      <xdr:rowOff>119562</xdr:rowOff>
    </xdr:to>
    <xdr:sp macro="" textlink="">
      <xdr:nvSpPr>
        <xdr:cNvPr id="336" name="円/楕円 335"/>
        <xdr:cNvSpPr/>
      </xdr:nvSpPr>
      <xdr:spPr>
        <a:xfrm>
          <a:off x="161290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104339</xdr:rowOff>
    </xdr:from>
    <xdr:ext cx="736600" cy="259045"/>
    <xdr:sp macro="" textlink="">
      <xdr:nvSpPr>
        <xdr:cNvPr id="337" name="テキスト ボックス 336"/>
        <xdr:cNvSpPr txBox="1"/>
      </xdr:nvSpPr>
      <xdr:spPr>
        <a:xfrm>
          <a:off x="15798800" y="1142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33474</xdr:rowOff>
    </xdr:from>
    <xdr:to>
      <xdr:col>22</xdr:col>
      <xdr:colOff>254000</xdr:colOff>
      <xdr:row>66</xdr:row>
      <xdr:rowOff>135074</xdr:rowOff>
    </xdr:to>
    <xdr:sp macro="" textlink="">
      <xdr:nvSpPr>
        <xdr:cNvPr id="338" name="円/楕円 337"/>
        <xdr:cNvSpPr/>
      </xdr:nvSpPr>
      <xdr:spPr>
        <a:xfrm>
          <a:off x="15240000" y="113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119851</xdr:rowOff>
    </xdr:from>
    <xdr:ext cx="762000" cy="259045"/>
    <xdr:sp macro="" textlink="">
      <xdr:nvSpPr>
        <xdr:cNvPr id="339" name="テキスト ボックス 338"/>
        <xdr:cNvSpPr txBox="1"/>
      </xdr:nvSpPr>
      <xdr:spPr>
        <a:xfrm>
          <a:off x="14909800" y="1143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14515</xdr:rowOff>
    </xdr:from>
    <xdr:to>
      <xdr:col>21</xdr:col>
      <xdr:colOff>50800</xdr:colOff>
      <xdr:row>66</xdr:row>
      <xdr:rowOff>116115</xdr:rowOff>
    </xdr:to>
    <xdr:sp macro="" textlink="">
      <xdr:nvSpPr>
        <xdr:cNvPr id="340" name="円/楕円 339"/>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100892</xdr:rowOff>
    </xdr:from>
    <xdr:ext cx="762000" cy="259045"/>
    <xdr:sp macro="" textlink="">
      <xdr:nvSpPr>
        <xdr:cNvPr id="341" name="テキスト ボックス 340"/>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31750</xdr:rowOff>
    </xdr:from>
    <xdr:to>
      <xdr:col>19</xdr:col>
      <xdr:colOff>533400</xdr:colOff>
      <xdr:row>66</xdr:row>
      <xdr:rowOff>133350</xdr:rowOff>
    </xdr:to>
    <xdr:sp macro="" textlink="">
      <xdr:nvSpPr>
        <xdr:cNvPr id="342" name="円/楕円 341"/>
        <xdr:cNvSpPr/>
      </xdr:nvSpPr>
      <xdr:spPr>
        <a:xfrm>
          <a:off x="13462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118127</xdr:rowOff>
    </xdr:from>
    <xdr:ext cx="762000" cy="259045"/>
    <xdr:sp macro="" textlink="">
      <xdr:nvSpPr>
        <xdr:cNvPr id="343" name="テキスト ボックス 342"/>
        <xdr:cNvSpPr txBox="1"/>
      </xdr:nvSpPr>
      <xdr:spPr>
        <a:xfrm>
          <a:off x="13131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合併直前に発行した地方債の元金償還による償還のピークは</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に迎え、その後指数は回復している。しかしながら、公共施設等の老朽化対策の検討時期を迎えており、大規模改修や建替の財源に地方債を発行した場合、公債費が増加し指数が悪化する要因も抱えていることから、予断を許さない状況である。指数への影響が大きいものとして、ダイオキシン対策として建設された広域的清掃施設に対する一部事務組合への準元利償還金の比率が</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あり、</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年度まで同程度に推移する見込みである。また</a:t>
          </a:r>
          <a:r>
            <a:rPr kumimoji="1" lang="en-US" altLang="ja-JP" sz="1200">
              <a:solidFill>
                <a:schemeClr val="dk1"/>
              </a:solidFill>
              <a:effectLst/>
              <a:latin typeface="+mn-ea"/>
              <a:ea typeface="+mn-ea"/>
              <a:cs typeface="+mn-cs"/>
            </a:rPr>
            <a:t>S62</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H2</a:t>
          </a:r>
          <a:r>
            <a:rPr kumimoji="1" lang="ja-JP" altLang="ja-JP" sz="1200">
              <a:solidFill>
                <a:schemeClr val="dk1"/>
              </a:solidFill>
              <a:effectLst/>
              <a:latin typeface="+mn-ea"/>
              <a:ea typeface="+mn-ea"/>
              <a:cs typeface="+mn-cs"/>
            </a:rPr>
            <a:t>にかけて公立宇出津総合病院建設のために発行された交付税算入のない償還金が</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年度まで</a:t>
          </a:r>
          <a:r>
            <a:rPr kumimoji="1" lang="ja-JP" altLang="en-US" sz="1200">
              <a:solidFill>
                <a:schemeClr val="dk1"/>
              </a:solidFill>
              <a:effectLst/>
              <a:latin typeface="+mn-ea"/>
              <a:ea typeface="+mn-ea"/>
              <a:cs typeface="+mn-cs"/>
            </a:rPr>
            <a:t>続く</a:t>
          </a:r>
          <a:r>
            <a:rPr kumimoji="1" lang="ja-JP" altLang="ja-JP" sz="1200">
              <a:solidFill>
                <a:schemeClr val="dk1"/>
              </a:solidFill>
              <a:effectLst/>
              <a:latin typeface="+mn-ea"/>
              <a:ea typeface="+mn-ea"/>
              <a:cs typeface="+mn-cs"/>
            </a:rPr>
            <a:t>。今後も地方債発行額の抑制を行いつつ、計画的に繰上償還を実施する。</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14817</xdr:rowOff>
    </xdr:to>
    <xdr:cxnSp macro="">
      <xdr:nvCxnSpPr>
        <xdr:cNvPr id="372" name="直線コネクタ 371"/>
        <xdr:cNvCxnSpPr/>
      </xdr:nvCxnSpPr>
      <xdr:spPr>
        <a:xfrm flipV="1">
          <a:off x="17018000" y="6269143"/>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3"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4" name="直線コネクタ 373"/>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132504</xdr:rowOff>
    </xdr:to>
    <xdr:cxnSp macro="">
      <xdr:nvCxnSpPr>
        <xdr:cNvPr id="377" name="直線コネクタ 376"/>
        <xdr:cNvCxnSpPr/>
      </xdr:nvCxnSpPr>
      <xdr:spPr>
        <a:xfrm flipV="1">
          <a:off x="16179800" y="70091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9" name="フローチャート :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42</xdr:row>
      <xdr:rowOff>138006</xdr:rowOff>
    </xdr:to>
    <xdr:cxnSp macro="">
      <xdr:nvCxnSpPr>
        <xdr:cNvPr id="380" name="直線コネクタ 379"/>
        <xdr:cNvCxnSpPr/>
      </xdr:nvCxnSpPr>
      <xdr:spPr>
        <a:xfrm flipV="1">
          <a:off x="15290800" y="71619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1" name="フローチャート : 判断 380"/>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2" name="テキスト ボックス 381"/>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138006</xdr:rowOff>
    </xdr:from>
    <xdr:to>
      <xdr:col>22</xdr:col>
      <xdr:colOff>203200</xdr:colOff>
      <xdr:row>43</xdr:row>
      <xdr:rowOff>71120</xdr:rowOff>
    </xdr:to>
    <xdr:cxnSp macro="">
      <xdr:nvCxnSpPr>
        <xdr:cNvPr id="383" name="直線コネクタ 382"/>
        <xdr:cNvCxnSpPr/>
      </xdr:nvCxnSpPr>
      <xdr:spPr>
        <a:xfrm flipV="1">
          <a:off x="14401800" y="73389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4" name="フローチャート : 判断 38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5" name="テキスト ボックス 38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4233</xdr:rowOff>
    </xdr:to>
    <xdr:cxnSp macro="">
      <xdr:nvCxnSpPr>
        <xdr:cNvPr id="386" name="直線コネクタ 385"/>
        <xdr:cNvCxnSpPr/>
      </xdr:nvCxnSpPr>
      <xdr:spPr>
        <a:xfrm flipV="1">
          <a:off x="13512800" y="744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7" name="フローチャート : 判断 38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8" name="テキスト ボックス 38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89" name="フローチャート : 判断 388"/>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0" name="テキスト ボックス 389"/>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398" name="円/楕円 397"/>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399" name="テキスト ボックス 398"/>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400" name="円/楕円 399"/>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401" name="テキスト ボックス 400"/>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2" name="円/楕円 401"/>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3" name="テキスト ボックス 402"/>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4" name="円/楕円 403"/>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5" name="テキスト ボックス 404"/>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部事務組合起債残高や、下水道や病院等の公営企業債残高が大きいことに加え、合併後の職員定員適正化計画による退職者増により退職手当組合への積立不足額が発生するなど、将来負担比率が比較的高い数字となっている。今後も計画的な繰上償還の実施や、新発債の抑制に極力努めることで将来負担額の削減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2" name="直線コネクタ 431"/>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3"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4" name="直線コネクタ 433"/>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157074</xdr:rowOff>
    </xdr:from>
    <xdr:to>
      <xdr:col>24</xdr:col>
      <xdr:colOff>558800</xdr:colOff>
      <xdr:row>18</xdr:row>
      <xdr:rowOff>113030</xdr:rowOff>
    </xdr:to>
    <xdr:cxnSp macro="">
      <xdr:nvCxnSpPr>
        <xdr:cNvPr id="437" name="直線コネクタ 436"/>
        <xdr:cNvCxnSpPr/>
      </xdr:nvCxnSpPr>
      <xdr:spPr>
        <a:xfrm flipV="1">
          <a:off x="16179800" y="3071724"/>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38"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39" name="フローチャート : 判断 438"/>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19</xdr:row>
      <xdr:rowOff>50648</xdr:rowOff>
    </xdr:to>
    <xdr:cxnSp macro="">
      <xdr:nvCxnSpPr>
        <xdr:cNvPr id="440" name="直線コネクタ 439"/>
        <xdr:cNvCxnSpPr/>
      </xdr:nvCxnSpPr>
      <xdr:spPr>
        <a:xfrm flipV="1">
          <a:off x="15290800" y="3199130"/>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1" name="フローチャート : 判断 440"/>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2" name="テキスト ボックス 441"/>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50648</xdr:rowOff>
    </xdr:from>
    <xdr:to>
      <xdr:col>22</xdr:col>
      <xdr:colOff>203200</xdr:colOff>
      <xdr:row>20</xdr:row>
      <xdr:rowOff>78029</xdr:rowOff>
    </xdr:to>
    <xdr:cxnSp macro="">
      <xdr:nvCxnSpPr>
        <xdr:cNvPr id="443" name="直線コネクタ 442"/>
        <xdr:cNvCxnSpPr/>
      </xdr:nvCxnSpPr>
      <xdr:spPr>
        <a:xfrm flipV="1">
          <a:off x="14401800" y="3308198"/>
          <a:ext cx="88900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4" name="フローチャート : 判断 443"/>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5" name="テキスト ボックス 444"/>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78029</xdr:rowOff>
    </xdr:from>
    <xdr:to>
      <xdr:col>21</xdr:col>
      <xdr:colOff>0</xdr:colOff>
      <xdr:row>20</xdr:row>
      <xdr:rowOff>160071</xdr:rowOff>
    </xdr:to>
    <xdr:cxnSp macro="">
      <xdr:nvCxnSpPr>
        <xdr:cNvPr id="446" name="直線コネクタ 445"/>
        <xdr:cNvCxnSpPr/>
      </xdr:nvCxnSpPr>
      <xdr:spPr>
        <a:xfrm flipV="1">
          <a:off x="13512800" y="350702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7" name="フローチャート : 判断 446"/>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8" name="テキスト ボックス 447"/>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9" name="フローチャート : 判断 448"/>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0" name="テキスト ボックス 449"/>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106274</xdr:rowOff>
    </xdr:from>
    <xdr:to>
      <xdr:col>24</xdr:col>
      <xdr:colOff>609600</xdr:colOff>
      <xdr:row>18</xdr:row>
      <xdr:rowOff>36424</xdr:rowOff>
    </xdr:to>
    <xdr:sp macro="" textlink="">
      <xdr:nvSpPr>
        <xdr:cNvPr id="456" name="円/楕円 455"/>
        <xdr:cNvSpPr/>
      </xdr:nvSpPr>
      <xdr:spPr>
        <a:xfrm>
          <a:off x="16967200" y="3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78351</xdr:rowOff>
    </xdr:from>
    <xdr:ext cx="762000" cy="259045"/>
    <xdr:sp macro="" textlink="">
      <xdr:nvSpPr>
        <xdr:cNvPr id="457" name="将来負担の状況該当値テキスト"/>
        <xdr:cNvSpPr txBox="1"/>
      </xdr:nvSpPr>
      <xdr:spPr>
        <a:xfrm>
          <a:off x="17106900" y="299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62230</xdr:rowOff>
    </xdr:from>
    <xdr:to>
      <xdr:col>23</xdr:col>
      <xdr:colOff>457200</xdr:colOff>
      <xdr:row>18</xdr:row>
      <xdr:rowOff>163830</xdr:rowOff>
    </xdr:to>
    <xdr:sp macro="" textlink="">
      <xdr:nvSpPr>
        <xdr:cNvPr id="458" name="円/楕円 457"/>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148607</xdr:rowOff>
    </xdr:from>
    <xdr:ext cx="736600" cy="259045"/>
    <xdr:sp macro="" textlink="">
      <xdr:nvSpPr>
        <xdr:cNvPr id="459" name="テキスト ボックス 458"/>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171298</xdr:rowOff>
    </xdr:from>
    <xdr:to>
      <xdr:col>22</xdr:col>
      <xdr:colOff>254000</xdr:colOff>
      <xdr:row>19</xdr:row>
      <xdr:rowOff>101448</xdr:rowOff>
    </xdr:to>
    <xdr:sp macro="" textlink="">
      <xdr:nvSpPr>
        <xdr:cNvPr id="460" name="円/楕円 459"/>
        <xdr:cNvSpPr/>
      </xdr:nvSpPr>
      <xdr:spPr>
        <a:xfrm>
          <a:off x="15240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86225</xdr:rowOff>
    </xdr:from>
    <xdr:ext cx="762000" cy="259045"/>
    <xdr:sp macro="" textlink="">
      <xdr:nvSpPr>
        <xdr:cNvPr id="461" name="テキスト ボックス 460"/>
        <xdr:cNvSpPr txBox="1"/>
      </xdr:nvSpPr>
      <xdr:spPr>
        <a:xfrm>
          <a:off x="14909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27229</xdr:rowOff>
    </xdr:from>
    <xdr:to>
      <xdr:col>21</xdr:col>
      <xdr:colOff>50800</xdr:colOff>
      <xdr:row>20</xdr:row>
      <xdr:rowOff>128829</xdr:rowOff>
    </xdr:to>
    <xdr:sp macro="" textlink="">
      <xdr:nvSpPr>
        <xdr:cNvPr id="462" name="円/楕円 461"/>
        <xdr:cNvSpPr/>
      </xdr:nvSpPr>
      <xdr:spPr>
        <a:xfrm>
          <a:off x="14351000" y="3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113606</xdr:rowOff>
    </xdr:from>
    <xdr:ext cx="762000" cy="259045"/>
    <xdr:sp macro="" textlink="">
      <xdr:nvSpPr>
        <xdr:cNvPr id="463" name="テキスト ボックス 462"/>
        <xdr:cNvSpPr txBox="1"/>
      </xdr:nvSpPr>
      <xdr:spPr>
        <a:xfrm>
          <a:off x="14020800" y="3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109271</xdr:rowOff>
    </xdr:from>
    <xdr:to>
      <xdr:col>19</xdr:col>
      <xdr:colOff>533400</xdr:colOff>
      <xdr:row>21</xdr:row>
      <xdr:rowOff>39421</xdr:rowOff>
    </xdr:to>
    <xdr:sp macro="" textlink="">
      <xdr:nvSpPr>
        <xdr:cNvPr id="464" name="円/楕円 463"/>
        <xdr:cNvSpPr/>
      </xdr:nvSpPr>
      <xdr:spPr>
        <a:xfrm>
          <a:off x="13462000" y="3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24198</xdr:rowOff>
    </xdr:from>
    <xdr:ext cx="762000" cy="259045"/>
    <xdr:sp macro="" textlink="">
      <xdr:nvSpPr>
        <xdr:cNvPr id="465" name="テキスト ボックス 464"/>
        <xdr:cNvSpPr txBox="1"/>
      </xdr:nvSpPr>
      <xdr:spPr>
        <a:xfrm>
          <a:off x="13131800" y="362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人件費の比率は</a:t>
          </a:r>
          <a:r>
            <a:rPr lang="en-US" altLang="ja-JP" sz="1300" b="0" i="0" baseline="0">
              <a:solidFill>
                <a:schemeClr val="dk1"/>
              </a:solidFill>
              <a:effectLst/>
              <a:latin typeface="+mn-ea"/>
              <a:ea typeface="+mn-ea"/>
              <a:cs typeface="+mn-cs"/>
            </a:rPr>
            <a:t>0.6</a:t>
          </a:r>
          <a:r>
            <a:rPr lang="ja-JP" altLang="ja-JP" sz="1300" b="0" i="0" baseline="0">
              <a:solidFill>
                <a:schemeClr val="dk1"/>
              </a:solidFill>
              <a:effectLst/>
              <a:latin typeface="+mn-lt"/>
              <a:ea typeface="+mn-ea"/>
              <a:cs typeface="+mn-cs"/>
            </a:rPr>
            <a:t>ポイント低下しているが、職員数は未だ類似団体と比較して高い水準であり、今後も適切な定員管理による人件費の削減が必要である。</a:t>
          </a:r>
          <a:endParaRPr lang="ja-JP" altLang="ja-JP" sz="1300">
            <a:effectLst/>
          </a:endParaRPr>
        </a:p>
        <a:p>
          <a:r>
            <a:rPr lang="ja-JP" altLang="ja-JP" sz="1300" b="0" i="0" baseline="0">
              <a:solidFill>
                <a:schemeClr val="dk1"/>
              </a:solidFill>
              <a:effectLst/>
              <a:latin typeface="+mn-lt"/>
              <a:ea typeface="+mn-ea"/>
              <a:cs typeface="+mn-cs"/>
            </a:rPr>
            <a:t>また、再任用の義務化による職員数削減の鈍化及び新規採用の抑制が予想されるため、第</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次</a:t>
          </a:r>
          <a:r>
            <a:rPr lang="ja-JP" altLang="ja-JP" sz="1300" b="0" i="0" baseline="0">
              <a:solidFill>
                <a:schemeClr val="dk1"/>
              </a:solidFill>
              <a:effectLst/>
              <a:latin typeface="+mn-lt"/>
              <a:ea typeface="+mn-ea"/>
              <a:cs typeface="+mn-cs"/>
            </a:rPr>
            <a:t>職定員適正化計画に基づく職員数の適正管理を図り、職員数及び人件費の削減に努める。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161290</xdr:rowOff>
    </xdr:to>
    <xdr:cxnSp macro="">
      <xdr:nvCxnSpPr>
        <xdr:cNvPr id="66" name="直線コネクタ 65"/>
        <xdr:cNvCxnSpPr/>
      </xdr:nvCxnSpPr>
      <xdr:spPr>
        <a:xfrm flipV="1">
          <a:off x="3987800" y="577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50800</xdr:rowOff>
    </xdr:to>
    <xdr:cxnSp macro="">
      <xdr:nvCxnSpPr>
        <xdr:cNvPr id="69" name="直線コネクタ 68"/>
        <xdr:cNvCxnSpPr/>
      </xdr:nvCxnSpPr>
      <xdr:spPr>
        <a:xfrm flipV="1">
          <a:off x="3098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50800</xdr:rowOff>
    </xdr:to>
    <xdr:cxnSp macro="">
      <xdr:nvCxnSpPr>
        <xdr:cNvPr id="72" name="直線コネクタ 71"/>
        <xdr:cNvCxnSpPr/>
      </xdr:nvCxnSpPr>
      <xdr:spPr>
        <a:xfrm>
          <a:off x="2209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111760</xdr:rowOff>
    </xdr:to>
    <xdr:cxnSp macro="">
      <xdr:nvCxnSpPr>
        <xdr:cNvPr id="75" name="直線コネクタ 74"/>
        <xdr:cNvCxnSpPr/>
      </xdr:nvCxnSpPr>
      <xdr:spPr>
        <a:xfrm flipV="1">
          <a:off x="1320800" y="5842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7" name="円/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3" name="円/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正規職員の退職に伴う減員分を臨時職員で対応することにより、物件費が漸増する傾向にあるが、合併のスケールメリットを活かし効率化を図っていく。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127000</xdr:rowOff>
    </xdr:to>
    <xdr:cxnSp macro="">
      <xdr:nvCxnSpPr>
        <xdr:cNvPr id="127" name="直線コネクタ 126"/>
        <xdr:cNvCxnSpPr/>
      </xdr:nvCxnSpPr>
      <xdr:spPr>
        <a:xfrm>
          <a:off x="15671800" y="241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133350</xdr:rowOff>
    </xdr:from>
    <xdr:to>
      <xdr:col>22</xdr:col>
      <xdr:colOff>565150</xdr:colOff>
      <xdr:row>14</xdr:row>
      <xdr:rowOff>12700</xdr:rowOff>
    </xdr:to>
    <xdr:cxnSp macro="">
      <xdr:nvCxnSpPr>
        <xdr:cNvPr id="130" name="直線コネクタ 129"/>
        <xdr:cNvCxnSpPr/>
      </xdr:nvCxnSpPr>
      <xdr:spPr>
        <a:xfrm>
          <a:off x="14782800" y="236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133350</xdr:rowOff>
    </xdr:to>
    <xdr:cxnSp macro="">
      <xdr:nvCxnSpPr>
        <xdr:cNvPr id="133" name="直線コネクタ 132"/>
        <xdr:cNvCxnSpPr/>
      </xdr:nvCxnSpPr>
      <xdr:spPr>
        <a:xfrm>
          <a:off x="13893800" y="226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101600</xdr:rowOff>
    </xdr:from>
    <xdr:to>
      <xdr:col>20</xdr:col>
      <xdr:colOff>158750</xdr:colOff>
      <xdr:row>13</xdr:row>
      <xdr:rowOff>31750</xdr:rowOff>
    </xdr:to>
    <xdr:cxnSp macro="">
      <xdr:nvCxnSpPr>
        <xdr:cNvPr id="136" name="直線コネクタ 135"/>
        <xdr:cNvCxnSpPr/>
      </xdr:nvCxnSpPr>
      <xdr:spPr>
        <a:xfrm>
          <a:off x="13004800" y="2159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6" name="円/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82550</xdr:rowOff>
    </xdr:from>
    <xdr:to>
      <xdr:col>21</xdr:col>
      <xdr:colOff>412750</xdr:colOff>
      <xdr:row>14</xdr:row>
      <xdr:rowOff>12700</xdr:rowOff>
    </xdr:to>
    <xdr:sp macro="" textlink="">
      <xdr:nvSpPr>
        <xdr:cNvPr id="150" name="円/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2" name="円/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50800</xdr:rowOff>
    </xdr:from>
    <xdr:to>
      <xdr:col>19</xdr:col>
      <xdr:colOff>6350</xdr:colOff>
      <xdr:row>12</xdr:row>
      <xdr:rowOff>152400</xdr:rowOff>
    </xdr:to>
    <xdr:sp macro="" textlink="">
      <xdr:nvSpPr>
        <xdr:cNvPr id="154" name="円/楕円 153"/>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162577</xdr:rowOff>
    </xdr:from>
    <xdr:ext cx="762000" cy="259045"/>
    <xdr:sp macro="" textlink="">
      <xdr:nvSpPr>
        <xdr:cNvPr id="155" name="テキスト ボックス 154"/>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高齢化率が急激に進むことが予想される。しかし安心した生活づくりのため、新たな支援策や事業は不可欠であり、高齢者への町単独制度の見直しを行い財政負担とのバランスの取れた事業展開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90" name="直線コネクタ 189"/>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93" name="直線コネクタ 192"/>
        <xdr:cNvCxnSpPr/>
      </xdr:nvCxnSpPr>
      <xdr:spPr>
        <a:xfrm>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6" name="直線コネクタ 195"/>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199" name="直線コネクタ 198"/>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維持補修費については、各施設の維持補修を計画的に実施しているところであるが、施設の老朽化が進行しており、その経費は漸増傾向にある。</a:t>
          </a:r>
          <a:endParaRPr kumimoji="1" lang="en-US" altLang="ja-JP" sz="1300">
            <a:latin typeface="ＭＳ Ｐゴシック"/>
          </a:endParaRPr>
        </a:p>
        <a:p>
          <a:r>
            <a:rPr kumimoji="1" lang="ja-JP" altLang="en-US" sz="1300">
              <a:latin typeface="ＭＳ Ｐゴシック"/>
            </a:rPr>
            <a:t>維持管理に係る経費については、地元委託や指定管理者制度導入により節減を図る。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165100</xdr:rowOff>
    </xdr:to>
    <xdr:cxnSp macro="">
      <xdr:nvCxnSpPr>
        <xdr:cNvPr id="253" name="直線コネクタ 252"/>
        <xdr:cNvCxnSpPr/>
      </xdr:nvCxnSpPr>
      <xdr:spPr>
        <a:xfrm flipV="1">
          <a:off x="15671800" y="9711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23585</xdr:rowOff>
    </xdr:from>
    <xdr:to>
      <xdr:col>22</xdr:col>
      <xdr:colOff>565150</xdr:colOff>
      <xdr:row>56</xdr:row>
      <xdr:rowOff>165100</xdr:rowOff>
    </xdr:to>
    <xdr:cxnSp macro="">
      <xdr:nvCxnSpPr>
        <xdr:cNvPr id="256" name="直線コネクタ 255"/>
        <xdr:cNvCxnSpPr/>
      </xdr:nvCxnSpPr>
      <xdr:spPr>
        <a:xfrm>
          <a:off x="14782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23585</xdr:rowOff>
    </xdr:from>
    <xdr:to>
      <xdr:col>21</xdr:col>
      <xdr:colOff>361950</xdr:colOff>
      <xdr:row>56</xdr:row>
      <xdr:rowOff>56243</xdr:rowOff>
    </xdr:to>
    <xdr:cxnSp macro="">
      <xdr:nvCxnSpPr>
        <xdr:cNvPr id="259" name="直線コネクタ 258"/>
        <xdr:cNvCxnSpPr/>
      </xdr:nvCxnSpPr>
      <xdr:spPr>
        <a:xfrm flipV="1">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1" name="テキスト ボックス 260"/>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23585</xdr:rowOff>
    </xdr:from>
    <xdr:to>
      <xdr:col>20</xdr:col>
      <xdr:colOff>158750</xdr:colOff>
      <xdr:row>56</xdr:row>
      <xdr:rowOff>56243</xdr:rowOff>
    </xdr:to>
    <xdr:cxnSp macro="">
      <xdr:nvCxnSpPr>
        <xdr:cNvPr id="262" name="直線コネクタ 261"/>
        <xdr:cNvCxnSpPr/>
      </xdr:nvCxnSpPr>
      <xdr:spPr>
        <a:xfrm>
          <a:off x="13004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2" name="円/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31949</xdr:rowOff>
    </xdr:from>
    <xdr:ext cx="762000" cy="259045"/>
    <xdr:sp macro="" textlink="">
      <xdr:nvSpPr>
        <xdr:cNvPr id="273"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4" name="円/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75" name="テキスト ボックス 274"/>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144235</xdr:rowOff>
    </xdr:from>
    <xdr:to>
      <xdr:col>21</xdr:col>
      <xdr:colOff>412750</xdr:colOff>
      <xdr:row>56</xdr:row>
      <xdr:rowOff>74385</xdr:rowOff>
    </xdr:to>
    <xdr:sp macro="" textlink="">
      <xdr:nvSpPr>
        <xdr:cNvPr id="276" name="円/楕円 275"/>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59162</xdr:rowOff>
    </xdr:from>
    <xdr:ext cx="762000" cy="259045"/>
    <xdr:sp macro="" textlink="">
      <xdr:nvSpPr>
        <xdr:cNvPr id="277" name="テキスト ボックス 276"/>
        <xdr:cNvSpPr txBox="1"/>
      </xdr:nvSpPr>
      <xdr:spPr>
        <a:xfrm>
          <a:off x="14401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5443</xdr:rowOff>
    </xdr:from>
    <xdr:to>
      <xdr:col>20</xdr:col>
      <xdr:colOff>209550</xdr:colOff>
      <xdr:row>56</xdr:row>
      <xdr:rowOff>107043</xdr:rowOff>
    </xdr:to>
    <xdr:sp macro="" textlink="">
      <xdr:nvSpPr>
        <xdr:cNvPr id="278" name="円/楕円 277"/>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91820</xdr:rowOff>
    </xdr:from>
    <xdr:ext cx="762000" cy="259045"/>
    <xdr:sp macro="" textlink="">
      <xdr:nvSpPr>
        <xdr:cNvPr id="279" name="テキスト ボックス 278"/>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144235</xdr:rowOff>
    </xdr:from>
    <xdr:to>
      <xdr:col>19</xdr:col>
      <xdr:colOff>6350</xdr:colOff>
      <xdr:row>56</xdr:row>
      <xdr:rowOff>74385</xdr:rowOff>
    </xdr:to>
    <xdr:sp macro="" textlink="">
      <xdr:nvSpPr>
        <xdr:cNvPr id="280" name="円/楕円 279"/>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59162</xdr:rowOff>
    </xdr:from>
    <xdr:ext cx="762000" cy="259045"/>
    <xdr:sp macro="" textlink="">
      <xdr:nvSpPr>
        <xdr:cNvPr id="281" name="テキスト ボックス 280"/>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病院事業への補助や、奥能登クリーン組合（</a:t>
          </a:r>
          <a:r>
            <a:rPr kumimoji="1" lang="en-US" altLang="ja-JP" sz="1300">
              <a:latin typeface="ＭＳ Ｐゴシック"/>
            </a:rPr>
            <a:t>RDF</a:t>
          </a:r>
          <a:r>
            <a:rPr kumimoji="1" lang="ja-JP" altLang="en-US" sz="1300">
              <a:latin typeface="ＭＳ Ｐゴシック"/>
            </a:rPr>
            <a:t>化施設）、奥能登広域圏といった一部事務組合への負担が大きいことから、類似団体と比較して多い要因となっている。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124714</xdr:rowOff>
    </xdr:to>
    <xdr:cxnSp macro="">
      <xdr:nvCxnSpPr>
        <xdr:cNvPr id="311" name="直線コネクタ 310"/>
        <xdr:cNvCxnSpPr/>
      </xdr:nvCxnSpPr>
      <xdr:spPr>
        <a:xfrm>
          <a:off x="15671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60706</xdr:rowOff>
    </xdr:to>
    <xdr:cxnSp macro="">
      <xdr:nvCxnSpPr>
        <xdr:cNvPr id="314" name="直線コネクタ 313"/>
        <xdr:cNvCxnSpPr/>
      </xdr:nvCxnSpPr>
      <xdr:spPr>
        <a:xfrm>
          <a:off x="14782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6" name="テキスト ボックス 31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65278</xdr:rowOff>
    </xdr:to>
    <xdr:cxnSp macro="">
      <xdr:nvCxnSpPr>
        <xdr:cNvPr id="317" name="直線コネクタ 316"/>
        <xdr:cNvCxnSpPr/>
      </xdr:nvCxnSpPr>
      <xdr:spPr>
        <a:xfrm flipV="1">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106426</xdr:rowOff>
    </xdr:to>
    <xdr:cxnSp macro="">
      <xdr:nvCxnSpPr>
        <xdr:cNvPr id="320" name="直線コネクタ 319"/>
        <xdr:cNvCxnSpPr/>
      </xdr:nvCxnSpPr>
      <xdr:spPr>
        <a:xfrm flipV="1">
          <a:off x="13004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0" name="円/楕円 32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32" name="円/楕円 331"/>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33" name="テキスト ボックス 332"/>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4" name="円/楕円 333"/>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5" name="テキスト ボックス 334"/>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6" name="円/楕円 335"/>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7" name="テキスト ボックス 336"/>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8" name="円/楕円 33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9" name="テキスト ボックス 33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合併直前の新発債の元金償還による償還のピークを</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ea"/>
              <a:ea typeface="+mn-ea"/>
              <a:cs typeface="+mn-cs"/>
            </a:rPr>
            <a:t>21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迎えたことにより、未だに類似団体平均を大きく上回っている。合併後、普通建設事業の見直しや単独事業の抑制に努め、公債費負担適正化計画に沿った繰上償還を実施することで、効果が徐々に出始めている。しかしながら、公共施設等の更新及び最適配置を検討する時期が到来しており、大規模改修や更新の財源に地方債を発行した場合、公債費が増加する要因も抱いている。今後も、住民ニーズに合った事業の選択と優先順位を付けるなど、地方債の新規発行を極力抑制するとともに、計画的に繰上償還を行い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78</xdr:row>
      <xdr:rowOff>104139</xdr:rowOff>
    </xdr:to>
    <xdr:cxnSp macro="">
      <xdr:nvCxnSpPr>
        <xdr:cNvPr id="367" name="直線コネクタ 366"/>
        <xdr:cNvCxnSpPr/>
      </xdr:nvCxnSpPr>
      <xdr:spPr>
        <a:xfrm flipV="1">
          <a:off x="4826000" y="124028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76216</xdr:rowOff>
    </xdr:from>
    <xdr:ext cx="762000" cy="259045"/>
    <xdr:sp macro="" textlink="">
      <xdr:nvSpPr>
        <xdr:cNvPr id="368" name="公債費最小値テキスト"/>
        <xdr:cNvSpPr txBox="1"/>
      </xdr:nvSpPr>
      <xdr:spPr>
        <a:xfrm>
          <a:off x="4914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78</xdr:row>
      <xdr:rowOff>104139</xdr:rowOff>
    </xdr:from>
    <xdr:to>
      <xdr:col>7</xdr:col>
      <xdr:colOff>104775</xdr:colOff>
      <xdr:row>78</xdr:row>
      <xdr:rowOff>104139</xdr:rowOff>
    </xdr:to>
    <xdr:cxnSp macro="">
      <xdr:nvCxnSpPr>
        <xdr:cNvPr id="369" name="直線コネクタ 368"/>
        <xdr:cNvCxnSpPr/>
      </xdr:nvCxnSpPr>
      <xdr:spPr>
        <a:xfrm>
          <a:off x="4737100" y="1347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70"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1" name="直線コネクタ 370"/>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54611</xdr:rowOff>
    </xdr:to>
    <xdr:cxnSp macro="">
      <xdr:nvCxnSpPr>
        <xdr:cNvPr id="372" name="直線コネクタ 371"/>
        <xdr:cNvCxnSpPr/>
      </xdr:nvCxnSpPr>
      <xdr:spPr>
        <a:xfrm flipV="1">
          <a:off x="3987800" y="134772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20337</xdr:rowOff>
    </xdr:from>
    <xdr:ext cx="762000" cy="259045"/>
    <xdr:sp macro="" textlink="">
      <xdr:nvSpPr>
        <xdr:cNvPr id="373" name="公債費平均値テキスト"/>
        <xdr:cNvSpPr txBox="1"/>
      </xdr:nvSpPr>
      <xdr:spPr>
        <a:xfrm>
          <a:off x="4914900" y="1270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74" name="フローチャート : 判断 373"/>
        <xdr:cNvSpPr/>
      </xdr:nvSpPr>
      <xdr:spPr>
        <a:xfrm>
          <a:off x="47752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80</xdr:row>
      <xdr:rowOff>12700</xdr:rowOff>
    </xdr:to>
    <xdr:cxnSp macro="">
      <xdr:nvCxnSpPr>
        <xdr:cNvPr id="375" name="直線コネクタ 374"/>
        <xdr:cNvCxnSpPr/>
      </xdr:nvCxnSpPr>
      <xdr:spPr>
        <a:xfrm flipV="1">
          <a:off x="3098800" y="135991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111761</xdr:rowOff>
    </xdr:to>
    <xdr:cxnSp macro="">
      <xdr:nvCxnSpPr>
        <xdr:cNvPr id="378" name="直線コネクタ 377"/>
        <xdr:cNvCxnSpPr/>
      </xdr:nvCxnSpPr>
      <xdr:spPr>
        <a:xfrm flipV="1">
          <a:off x="2209800" y="13728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xdr:rowOff>
    </xdr:from>
    <xdr:to>
      <xdr:col>4</xdr:col>
      <xdr:colOff>396875</xdr:colOff>
      <xdr:row>76</xdr:row>
      <xdr:rowOff>109220</xdr:rowOff>
    </xdr:to>
    <xdr:sp macro="" textlink="">
      <xdr:nvSpPr>
        <xdr:cNvPr id="379" name="フローチャート : 判断 378"/>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0" name="テキスト ボックス 37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80</xdr:row>
      <xdr:rowOff>157480</xdr:rowOff>
    </xdr:to>
    <xdr:cxnSp macro="">
      <xdr:nvCxnSpPr>
        <xdr:cNvPr id="381" name="直線コネクタ 380"/>
        <xdr:cNvCxnSpPr/>
      </xdr:nvCxnSpPr>
      <xdr:spPr>
        <a:xfrm flipV="1">
          <a:off x="1320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30480</xdr:rowOff>
    </xdr:from>
    <xdr:to>
      <xdr:col>3</xdr:col>
      <xdr:colOff>193675</xdr:colOff>
      <xdr:row>76</xdr:row>
      <xdr:rowOff>132080</xdr:rowOff>
    </xdr:to>
    <xdr:sp macro="" textlink="">
      <xdr:nvSpPr>
        <xdr:cNvPr id="382" name="フローチャート : 判断 381"/>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3" name="テキスト ボックス 382"/>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4" name="フローチャート :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91" name="円/楕円 390"/>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133366</xdr:rowOff>
    </xdr:from>
    <xdr:ext cx="762000" cy="259045"/>
    <xdr:sp macro="" textlink="">
      <xdr:nvSpPr>
        <xdr:cNvPr id="392" name="公債費該当値テキスト"/>
        <xdr:cNvSpPr txBox="1"/>
      </xdr:nvSpPr>
      <xdr:spPr>
        <a:xfrm>
          <a:off x="4914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93" name="円/楕円 392"/>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94" name="テキスト ボックス 393"/>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5" name="円/楕円 39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6" name="テキスト ボックス 39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60961</xdr:rowOff>
    </xdr:from>
    <xdr:to>
      <xdr:col>3</xdr:col>
      <xdr:colOff>193675</xdr:colOff>
      <xdr:row>80</xdr:row>
      <xdr:rowOff>162561</xdr:rowOff>
    </xdr:to>
    <xdr:sp macro="" textlink="">
      <xdr:nvSpPr>
        <xdr:cNvPr id="397" name="円/楕円 396"/>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147338</xdr:rowOff>
    </xdr:from>
    <xdr:ext cx="762000" cy="259045"/>
    <xdr:sp macro="" textlink="">
      <xdr:nvSpPr>
        <xdr:cNvPr id="398" name="テキスト ボックス 397"/>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106680</xdr:rowOff>
    </xdr:from>
    <xdr:to>
      <xdr:col>1</xdr:col>
      <xdr:colOff>676275</xdr:colOff>
      <xdr:row>81</xdr:row>
      <xdr:rowOff>36830</xdr:rowOff>
    </xdr:to>
    <xdr:sp macro="" textlink="">
      <xdr:nvSpPr>
        <xdr:cNvPr id="399" name="円/楕円 398"/>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21607</xdr:rowOff>
    </xdr:from>
    <xdr:ext cx="762000" cy="259045"/>
    <xdr:sp macro="" textlink="">
      <xdr:nvSpPr>
        <xdr:cNvPr id="400" name="テキスト ボックス 399"/>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単独事業等の見直しを行っている。今後も自主財源である税収の増加も見込めない状況であり、真に必要な過疎地域の活性化を図るための事業を選択し、優先順位を見極め適正な事業展開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28" name="直線コネクタ 427"/>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1"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2" name="直線コネクタ 431"/>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8889</xdr:rowOff>
    </xdr:to>
    <xdr:cxnSp macro="">
      <xdr:nvCxnSpPr>
        <xdr:cNvPr id="433" name="直線コネクタ 432"/>
        <xdr:cNvCxnSpPr/>
      </xdr:nvCxnSpPr>
      <xdr:spPr>
        <a:xfrm>
          <a:off x="15671800" y="129857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5" name="フローチャート : 判断 43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75</xdr:row>
      <xdr:rowOff>127000</xdr:rowOff>
    </xdr:to>
    <xdr:cxnSp macro="">
      <xdr:nvCxnSpPr>
        <xdr:cNvPr id="436" name="直線コネクタ 435"/>
        <xdr:cNvCxnSpPr/>
      </xdr:nvCxnSpPr>
      <xdr:spPr>
        <a:xfrm>
          <a:off x="14782800" y="12940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7" name="フローチャート : 判断 436"/>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8" name="テキスト ボックス 437"/>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81280</xdr:rowOff>
    </xdr:to>
    <xdr:cxnSp macro="">
      <xdr:nvCxnSpPr>
        <xdr:cNvPr id="439" name="直線コネクタ 438"/>
        <xdr:cNvCxnSpPr/>
      </xdr:nvCxnSpPr>
      <xdr:spPr>
        <a:xfrm>
          <a:off x="13893800" y="12909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0" name="フローチャート : 判断 439"/>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1" name="テキスト ボックス 44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92710</xdr:rowOff>
    </xdr:to>
    <xdr:cxnSp macro="">
      <xdr:nvCxnSpPr>
        <xdr:cNvPr id="442" name="直線コネクタ 441"/>
        <xdr:cNvCxnSpPr/>
      </xdr:nvCxnSpPr>
      <xdr:spPr>
        <a:xfrm flipV="1">
          <a:off x="13004800" y="12909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3" name="フローチャート :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5" name="フローチャート : 判断 444"/>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6" name="テキスト ボックス 445"/>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52" name="円/楕円 451"/>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53"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54" name="円/楕円 453"/>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55" name="テキスト ボックス 454"/>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56" name="円/楕円 455"/>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57" name="テキスト ボックス 456"/>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8" name="円/楕円 457"/>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9" name="テキスト ボックス 458"/>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60" name="円/楕円 459"/>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61" name="テキスト ボックス 460"/>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石川県能登町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114128</xdr:rowOff>
    </xdr:from>
    <xdr:to>
      <xdr:col>4</xdr:col>
      <xdr:colOff>1117600</xdr:colOff>
      <xdr:row>14</xdr:row>
      <xdr:rowOff>167571</xdr:rowOff>
    </xdr:to>
    <xdr:cxnSp macro="">
      <xdr:nvCxnSpPr>
        <xdr:cNvPr id="52" name="直線コネクタ 51"/>
        <xdr:cNvCxnSpPr/>
      </xdr:nvCxnSpPr>
      <xdr:spPr bwMode="auto">
        <a:xfrm>
          <a:off x="5003800" y="2562053"/>
          <a:ext cx="647700" cy="5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114128</xdr:rowOff>
    </xdr:from>
    <xdr:to>
      <xdr:col>4</xdr:col>
      <xdr:colOff>469900</xdr:colOff>
      <xdr:row>15</xdr:row>
      <xdr:rowOff>32615</xdr:rowOff>
    </xdr:to>
    <xdr:cxnSp macro="">
      <xdr:nvCxnSpPr>
        <xdr:cNvPr id="55" name="直線コネクタ 54"/>
        <xdr:cNvCxnSpPr/>
      </xdr:nvCxnSpPr>
      <xdr:spPr bwMode="auto">
        <a:xfrm flipV="1">
          <a:off x="4305300" y="2562053"/>
          <a:ext cx="698500" cy="8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31325</xdr:rowOff>
    </xdr:from>
    <xdr:to>
      <xdr:col>3</xdr:col>
      <xdr:colOff>904875</xdr:colOff>
      <xdr:row>15</xdr:row>
      <xdr:rowOff>32615</xdr:rowOff>
    </xdr:to>
    <xdr:cxnSp macro="">
      <xdr:nvCxnSpPr>
        <xdr:cNvPr id="58" name="直線コネクタ 57"/>
        <xdr:cNvCxnSpPr/>
      </xdr:nvCxnSpPr>
      <xdr:spPr bwMode="auto">
        <a:xfrm>
          <a:off x="3606800" y="2650700"/>
          <a:ext cx="698500" cy="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88916</xdr:rowOff>
    </xdr:from>
    <xdr:to>
      <xdr:col>3</xdr:col>
      <xdr:colOff>206375</xdr:colOff>
      <xdr:row>15</xdr:row>
      <xdr:rowOff>31325</xdr:rowOff>
    </xdr:to>
    <xdr:cxnSp macro="">
      <xdr:nvCxnSpPr>
        <xdr:cNvPr id="61" name="直線コネクタ 60"/>
        <xdr:cNvCxnSpPr/>
      </xdr:nvCxnSpPr>
      <xdr:spPr bwMode="auto">
        <a:xfrm>
          <a:off x="2908300" y="2536841"/>
          <a:ext cx="698500" cy="1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116771</xdr:rowOff>
    </xdr:from>
    <xdr:to>
      <xdr:col>5</xdr:col>
      <xdr:colOff>34925</xdr:colOff>
      <xdr:row>15</xdr:row>
      <xdr:rowOff>46921</xdr:rowOff>
    </xdr:to>
    <xdr:sp macro="" textlink="">
      <xdr:nvSpPr>
        <xdr:cNvPr id="71" name="円/楕円 70"/>
        <xdr:cNvSpPr/>
      </xdr:nvSpPr>
      <xdr:spPr bwMode="auto">
        <a:xfrm>
          <a:off x="5600700" y="25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133298</xdr:rowOff>
    </xdr:from>
    <xdr:ext cx="762000" cy="259045"/>
    <xdr:sp macro="" textlink="">
      <xdr:nvSpPr>
        <xdr:cNvPr id="72" name="人口1人当たり決算額の推移該当値テキスト130"/>
        <xdr:cNvSpPr txBox="1"/>
      </xdr:nvSpPr>
      <xdr:spPr>
        <a:xfrm>
          <a:off x="5740400" y="24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120,932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63328</xdr:rowOff>
    </xdr:from>
    <xdr:to>
      <xdr:col>4</xdr:col>
      <xdr:colOff>520700</xdr:colOff>
      <xdr:row>14</xdr:row>
      <xdr:rowOff>164928</xdr:rowOff>
    </xdr:to>
    <xdr:sp macro="" textlink="">
      <xdr:nvSpPr>
        <xdr:cNvPr id="73" name="円/楕円 72"/>
        <xdr:cNvSpPr/>
      </xdr:nvSpPr>
      <xdr:spPr bwMode="auto">
        <a:xfrm>
          <a:off x="4953000" y="251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3655</xdr:rowOff>
    </xdr:from>
    <xdr:ext cx="736600" cy="259045"/>
    <xdr:sp macro="" textlink="">
      <xdr:nvSpPr>
        <xdr:cNvPr id="74" name="テキスト ボックス 73"/>
        <xdr:cNvSpPr txBox="1"/>
      </xdr:nvSpPr>
      <xdr:spPr>
        <a:xfrm>
          <a:off x="4622800" y="2280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124,205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153265</xdr:rowOff>
    </xdr:from>
    <xdr:to>
      <xdr:col>3</xdr:col>
      <xdr:colOff>955675</xdr:colOff>
      <xdr:row>15</xdr:row>
      <xdr:rowOff>83415</xdr:rowOff>
    </xdr:to>
    <xdr:sp macro="" textlink="">
      <xdr:nvSpPr>
        <xdr:cNvPr id="75" name="円/楕円 74"/>
        <xdr:cNvSpPr/>
      </xdr:nvSpPr>
      <xdr:spPr bwMode="auto">
        <a:xfrm>
          <a:off x="4254500" y="260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93592</xdr:rowOff>
    </xdr:from>
    <xdr:ext cx="762000" cy="259045"/>
    <xdr:sp macro="" textlink="">
      <xdr:nvSpPr>
        <xdr:cNvPr id="76" name="テキスト ボックス 75"/>
        <xdr:cNvSpPr txBox="1"/>
      </xdr:nvSpPr>
      <xdr:spPr>
        <a:xfrm>
          <a:off x="3924300" y="237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151975</xdr:rowOff>
    </xdr:from>
    <xdr:to>
      <xdr:col>3</xdr:col>
      <xdr:colOff>257175</xdr:colOff>
      <xdr:row>15</xdr:row>
      <xdr:rowOff>82125</xdr:rowOff>
    </xdr:to>
    <xdr:sp macro="" textlink="">
      <xdr:nvSpPr>
        <xdr:cNvPr id="77" name="円/楕円 76"/>
        <xdr:cNvSpPr/>
      </xdr:nvSpPr>
      <xdr:spPr bwMode="auto">
        <a:xfrm>
          <a:off x="3556000" y="259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92302</xdr:rowOff>
    </xdr:from>
    <xdr:ext cx="762000" cy="259045"/>
    <xdr:sp macro="" textlink="">
      <xdr:nvSpPr>
        <xdr:cNvPr id="78" name="テキスト ボックス 77"/>
        <xdr:cNvSpPr txBox="1"/>
      </xdr:nvSpPr>
      <xdr:spPr>
        <a:xfrm>
          <a:off x="3225800" y="236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38116</xdr:rowOff>
    </xdr:from>
    <xdr:to>
      <xdr:col>2</xdr:col>
      <xdr:colOff>692150</xdr:colOff>
      <xdr:row>14</xdr:row>
      <xdr:rowOff>139716</xdr:rowOff>
    </xdr:to>
    <xdr:sp macro="" textlink="">
      <xdr:nvSpPr>
        <xdr:cNvPr id="79" name="円/楕円 78"/>
        <xdr:cNvSpPr/>
      </xdr:nvSpPr>
      <xdr:spPr bwMode="auto">
        <a:xfrm>
          <a:off x="2857500" y="248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149893</xdr:rowOff>
    </xdr:from>
    <xdr:ext cx="762000" cy="259045"/>
    <xdr:sp macro="" textlink="">
      <xdr:nvSpPr>
        <xdr:cNvPr id="80" name="テキスト ボックス 79"/>
        <xdr:cNvSpPr txBox="1"/>
      </xdr:nvSpPr>
      <xdr:spPr>
        <a:xfrm>
          <a:off x="2527300" y="22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93921</xdr:rowOff>
    </xdr:from>
    <xdr:to>
      <xdr:col>4</xdr:col>
      <xdr:colOff>1117600</xdr:colOff>
      <xdr:row>38</xdr:row>
      <xdr:rowOff>1498</xdr:rowOff>
    </xdr:to>
    <xdr:cxnSp macro="">
      <xdr:nvCxnSpPr>
        <xdr:cNvPr id="107" name="直線コネクタ 106"/>
        <xdr:cNvCxnSpPr/>
      </xdr:nvCxnSpPr>
      <xdr:spPr bwMode="auto">
        <a:xfrm flipV="1">
          <a:off x="5651500" y="6361371"/>
          <a:ext cx="0" cy="1107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316475</xdr:rowOff>
    </xdr:from>
    <xdr:ext cx="762000" cy="259045"/>
    <xdr:sp macro="" textlink="">
      <xdr:nvSpPr>
        <xdr:cNvPr id="108" name="人口1人当たり決算額の推移最小値テキスト445"/>
        <xdr:cNvSpPr txBox="1"/>
      </xdr:nvSpPr>
      <xdr:spPr>
        <a:xfrm>
          <a:off x="5740400" y="74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1498</xdr:rowOff>
    </xdr:from>
    <xdr:to>
      <xdr:col>5</xdr:col>
      <xdr:colOff>73025</xdr:colOff>
      <xdr:row>38</xdr:row>
      <xdr:rowOff>1498</xdr:rowOff>
    </xdr:to>
    <xdr:cxnSp macro="">
      <xdr:nvCxnSpPr>
        <xdr:cNvPr id="109" name="直線コネクタ 108"/>
        <xdr:cNvCxnSpPr/>
      </xdr:nvCxnSpPr>
      <xdr:spPr bwMode="auto">
        <a:xfrm>
          <a:off x="5562600" y="7469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180298</xdr:rowOff>
    </xdr:from>
    <xdr:ext cx="762000" cy="259045"/>
    <xdr:sp macro="" textlink="">
      <xdr:nvSpPr>
        <xdr:cNvPr id="110" name="人口1人当たり決算額の推移最大値テキスト445"/>
        <xdr:cNvSpPr txBox="1"/>
      </xdr:nvSpPr>
      <xdr:spPr>
        <a:xfrm>
          <a:off x="5740400" y="610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34</xdr:row>
      <xdr:rowOff>93921</xdr:rowOff>
    </xdr:from>
    <xdr:to>
      <xdr:col>5</xdr:col>
      <xdr:colOff>73025</xdr:colOff>
      <xdr:row>34</xdr:row>
      <xdr:rowOff>93921</xdr:rowOff>
    </xdr:to>
    <xdr:cxnSp macro="">
      <xdr:nvCxnSpPr>
        <xdr:cNvPr id="111" name="直線コネクタ 110"/>
        <xdr:cNvCxnSpPr/>
      </xdr:nvCxnSpPr>
      <xdr:spPr bwMode="auto">
        <a:xfrm>
          <a:off x="5562600" y="63613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109032</xdr:rowOff>
    </xdr:from>
    <xdr:to>
      <xdr:col>4</xdr:col>
      <xdr:colOff>1117600</xdr:colOff>
      <xdr:row>35</xdr:row>
      <xdr:rowOff>145631</xdr:rowOff>
    </xdr:to>
    <xdr:cxnSp macro="">
      <xdr:nvCxnSpPr>
        <xdr:cNvPr id="112" name="直線コネクタ 111"/>
        <xdr:cNvCxnSpPr/>
      </xdr:nvCxnSpPr>
      <xdr:spPr bwMode="auto">
        <a:xfrm>
          <a:off x="5003800" y="6719382"/>
          <a:ext cx="647700" cy="3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325431</xdr:rowOff>
    </xdr:from>
    <xdr:ext cx="762000" cy="259045"/>
    <xdr:sp macro="" textlink="">
      <xdr:nvSpPr>
        <xdr:cNvPr id="113" name="人口1人当たり決算額の推移平均値テキスト445"/>
        <xdr:cNvSpPr txBox="1"/>
      </xdr:nvSpPr>
      <xdr:spPr>
        <a:xfrm>
          <a:off x="5740400" y="6935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10454</xdr:rowOff>
    </xdr:from>
    <xdr:to>
      <xdr:col>5</xdr:col>
      <xdr:colOff>34925</xdr:colOff>
      <xdr:row>36</xdr:row>
      <xdr:rowOff>112054</xdr:rowOff>
    </xdr:to>
    <xdr:sp macro="" textlink="">
      <xdr:nvSpPr>
        <xdr:cNvPr id="114" name="フローチャート : 判断 113"/>
        <xdr:cNvSpPr/>
      </xdr:nvSpPr>
      <xdr:spPr bwMode="auto">
        <a:xfrm>
          <a:off x="56007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161999</xdr:rowOff>
    </xdr:from>
    <xdr:to>
      <xdr:col>4</xdr:col>
      <xdr:colOff>469900</xdr:colOff>
      <xdr:row>35</xdr:row>
      <xdr:rowOff>109032</xdr:rowOff>
    </xdr:to>
    <xdr:cxnSp macro="">
      <xdr:nvCxnSpPr>
        <xdr:cNvPr id="115" name="直線コネクタ 114"/>
        <xdr:cNvCxnSpPr/>
      </xdr:nvCxnSpPr>
      <xdr:spPr bwMode="auto">
        <a:xfrm>
          <a:off x="4305300" y="6429449"/>
          <a:ext cx="698500" cy="28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30142</xdr:rowOff>
    </xdr:from>
    <xdr:to>
      <xdr:col>3</xdr:col>
      <xdr:colOff>904875</xdr:colOff>
      <xdr:row>34</xdr:row>
      <xdr:rowOff>161999</xdr:rowOff>
    </xdr:to>
    <xdr:cxnSp macro="">
      <xdr:nvCxnSpPr>
        <xdr:cNvPr id="118" name="直線コネクタ 117"/>
        <xdr:cNvCxnSpPr/>
      </xdr:nvCxnSpPr>
      <xdr:spPr bwMode="auto">
        <a:xfrm>
          <a:off x="3606800" y="6297592"/>
          <a:ext cx="698500" cy="13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288803</xdr:rowOff>
    </xdr:from>
    <xdr:to>
      <xdr:col>3</xdr:col>
      <xdr:colOff>206375</xdr:colOff>
      <xdr:row>34</xdr:row>
      <xdr:rowOff>30142</xdr:rowOff>
    </xdr:to>
    <xdr:cxnSp macro="">
      <xdr:nvCxnSpPr>
        <xdr:cNvPr id="121" name="直線コネクタ 120"/>
        <xdr:cNvCxnSpPr/>
      </xdr:nvCxnSpPr>
      <xdr:spPr bwMode="auto">
        <a:xfrm>
          <a:off x="2908300" y="6213353"/>
          <a:ext cx="698500" cy="8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94831</xdr:rowOff>
    </xdr:from>
    <xdr:to>
      <xdr:col>5</xdr:col>
      <xdr:colOff>34925</xdr:colOff>
      <xdr:row>35</xdr:row>
      <xdr:rowOff>196431</xdr:rowOff>
    </xdr:to>
    <xdr:sp macro="" textlink="">
      <xdr:nvSpPr>
        <xdr:cNvPr id="131" name="円/楕円 130"/>
        <xdr:cNvSpPr/>
      </xdr:nvSpPr>
      <xdr:spPr bwMode="auto">
        <a:xfrm>
          <a:off x="5600700" y="670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282808</xdr:rowOff>
    </xdr:from>
    <xdr:ext cx="762000" cy="259045"/>
    <xdr:sp macro="" textlink="">
      <xdr:nvSpPr>
        <xdr:cNvPr id="132" name="人口1人当たり決算額の推移該当値テキスト445"/>
        <xdr:cNvSpPr txBox="1"/>
      </xdr:nvSpPr>
      <xdr:spPr>
        <a:xfrm>
          <a:off x="5740400" y="65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58232</xdr:rowOff>
    </xdr:from>
    <xdr:to>
      <xdr:col>4</xdr:col>
      <xdr:colOff>520700</xdr:colOff>
      <xdr:row>35</xdr:row>
      <xdr:rowOff>159832</xdr:rowOff>
    </xdr:to>
    <xdr:sp macro="" textlink="">
      <xdr:nvSpPr>
        <xdr:cNvPr id="133" name="円/楕円 132"/>
        <xdr:cNvSpPr/>
      </xdr:nvSpPr>
      <xdr:spPr bwMode="auto">
        <a:xfrm>
          <a:off x="4953000" y="666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170009</xdr:rowOff>
    </xdr:from>
    <xdr:ext cx="736600" cy="259045"/>
    <xdr:sp macro="" textlink="">
      <xdr:nvSpPr>
        <xdr:cNvPr id="134" name="テキスト ボックス 133"/>
        <xdr:cNvSpPr txBox="1"/>
      </xdr:nvSpPr>
      <xdr:spPr>
        <a:xfrm>
          <a:off x="4622800" y="643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111199</xdr:rowOff>
    </xdr:from>
    <xdr:to>
      <xdr:col>3</xdr:col>
      <xdr:colOff>955675</xdr:colOff>
      <xdr:row>34</xdr:row>
      <xdr:rowOff>212799</xdr:rowOff>
    </xdr:to>
    <xdr:sp macro="" textlink="">
      <xdr:nvSpPr>
        <xdr:cNvPr id="135" name="円/楕円 134"/>
        <xdr:cNvSpPr/>
      </xdr:nvSpPr>
      <xdr:spPr bwMode="auto">
        <a:xfrm>
          <a:off x="4254500" y="637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222976</xdr:rowOff>
    </xdr:from>
    <xdr:ext cx="762000" cy="259045"/>
    <xdr:sp macro="" textlink="">
      <xdr:nvSpPr>
        <xdr:cNvPr id="136" name="テキスト ボックス 135"/>
        <xdr:cNvSpPr txBox="1"/>
      </xdr:nvSpPr>
      <xdr:spPr>
        <a:xfrm>
          <a:off x="3924300" y="61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322242</xdr:rowOff>
    </xdr:from>
    <xdr:to>
      <xdr:col>3</xdr:col>
      <xdr:colOff>257175</xdr:colOff>
      <xdr:row>34</xdr:row>
      <xdr:rowOff>80942</xdr:rowOff>
    </xdr:to>
    <xdr:sp macro="" textlink="">
      <xdr:nvSpPr>
        <xdr:cNvPr id="137" name="円/楕円 136"/>
        <xdr:cNvSpPr/>
      </xdr:nvSpPr>
      <xdr:spPr bwMode="auto">
        <a:xfrm>
          <a:off x="3556000" y="624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91119</xdr:rowOff>
    </xdr:from>
    <xdr:ext cx="762000" cy="259045"/>
    <xdr:sp macro="" textlink="">
      <xdr:nvSpPr>
        <xdr:cNvPr id="138" name="テキスト ボックス 137"/>
        <xdr:cNvSpPr txBox="1"/>
      </xdr:nvSpPr>
      <xdr:spPr>
        <a:xfrm>
          <a:off x="3225800" y="601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238003</xdr:rowOff>
    </xdr:from>
    <xdr:to>
      <xdr:col>2</xdr:col>
      <xdr:colOff>692150</xdr:colOff>
      <xdr:row>33</xdr:row>
      <xdr:rowOff>339603</xdr:rowOff>
    </xdr:to>
    <xdr:sp macro="" textlink="">
      <xdr:nvSpPr>
        <xdr:cNvPr id="139" name="円/楕円 138"/>
        <xdr:cNvSpPr/>
      </xdr:nvSpPr>
      <xdr:spPr bwMode="auto">
        <a:xfrm>
          <a:off x="2857500" y="616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6880</xdr:rowOff>
    </xdr:from>
    <xdr:ext cx="762000" cy="259045"/>
    <xdr:sp macro="" textlink="">
      <xdr:nvSpPr>
        <xdr:cNvPr id="140" name="テキスト ボックス 139"/>
        <xdr:cNvSpPr txBox="1"/>
      </xdr:nvSpPr>
      <xdr:spPr>
        <a:xfrm>
          <a:off x="2527300" y="593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137547</xdr:rowOff>
    </xdr:from>
    <xdr:to>
      <xdr:col>6</xdr:col>
      <xdr:colOff>511175</xdr:colOff>
      <xdr:row>32</xdr:row>
      <xdr:rowOff>143491</xdr:rowOff>
    </xdr:to>
    <xdr:cxnSp macro="">
      <xdr:nvCxnSpPr>
        <xdr:cNvPr id="61" name="直線コネクタ 60"/>
        <xdr:cNvCxnSpPr/>
      </xdr:nvCxnSpPr>
      <xdr:spPr>
        <a:xfrm flipV="1">
          <a:off x="3797300" y="5452497"/>
          <a:ext cx="8382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114611</xdr:rowOff>
    </xdr:from>
    <xdr:to>
      <xdr:col>5</xdr:col>
      <xdr:colOff>358775</xdr:colOff>
      <xdr:row>32</xdr:row>
      <xdr:rowOff>143491</xdr:rowOff>
    </xdr:to>
    <xdr:cxnSp macro="">
      <xdr:nvCxnSpPr>
        <xdr:cNvPr id="64" name="直線コネクタ 63"/>
        <xdr:cNvCxnSpPr/>
      </xdr:nvCxnSpPr>
      <xdr:spPr>
        <a:xfrm>
          <a:off x="2908300" y="5601011"/>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114611</xdr:rowOff>
    </xdr:from>
    <xdr:to>
      <xdr:col>4</xdr:col>
      <xdr:colOff>155575</xdr:colOff>
      <xdr:row>33</xdr:row>
      <xdr:rowOff>54375</xdr:rowOff>
    </xdr:to>
    <xdr:cxnSp macro="">
      <xdr:nvCxnSpPr>
        <xdr:cNvPr id="67" name="直線コネクタ 66"/>
        <xdr:cNvCxnSpPr/>
      </xdr:nvCxnSpPr>
      <xdr:spPr>
        <a:xfrm flipV="1">
          <a:off x="2019300" y="5601011"/>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87693</xdr:rowOff>
    </xdr:from>
    <xdr:to>
      <xdr:col>2</xdr:col>
      <xdr:colOff>638175</xdr:colOff>
      <xdr:row>33</xdr:row>
      <xdr:rowOff>54375</xdr:rowOff>
    </xdr:to>
    <xdr:cxnSp macro="">
      <xdr:nvCxnSpPr>
        <xdr:cNvPr id="70" name="直線コネクタ 69"/>
        <xdr:cNvCxnSpPr/>
      </xdr:nvCxnSpPr>
      <xdr:spPr>
        <a:xfrm>
          <a:off x="1130300" y="5231193"/>
          <a:ext cx="889000" cy="48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86747</xdr:rowOff>
    </xdr:from>
    <xdr:to>
      <xdr:col>6</xdr:col>
      <xdr:colOff>561975</xdr:colOff>
      <xdr:row>32</xdr:row>
      <xdr:rowOff>16897</xdr:rowOff>
    </xdr:to>
    <xdr:sp macro="" textlink="">
      <xdr:nvSpPr>
        <xdr:cNvPr id="80" name="円/楕円 79"/>
        <xdr:cNvSpPr/>
      </xdr:nvSpPr>
      <xdr:spPr>
        <a:xfrm>
          <a:off x="4584700" y="54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109624</xdr:rowOff>
    </xdr:from>
    <xdr:ext cx="599010" cy="259045"/>
    <xdr:sp macro="" textlink="">
      <xdr:nvSpPr>
        <xdr:cNvPr id="81" name="人件費該当値テキスト"/>
        <xdr:cNvSpPr txBox="1"/>
      </xdr:nvSpPr>
      <xdr:spPr>
        <a:xfrm>
          <a:off x="4686300" y="525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107,113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92691</xdr:rowOff>
    </xdr:from>
    <xdr:to>
      <xdr:col>5</xdr:col>
      <xdr:colOff>409575</xdr:colOff>
      <xdr:row>33</xdr:row>
      <xdr:rowOff>22841</xdr:rowOff>
    </xdr:to>
    <xdr:sp macro="" textlink="">
      <xdr:nvSpPr>
        <xdr:cNvPr id="82" name="円/楕円 81"/>
        <xdr:cNvSpPr/>
      </xdr:nvSpPr>
      <xdr:spPr>
        <a:xfrm>
          <a:off x="3746500" y="55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39368</xdr:rowOff>
    </xdr:from>
    <xdr:ext cx="534377" cy="259045"/>
    <xdr:sp macro="" textlink="">
      <xdr:nvSpPr>
        <xdr:cNvPr id="83" name="テキスト ボックス 82"/>
        <xdr:cNvSpPr txBox="1"/>
      </xdr:nvSpPr>
      <xdr:spPr>
        <a:xfrm>
          <a:off x="3530111" y="53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63811</xdr:rowOff>
    </xdr:from>
    <xdr:to>
      <xdr:col>4</xdr:col>
      <xdr:colOff>206375</xdr:colOff>
      <xdr:row>32</xdr:row>
      <xdr:rowOff>165411</xdr:rowOff>
    </xdr:to>
    <xdr:sp macro="" textlink="">
      <xdr:nvSpPr>
        <xdr:cNvPr id="84" name="円/楕円 83"/>
        <xdr:cNvSpPr/>
      </xdr:nvSpPr>
      <xdr:spPr>
        <a:xfrm>
          <a:off x="2857500" y="55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10488</xdr:rowOff>
    </xdr:from>
    <xdr:ext cx="534377" cy="259045"/>
    <xdr:sp macro="" textlink="">
      <xdr:nvSpPr>
        <xdr:cNvPr id="85" name="テキスト ボックス 84"/>
        <xdr:cNvSpPr txBox="1"/>
      </xdr:nvSpPr>
      <xdr:spPr>
        <a:xfrm>
          <a:off x="2641111" y="532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3575</xdr:rowOff>
    </xdr:from>
    <xdr:to>
      <xdr:col>3</xdr:col>
      <xdr:colOff>3175</xdr:colOff>
      <xdr:row>33</xdr:row>
      <xdr:rowOff>105175</xdr:rowOff>
    </xdr:to>
    <xdr:sp macro="" textlink="">
      <xdr:nvSpPr>
        <xdr:cNvPr id="86" name="円/楕円 85"/>
        <xdr:cNvSpPr/>
      </xdr:nvSpPr>
      <xdr:spPr>
        <a:xfrm>
          <a:off x="1968500" y="56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121702</xdr:rowOff>
    </xdr:from>
    <xdr:ext cx="534377" cy="259045"/>
    <xdr:sp macro="" textlink="">
      <xdr:nvSpPr>
        <xdr:cNvPr id="87" name="テキスト ボックス 86"/>
        <xdr:cNvSpPr txBox="1"/>
      </xdr:nvSpPr>
      <xdr:spPr>
        <a:xfrm>
          <a:off x="1752111" y="54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36893</xdr:rowOff>
    </xdr:from>
    <xdr:to>
      <xdr:col>1</xdr:col>
      <xdr:colOff>485775</xdr:colOff>
      <xdr:row>30</xdr:row>
      <xdr:rowOff>138493</xdr:rowOff>
    </xdr:to>
    <xdr:sp macro="" textlink="">
      <xdr:nvSpPr>
        <xdr:cNvPr id="88" name="円/楕円 87"/>
        <xdr:cNvSpPr/>
      </xdr:nvSpPr>
      <xdr:spPr>
        <a:xfrm>
          <a:off x="1079500" y="51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155020</xdr:rowOff>
    </xdr:from>
    <xdr:ext cx="599010" cy="259045"/>
    <xdr:sp macro="" textlink="">
      <xdr:nvSpPr>
        <xdr:cNvPr id="89" name="テキスト ボックス 88"/>
        <xdr:cNvSpPr txBox="1"/>
      </xdr:nvSpPr>
      <xdr:spPr>
        <a:xfrm>
          <a:off x="830794" y="49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84955</xdr:rowOff>
    </xdr:from>
    <xdr:to>
      <xdr:col>6</xdr:col>
      <xdr:colOff>511175</xdr:colOff>
      <xdr:row>56</xdr:row>
      <xdr:rowOff>134341</xdr:rowOff>
    </xdr:to>
    <xdr:cxnSp macro="">
      <xdr:nvCxnSpPr>
        <xdr:cNvPr id="116" name="直線コネクタ 115"/>
        <xdr:cNvCxnSpPr/>
      </xdr:nvCxnSpPr>
      <xdr:spPr>
        <a:xfrm flipV="1">
          <a:off x="3797300" y="9686155"/>
          <a:ext cx="838200" cy="4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134341</xdr:rowOff>
    </xdr:from>
    <xdr:to>
      <xdr:col>5</xdr:col>
      <xdr:colOff>358775</xdr:colOff>
      <xdr:row>56</xdr:row>
      <xdr:rowOff>161737</xdr:rowOff>
    </xdr:to>
    <xdr:cxnSp macro="">
      <xdr:nvCxnSpPr>
        <xdr:cNvPr id="119" name="直線コネクタ 118"/>
        <xdr:cNvCxnSpPr/>
      </xdr:nvCxnSpPr>
      <xdr:spPr>
        <a:xfrm flipV="1">
          <a:off x="2908300" y="9735541"/>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161737</xdr:rowOff>
    </xdr:from>
    <xdr:to>
      <xdr:col>4</xdr:col>
      <xdr:colOff>155575</xdr:colOff>
      <xdr:row>56</xdr:row>
      <xdr:rowOff>171041</xdr:rowOff>
    </xdr:to>
    <xdr:cxnSp macro="">
      <xdr:nvCxnSpPr>
        <xdr:cNvPr id="122" name="直線コネクタ 121"/>
        <xdr:cNvCxnSpPr/>
      </xdr:nvCxnSpPr>
      <xdr:spPr>
        <a:xfrm flipV="1">
          <a:off x="2019300" y="976293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171041</xdr:rowOff>
    </xdr:from>
    <xdr:to>
      <xdr:col>2</xdr:col>
      <xdr:colOff>638175</xdr:colOff>
      <xdr:row>57</xdr:row>
      <xdr:rowOff>25217</xdr:rowOff>
    </xdr:to>
    <xdr:cxnSp macro="">
      <xdr:nvCxnSpPr>
        <xdr:cNvPr id="125" name="直線コネクタ 124"/>
        <xdr:cNvCxnSpPr/>
      </xdr:nvCxnSpPr>
      <xdr:spPr>
        <a:xfrm flipV="1">
          <a:off x="1130300" y="9772241"/>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34155</xdr:rowOff>
    </xdr:from>
    <xdr:to>
      <xdr:col>6</xdr:col>
      <xdr:colOff>561975</xdr:colOff>
      <xdr:row>56</xdr:row>
      <xdr:rowOff>135755</xdr:rowOff>
    </xdr:to>
    <xdr:sp macro="" textlink="">
      <xdr:nvSpPr>
        <xdr:cNvPr id="135" name="円/楕円 134"/>
        <xdr:cNvSpPr/>
      </xdr:nvSpPr>
      <xdr:spPr>
        <a:xfrm>
          <a:off x="4584700" y="96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57032</xdr:rowOff>
    </xdr:from>
    <xdr:ext cx="534377" cy="259045"/>
    <xdr:sp macro="" textlink="">
      <xdr:nvSpPr>
        <xdr:cNvPr id="136" name="物件費該当値テキスト"/>
        <xdr:cNvSpPr txBox="1"/>
      </xdr:nvSpPr>
      <xdr:spPr>
        <a:xfrm>
          <a:off x="4686300" y="94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83541</xdr:rowOff>
    </xdr:from>
    <xdr:to>
      <xdr:col>5</xdr:col>
      <xdr:colOff>409575</xdr:colOff>
      <xdr:row>57</xdr:row>
      <xdr:rowOff>13691</xdr:rowOff>
    </xdr:to>
    <xdr:sp macro="" textlink="">
      <xdr:nvSpPr>
        <xdr:cNvPr id="137" name="円/楕円 136"/>
        <xdr:cNvSpPr/>
      </xdr:nvSpPr>
      <xdr:spPr>
        <a:xfrm>
          <a:off x="3746500" y="96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30218</xdr:rowOff>
    </xdr:from>
    <xdr:ext cx="534377" cy="259045"/>
    <xdr:sp macro="" textlink="">
      <xdr:nvSpPr>
        <xdr:cNvPr id="138" name="テキスト ボックス 137"/>
        <xdr:cNvSpPr txBox="1"/>
      </xdr:nvSpPr>
      <xdr:spPr>
        <a:xfrm>
          <a:off x="3530111" y="94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110937</xdr:rowOff>
    </xdr:from>
    <xdr:to>
      <xdr:col>4</xdr:col>
      <xdr:colOff>206375</xdr:colOff>
      <xdr:row>57</xdr:row>
      <xdr:rowOff>41087</xdr:rowOff>
    </xdr:to>
    <xdr:sp macro="" textlink="">
      <xdr:nvSpPr>
        <xdr:cNvPr id="139" name="円/楕円 138"/>
        <xdr:cNvSpPr/>
      </xdr:nvSpPr>
      <xdr:spPr>
        <a:xfrm>
          <a:off x="2857500" y="97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57614</xdr:rowOff>
    </xdr:from>
    <xdr:ext cx="534377" cy="259045"/>
    <xdr:sp macro="" textlink="">
      <xdr:nvSpPr>
        <xdr:cNvPr id="140" name="テキスト ボックス 139"/>
        <xdr:cNvSpPr txBox="1"/>
      </xdr:nvSpPr>
      <xdr:spPr>
        <a:xfrm>
          <a:off x="2641111" y="94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120241</xdr:rowOff>
    </xdr:from>
    <xdr:to>
      <xdr:col>3</xdr:col>
      <xdr:colOff>3175</xdr:colOff>
      <xdr:row>57</xdr:row>
      <xdr:rowOff>50391</xdr:rowOff>
    </xdr:to>
    <xdr:sp macro="" textlink="">
      <xdr:nvSpPr>
        <xdr:cNvPr id="141" name="円/楕円 140"/>
        <xdr:cNvSpPr/>
      </xdr:nvSpPr>
      <xdr:spPr>
        <a:xfrm>
          <a:off x="1968500" y="97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66918</xdr:rowOff>
    </xdr:from>
    <xdr:ext cx="534377" cy="259045"/>
    <xdr:sp macro="" textlink="">
      <xdr:nvSpPr>
        <xdr:cNvPr id="142" name="テキスト ボックス 141"/>
        <xdr:cNvSpPr txBox="1"/>
      </xdr:nvSpPr>
      <xdr:spPr>
        <a:xfrm>
          <a:off x="1752111" y="94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145867</xdr:rowOff>
    </xdr:from>
    <xdr:to>
      <xdr:col>1</xdr:col>
      <xdr:colOff>485775</xdr:colOff>
      <xdr:row>57</xdr:row>
      <xdr:rowOff>76017</xdr:rowOff>
    </xdr:to>
    <xdr:sp macro="" textlink="">
      <xdr:nvSpPr>
        <xdr:cNvPr id="143" name="円/楕円 142"/>
        <xdr:cNvSpPr/>
      </xdr:nvSpPr>
      <xdr:spPr>
        <a:xfrm>
          <a:off x="1079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67144</xdr:rowOff>
    </xdr:from>
    <xdr:ext cx="534377" cy="259045"/>
    <xdr:sp macro="" textlink="">
      <xdr:nvSpPr>
        <xdr:cNvPr id="144" name="テキスト ボックス 143"/>
        <xdr:cNvSpPr txBox="1"/>
      </xdr:nvSpPr>
      <xdr:spPr>
        <a:xfrm>
          <a:off x="863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16210</xdr:rowOff>
    </xdr:from>
    <xdr:to>
      <xdr:col>6</xdr:col>
      <xdr:colOff>511175</xdr:colOff>
      <xdr:row>76</xdr:row>
      <xdr:rowOff>39711</xdr:rowOff>
    </xdr:to>
    <xdr:cxnSp macro="">
      <xdr:nvCxnSpPr>
        <xdr:cNvPr id="171" name="直線コネクタ 170"/>
        <xdr:cNvCxnSpPr/>
      </xdr:nvCxnSpPr>
      <xdr:spPr>
        <a:xfrm flipV="1">
          <a:off x="3797300" y="13046410"/>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39711</xdr:rowOff>
    </xdr:from>
    <xdr:to>
      <xdr:col>5</xdr:col>
      <xdr:colOff>358775</xdr:colOff>
      <xdr:row>76</xdr:row>
      <xdr:rowOff>169143</xdr:rowOff>
    </xdr:to>
    <xdr:cxnSp macro="">
      <xdr:nvCxnSpPr>
        <xdr:cNvPr id="174" name="直線コネクタ 173"/>
        <xdr:cNvCxnSpPr/>
      </xdr:nvCxnSpPr>
      <xdr:spPr>
        <a:xfrm flipV="1">
          <a:off x="2908300" y="13069911"/>
          <a:ext cx="889000" cy="1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76" name="テキスト ボックス 175"/>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22611</xdr:rowOff>
    </xdr:from>
    <xdr:to>
      <xdr:col>4</xdr:col>
      <xdr:colOff>155575</xdr:colOff>
      <xdr:row>76</xdr:row>
      <xdr:rowOff>169143</xdr:rowOff>
    </xdr:to>
    <xdr:cxnSp macro="">
      <xdr:nvCxnSpPr>
        <xdr:cNvPr id="177" name="直線コネクタ 176"/>
        <xdr:cNvCxnSpPr/>
      </xdr:nvCxnSpPr>
      <xdr:spPr>
        <a:xfrm>
          <a:off x="2019300" y="13052811"/>
          <a:ext cx="889000" cy="1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79" name="テキスト ボックス 178"/>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22611</xdr:rowOff>
    </xdr:from>
    <xdr:to>
      <xdr:col>2</xdr:col>
      <xdr:colOff>638175</xdr:colOff>
      <xdr:row>76</xdr:row>
      <xdr:rowOff>65497</xdr:rowOff>
    </xdr:to>
    <xdr:cxnSp macro="">
      <xdr:nvCxnSpPr>
        <xdr:cNvPr id="180" name="直線コネクタ 179"/>
        <xdr:cNvCxnSpPr/>
      </xdr:nvCxnSpPr>
      <xdr:spPr>
        <a:xfrm flipV="1">
          <a:off x="1130300" y="13052811"/>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2" name="テキスト ボックス 181"/>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4" name="テキスト ボックス 183"/>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136861</xdr:rowOff>
    </xdr:from>
    <xdr:to>
      <xdr:col>6</xdr:col>
      <xdr:colOff>561975</xdr:colOff>
      <xdr:row>76</xdr:row>
      <xdr:rowOff>67010</xdr:rowOff>
    </xdr:to>
    <xdr:sp macro="" textlink="">
      <xdr:nvSpPr>
        <xdr:cNvPr id="190" name="円/楕円 189"/>
        <xdr:cNvSpPr/>
      </xdr:nvSpPr>
      <xdr:spPr>
        <a:xfrm>
          <a:off x="4584700" y="12995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159738</xdr:rowOff>
    </xdr:from>
    <xdr:ext cx="534377" cy="259045"/>
    <xdr:sp macro="" textlink="">
      <xdr:nvSpPr>
        <xdr:cNvPr id="191" name="維持補修費該当値テキスト"/>
        <xdr:cNvSpPr txBox="1"/>
      </xdr:nvSpPr>
      <xdr:spPr>
        <a:xfrm>
          <a:off x="4686300" y="128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160361</xdr:rowOff>
    </xdr:from>
    <xdr:to>
      <xdr:col>5</xdr:col>
      <xdr:colOff>409575</xdr:colOff>
      <xdr:row>76</xdr:row>
      <xdr:rowOff>90511</xdr:rowOff>
    </xdr:to>
    <xdr:sp macro="" textlink="">
      <xdr:nvSpPr>
        <xdr:cNvPr id="192" name="円/楕円 191"/>
        <xdr:cNvSpPr/>
      </xdr:nvSpPr>
      <xdr:spPr>
        <a:xfrm>
          <a:off x="37465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107037</xdr:rowOff>
    </xdr:from>
    <xdr:ext cx="469744" cy="259045"/>
    <xdr:sp macro="" textlink="">
      <xdr:nvSpPr>
        <xdr:cNvPr id="193" name="テキスト ボックス 192"/>
        <xdr:cNvSpPr txBox="1"/>
      </xdr:nvSpPr>
      <xdr:spPr>
        <a:xfrm>
          <a:off x="3562427" y="1279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118343</xdr:rowOff>
    </xdr:from>
    <xdr:to>
      <xdr:col>4</xdr:col>
      <xdr:colOff>206375</xdr:colOff>
      <xdr:row>77</xdr:row>
      <xdr:rowOff>48493</xdr:rowOff>
    </xdr:to>
    <xdr:sp macro="" textlink="">
      <xdr:nvSpPr>
        <xdr:cNvPr id="194" name="円/楕円 193"/>
        <xdr:cNvSpPr/>
      </xdr:nvSpPr>
      <xdr:spPr>
        <a:xfrm>
          <a:off x="2857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65021</xdr:rowOff>
    </xdr:from>
    <xdr:ext cx="469744" cy="259045"/>
    <xdr:sp macro="" textlink="">
      <xdr:nvSpPr>
        <xdr:cNvPr id="195" name="テキスト ボックス 194"/>
        <xdr:cNvSpPr txBox="1"/>
      </xdr:nvSpPr>
      <xdr:spPr>
        <a:xfrm>
          <a:off x="2673427" y="129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143261</xdr:rowOff>
    </xdr:from>
    <xdr:to>
      <xdr:col>3</xdr:col>
      <xdr:colOff>3175</xdr:colOff>
      <xdr:row>76</xdr:row>
      <xdr:rowOff>73411</xdr:rowOff>
    </xdr:to>
    <xdr:sp macro="" textlink="">
      <xdr:nvSpPr>
        <xdr:cNvPr id="196" name="円/楕円 195"/>
        <xdr:cNvSpPr/>
      </xdr:nvSpPr>
      <xdr:spPr>
        <a:xfrm>
          <a:off x="1968500" y="130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89938</xdr:rowOff>
    </xdr:from>
    <xdr:ext cx="534377" cy="259045"/>
    <xdr:sp macro="" textlink="">
      <xdr:nvSpPr>
        <xdr:cNvPr id="197" name="テキスト ボックス 196"/>
        <xdr:cNvSpPr txBox="1"/>
      </xdr:nvSpPr>
      <xdr:spPr>
        <a:xfrm>
          <a:off x="1752111" y="127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14697</xdr:rowOff>
    </xdr:from>
    <xdr:to>
      <xdr:col>1</xdr:col>
      <xdr:colOff>485775</xdr:colOff>
      <xdr:row>76</xdr:row>
      <xdr:rowOff>116297</xdr:rowOff>
    </xdr:to>
    <xdr:sp macro="" textlink="">
      <xdr:nvSpPr>
        <xdr:cNvPr id="198" name="円/楕円 197"/>
        <xdr:cNvSpPr/>
      </xdr:nvSpPr>
      <xdr:spPr>
        <a:xfrm>
          <a:off x="1079500" y="130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132824</xdr:rowOff>
    </xdr:from>
    <xdr:ext cx="469744" cy="259045"/>
    <xdr:sp macro="" textlink="">
      <xdr:nvSpPr>
        <xdr:cNvPr id="199" name="テキスト ボックス 198"/>
        <xdr:cNvSpPr txBox="1"/>
      </xdr:nvSpPr>
      <xdr:spPr>
        <a:xfrm>
          <a:off x="895427" y="1282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8331</xdr:rowOff>
    </xdr:from>
    <xdr:to>
      <xdr:col>6</xdr:col>
      <xdr:colOff>511175</xdr:colOff>
      <xdr:row>95</xdr:row>
      <xdr:rowOff>21113</xdr:rowOff>
    </xdr:to>
    <xdr:cxnSp macro="">
      <xdr:nvCxnSpPr>
        <xdr:cNvPr id="229" name="直線コネクタ 228"/>
        <xdr:cNvCxnSpPr/>
      </xdr:nvCxnSpPr>
      <xdr:spPr>
        <a:xfrm flipV="1">
          <a:off x="3797300" y="16296081"/>
          <a:ext cx="8382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21113</xdr:rowOff>
    </xdr:from>
    <xdr:to>
      <xdr:col>5</xdr:col>
      <xdr:colOff>358775</xdr:colOff>
      <xdr:row>95</xdr:row>
      <xdr:rowOff>147529</xdr:rowOff>
    </xdr:to>
    <xdr:cxnSp macro="">
      <xdr:nvCxnSpPr>
        <xdr:cNvPr id="232" name="直線コネクタ 231"/>
        <xdr:cNvCxnSpPr/>
      </xdr:nvCxnSpPr>
      <xdr:spPr>
        <a:xfrm flipV="1">
          <a:off x="2908300" y="16308863"/>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147529</xdr:rowOff>
    </xdr:from>
    <xdr:to>
      <xdr:col>4</xdr:col>
      <xdr:colOff>155575</xdr:colOff>
      <xdr:row>96</xdr:row>
      <xdr:rowOff>578</xdr:rowOff>
    </xdr:to>
    <xdr:cxnSp macro="">
      <xdr:nvCxnSpPr>
        <xdr:cNvPr id="235" name="直線コネクタ 234"/>
        <xdr:cNvCxnSpPr/>
      </xdr:nvCxnSpPr>
      <xdr:spPr>
        <a:xfrm flipV="1">
          <a:off x="2019300" y="16435279"/>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578</xdr:rowOff>
    </xdr:from>
    <xdr:to>
      <xdr:col>2</xdr:col>
      <xdr:colOff>638175</xdr:colOff>
      <xdr:row>96</xdr:row>
      <xdr:rowOff>19686</xdr:rowOff>
    </xdr:to>
    <xdr:cxnSp macro="">
      <xdr:nvCxnSpPr>
        <xdr:cNvPr id="238" name="直線コネクタ 237"/>
        <xdr:cNvCxnSpPr/>
      </xdr:nvCxnSpPr>
      <xdr:spPr>
        <a:xfrm flipV="1">
          <a:off x="1130300" y="16459778"/>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128981</xdr:rowOff>
    </xdr:from>
    <xdr:to>
      <xdr:col>6</xdr:col>
      <xdr:colOff>561975</xdr:colOff>
      <xdr:row>95</xdr:row>
      <xdr:rowOff>59131</xdr:rowOff>
    </xdr:to>
    <xdr:sp macro="" textlink="">
      <xdr:nvSpPr>
        <xdr:cNvPr id="248" name="円/楕円 247"/>
        <xdr:cNvSpPr/>
      </xdr:nvSpPr>
      <xdr:spPr>
        <a:xfrm>
          <a:off x="4584700" y="162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151858</xdr:rowOff>
    </xdr:from>
    <xdr:ext cx="534377" cy="259045"/>
    <xdr:sp macro="" textlink="">
      <xdr:nvSpPr>
        <xdr:cNvPr id="249" name="扶助費該当値テキスト"/>
        <xdr:cNvSpPr txBox="1"/>
      </xdr:nvSpPr>
      <xdr:spPr>
        <a:xfrm>
          <a:off x="4686300" y="16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57,896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141763</xdr:rowOff>
    </xdr:from>
    <xdr:to>
      <xdr:col>5</xdr:col>
      <xdr:colOff>409575</xdr:colOff>
      <xdr:row>95</xdr:row>
      <xdr:rowOff>71913</xdr:rowOff>
    </xdr:to>
    <xdr:sp macro="" textlink="">
      <xdr:nvSpPr>
        <xdr:cNvPr id="250" name="円/楕円 249"/>
        <xdr:cNvSpPr/>
      </xdr:nvSpPr>
      <xdr:spPr>
        <a:xfrm>
          <a:off x="3746500" y="162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63040</xdr:rowOff>
    </xdr:from>
    <xdr:ext cx="534377" cy="259045"/>
    <xdr:sp macro="" textlink="">
      <xdr:nvSpPr>
        <xdr:cNvPr id="251" name="テキスト ボックス 250"/>
        <xdr:cNvSpPr txBox="1"/>
      </xdr:nvSpPr>
      <xdr:spPr>
        <a:xfrm>
          <a:off x="3530111" y="163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96729</xdr:rowOff>
    </xdr:from>
    <xdr:to>
      <xdr:col>4</xdr:col>
      <xdr:colOff>206375</xdr:colOff>
      <xdr:row>96</xdr:row>
      <xdr:rowOff>26879</xdr:rowOff>
    </xdr:to>
    <xdr:sp macro="" textlink="">
      <xdr:nvSpPr>
        <xdr:cNvPr id="252" name="円/楕円 251"/>
        <xdr:cNvSpPr/>
      </xdr:nvSpPr>
      <xdr:spPr>
        <a:xfrm>
          <a:off x="2857500" y="163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18006</xdr:rowOff>
    </xdr:from>
    <xdr:ext cx="534377" cy="259045"/>
    <xdr:sp macro="" textlink="">
      <xdr:nvSpPr>
        <xdr:cNvPr id="253" name="テキスト ボックス 252"/>
        <xdr:cNvSpPr txBox="1"/>
      </xdr:nvSpPr>
      <xdr:spPr>
        <a:xfrm>
          <a:off x="2641111" y="164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121228</xdr:rowOff>
    </xdr:from>
    <xdr:to>
      <xdr:col>3</xdr:col>
      <xdr:colOff>3175</xdr:colOff>
      <xdr:row>96</xdr:row>
      <xdr:rowOff>51378</xdr:rowOff>
    </xdr:to>
    <xdr:sp macro="" textlink="">
      <xdr:nvSpPr>
        <xdr:cNvPr id="254" name="円/楕円 253"/>
        <xdr:cNvSpPr/>
      </xdr:nvSpPr>
      <xdr:spPr>
        <a:xfrm>
          <a:off x="1968500" y="164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42505</xdr:rowOff>
    </xdr:from>
    <xdr:ext cx="534377" cy="259045"/>
    <xdr:sp macro="" textlink="">
      <xdr:nvSpPr>
        <xdr:cNvPr id="255" name="テキスト ボックス 254"/>
        <xdr:cNvSpPr txBox="1"/>
      </xdr:nvSpPr>
      <xdr:spPr>
        <a:xfrm>
          <a:off x="1752111" y="165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140336</xdr:rowOff>
    </xdr:from>
    <xdr:to>
      <xdr:col>1</xdr:col>
      <xdr:colOff>485775</xdr:colOff>
      <xdr:row>96</xdr:row>
      <xdr:rowOff>70486</xdr:rowOff>
    </xdr:to>
    <xdr:sp macro="" textlink="">
      <xdr:nvSpPr>
        <xdr:cNvPr id="256" name="円/楕円 255"/>
        <xdr:cNvSpPr/>
      </xdr:nvSpPr>
      <xdr:spPr>
        <a:xfrm>
          <a:off x="1079500" y="164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61613</xdr:rowOff>
    </xdr:from>
    <xdr:ext cx="534377" cy="259045"/>
    <xdr:sp macro="" textlink="">
      <xdr:nvSpPr>
        <xdr:cNvPr id="257" name="テキスト ボックス 256"/>
        <xdr:cNvSpPr txBox="1"/>
      </xdr:nvSpPr>
      <xdr:spPr>
        <a:xfrm>
          <a:off x="863111" y="165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65623</xdr:rowOff>
    </xdr:from>
    <xdr:to>
      <xdr:col>15</xdr:col>
      <xdr:colOff>180975</xdr:colOff>
      <xdr:row>35</xdr:row>
      <xdr:rowOff>17867</xdr:rowOff>
    </xdr:to>
    <xdr:cxnSp macro="">
      <xdr:nvCxnSpPr>
        <xdr:cNvPr id="289" name="直線コネクタ 288"/>
        <xdr:cNvCxnSpPr/>
      </xdr:nvCxnSpPr>
      <xdr:spPr>
        <a:xfrm flipV="1">
          <a:off x="9639300" y="5894923"/>
          <a:ext cx="8382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17867</xdr:rowOff>
    </xdr:from>
    <xdr:to>
      <xdr:col>14</xdr:col>
      <xdr:colOff>28575</xdr:colOff>
      <xdr:row>35</xdr:row>
      <xdr:rowOff>73177</xdr:rowOff>
    </xdr:to>
    <xdr:cxnSp macro="">
      <xdr:nvCxnSpPr>
        <xdr:cNvPr id="292" name="直線コネクタ 291"/>
        <xdr:cNvCxnSpPr/>
      </xdr:nvCxnSpPr>
      <xdr:spPr>
        <a:xfrm flipV="1">
          <a:off x="8750300" y="6018617"/>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34914</xdr:rowOff>
    </xdr:from>
    <xdr:to>
      <xdr:col>12</xdr:col>
      <xdr:colOff>511175</xdr:colOff>
      <xdr:row>35</xdr:row>
      <xdr:rowOff>73177</xdr:rowOff>
    </xdr:to>
    <xdr:cxnSp macro="">
      <xdr:nvCxnSpPr>
        <xdr:cNvPr id="295" name="直線コネクタ 294"/>
        <xdr:cNvCxnSpPr/>
      </xdr:nvCxnSpPr>
      <xdr:spPr>
        <a:xfrm>
          <a:off x="7861300" y="6035664"/>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297" name="テキスト ボックス 296"/>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11499</xdr:rowOff>
    </xdr:from>
    <xdr:to>
      <xdr:col>11</xdr:col>
      <xdr:colOff>307975</xdr:colOff>
      <xdr:row>35</xdr:row>
      <xdr:rowOff>34914</xdr:rowOff>
    </xdr:to>
    <xdr:cxnSp macro="">
      <xdr:nvCxnSpPr>
        <xdr:cNvPr id="298" name="直線コネクタ 297"/>
        <xdr:cNvCxnSpPr/>
      </xdr:nvCxnSpPr>
      <xdr:spPr>
        <a:xfrm>
          <a:off x="6972300" y="6012249"/>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0" name="テキスト ボックス 299"/>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2" name="テキスト ボックス 301"/>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14823</xdr:rowOff>
    </xdr:from>
    <xdr:to>
      <xdr:col>15</xdr:col>
      <xdr:colOff>231775</xdr:colOff>
      <xdr:row>34</xdr:row>
      <xdr:rowOff>116423</xdr:rowOff>
    </xdr:to>
    <xdr:sp macro="" textlink="">
      <xdr:nvSpPr>
        <xdr:cNvPr id="308" name="円/楕円 307"/>
        <xdr:cNvSpPr/>
      </xdr:nvSpPr>
      <xdr:spPr>
        <a:xfrm>
          <a:off x="10426700" y="5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37700</xdr:rowOff>
    </xdr:from>
    <xdr:ext cx="599010" cy="259045"/>
    <xdr:sp macro="" textlink="">
      <xdr:nvSpPr>
        <xdr:cNvPr id="309" name="補助費等該当値テキスト"/>
        <xdr:cNvSpPr txBox="1"/>
      </xdr:nvSpPr>
      <xdr:spPr>
        <a:xfrm>
          <a:off x="10528300" y="56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138517</xdr:rowOff>
    </xdr:from>
    <xdr:to>
      <xdr:col>14</xdr:col>
      <xdr:colOff>79375</xdr:colOff>
      <xdr:row>35</xdr:row>
      <xdr:rowOff>68667</xdr:rowOff>
    </xdr:to>
    <xdr:sp macro="" textlink="">
      <xdr:nvSpPr>
        <xdr:cNvPr id="310" name="円/楕円 309"/>
        <xdr:cNvSpPr/>
      </xdr:nvSpPr>
      <xdr:spPr>
        <a:xfrm>
          <a:off x="9588500" y="59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85194</xdr:rowOff>
    </xdr:from>
    <xdr:ext cx="599010" cy="259045"/>
    <xdr:sp macro="" textlink="">
      <xdr:nvSpPr>
        <xdr:cNvPr id="311" name="テキスト ボックス 310"/>
        <xdr:cNvSpPr txBox="1"/>
      </xdr:nvSpPr>
      <xdr:spPr>
        <a:xfrm>
          <a:off x="9339794" y="57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22377</xdr:rowOff>
    </xdr:from>
    <xdr:to>
      <xdr:col>12</xdr:col>
      <xdr:colOff>561975</xdr:colOff>
      <xdr:row>35</xdr:row>
      <xdr:rowOff>123977</xdr:rowOff>
    </xdr:to>
    <xdr:sp macro="" textlink="">
      <xdr:nvSpPr>
        <xdr:cNvPr id="312" name="円/楕円 311"/>
        <xdr:cNvSpPr/>
      </xdr:nvSpPr>
      <xdr:spPr>
        <a:xfrm>
          <a:off x="8699500" y="60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140504</xdr:rowOff>
    </xdr:from>
    <xdr:ext cx="534377" cy="259045"/>
    <xdr:sp macro="" textlink="">
      <xdr:nvSpPr>
        <xdr:cNvPr id="313" name="テキスト ボックス 312"/>
        <xdr:cNvSpPr txBox="1"/>
      </xdr:nvSpPr>
      <xdr:spPr>
        <a:xfrm>
          <a:off x="8483111" y="57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155564</xdr:rowOff>
    </xdr:from>
    <xdr:to>
      <xdr:col>11</xdr:col>
      <xdr:colOff>358775</xdr:colOff>
      <xdr:row>35</xdr:row>
      <xdr:rowOff>85714</xdr:rowOff>
    </xdr:to>
    <xdr:sp macro="" textlink="">
      <xdr:nvSpPr>
        <xdr:cNvPr id="314" name="円/楕円 313"/>
        <xdr:cNvSpPr/>
      </xdr:nvSpPr>
      <xdr:spPr>
        <a:xfrm>
          <a:off x="7810500" y="5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102241</xdr:rowOff>
    </xdr:from>
    <xdr:ext cx="534377" cy="259045"/>
    <xdr:sp macro="" textlink="">
      <xdr:nvSpPr>
        <xdr:cNvPr id="315" name="テキスト ボックス 314"/>
        <xdr:cNvSpPr txBox="1"/>
      </xdr:nvSpPr>
      <xdr:spPr>
        <a:xfrm>
          <a:off x="7594111" y="57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132149</xdr:rowOff>
    </xdr:from>
    <xdr:to>
      <xdr:col>10</xdr:col>
      <xdr:colOff>155575</xdr:colOff>
      <xdr:row>35</xdr:row>
      <xdr:rowOff>62299</xdr:rowOff>
    </xdr:to>
    <xdr:sp macro="" textlink="">
      <xdr:nvSpPr>
        <xdr:cNvPr id="316" name="円/楕円 315"/>
        <xdr:cNvSpPr/>
      </xdr:nvSpPr>
      <xdr:spPr>
        <a:xfrm>
          <a:off x="6921500" y="5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78826</xdr:rowOff>
    </xdr:from>
    <xdr:ext cx="599010" cy="259045"/>
    <xdr:sp macro="" textlink="">
      <xdr:nvSpPr>
        <xdr:cNvPr id="317" name="テキスト ボックス 316"/>
        <xdr:cNvSpPr txBox="1"/>
      </xdr:nvSpPr>
      <xdr:spPr>
        <a:xfrm>
          <a:off x="6672794" y="57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121247</xdr:rowOff>
    </xdr:from>
    <xdr:to>
      <xdr:col>15</xdr:col>
      <xdr:colOff>180975</xdr:colOff>
      <xdr:row>58</xdr:row>
      <xdr:rowOff>125496</xdr:rowOff>
    </xdr:to>
    <xdr:cxnSp macro="">
      <xdr:nvCxnSpPr>
        <xdr:cNvPr id="348" name="直線コネクタ 347"/>
        <xdr:cNvCxnSpPr/>
      </xdr:nvCxnSpPr>
      <xdr:spPr>
        <a:xfrm flipV="1">
          <a:off x="9639300" y="10065347"/>
          <a:ext cx="8382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96407</xdr:rowOff>
    </xdr:from>
    <xdr:to>
      <xdr:col>14</xdr:col>
      <xdr:colOff>28575</xdr:colOff>
      <xdr:row>58</xdr:row>
      <xdr:rowOff>125496</xdr:rowOff>
    </xdr:to>
    <xdr:cxnSp macro="">
      <xdr:nvCxnSpPr>
        <xdr:cNvPr id="351" name="直線コネクタ 350"/>
        <xdr:cNvCxnSpPr/>
      </xdr:nvCxnSpPr>
      <xdr:spPr>
        <a:xfrm>
          <a:off x="8750300" y="10040507"/>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96407</xdr:rowOff>
    </xdr:from>
    <xdr:to>
      <xdr:col>12</xdr:col>
      <xdr:colOff>511175</xdr:colOff>
      <xdr:row>58</xdr:row>
      <xdr:rowOff>97537</xdr:rowOff>
    </xdr:to>
    <xdr:cxnSp macro="">
      <xdr:nvCxnSpPr>
        <xdr:cNvPr id="354" name="直線コネクタ 353"/>
        <xdr:cNvCxnSpPr/>
      </xdr:nvCxnSpPr>
      <xdr:spPr>
        <a:xfrm flipV="1">
          <a:off x="7861300" y="10040507"/>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48103</xdr:rowOff>
    </xdr:from>
    <xdr:to>
      <xdr:col>11</xdr:col>
      <xdr:colOff>307975</xdr:colOff>
      <xdr:row>58</xdr:row>
      <xdr:rowOff>97537</xdr:rowOff>
    </xdr:to>
    <xdr:cxnSp macro="">
      <xdr:nvCxnSpPr>
        <xdr:cNvPr id="357" name="直線コネクタ 356"/>
        <xdr:cNvCxnSpPr/>
      </xdr:nvCxnSpPr>
      <xdr:spPr>
        <a:xfrm>
          <a:off x="6972300" y="9992203"/>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70447</xdr:rowOff>
    </xdr:from>
    <xdr:to>
      <xdr:col>15</xdr:col>
      <xdr:colOff>231775</xdr:colOff>
      <xdr:row>59</xdr:row>
      <xdr:rowOff>597</xdr:rowOff>
    </xdr:to>
    <xdr:sp macro="" textlink="">
      <xdr:nvSpPr>
        <xdr:cNvPr id="367" name="円/楕円 366"/>
        <xdr:cNvSpPr/>
      </xdr:nvSpPr>
      <xdr:spPr>
        <a:xfrm>
          <a:off x="10426700" y="100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93324</xdr:rowOff>
    </xdr:from>
    <xdr:ext cx="599010" cy="259045"/>
    <xdr:sp macro="" textlink="">
      <xdr:nvSpPr>
        <xdr:cNvPr id="368" name="普通建設事業費該当値テキスト"/>
        <xdr:cNvSpPr txBox="1"/>
      </xdr:nvSpPr>
      <xdr:spPr>
        <a:xfrm>
          <a:off x="10528300" y="986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74696</xdr:rowOff>
    </xdr:from>
    <xdr:to>
      <xdr:col>14</xdr:col>
      <xdr:colOff>79375</xdr:colOff>
      <xdr:row>59</xdr:row>
      <xdr:rowOff>4846</xdr:rowOff>
    </xdr:to>
    <xdr:sp macro="" textlink="">
      <xdr:nvSpPr>
        <xdr:cNvPr id="369" name="円/楕円 368"/>
        <xdr:cNvSpPr/>
      </xdr:nvSpPr>
      <xdr:spPr>
        <a:xfrm>
          <a:off x="9588500" y="10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21373</xdr:rowOff>
    </xdr:from>
    <xdr:ext cx="599010" cy="259045"/>
    <xdr:sp macro="" textlink="">
      <xdr:nvSpPr>
        <xdr:cNvPr id="370" name="テキスト ボックス 369"/>
        <xdr:cNvSpPr txBox="1"/>
      </xdr:nvSpPr>
      <xdr:spPr>
        <a:xfrm>
          <a:off x="9339794" y="97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45607</xdr:rowOff>
    </xdr:from>
    <xdr:to>
      <xdr:col>12</xdr:col>
      <xdr:colOff>561975</xdr:colOff>
      <xdr:row>58</xdr:row>
      <xdr:rowOff>147207</xdr:rowOff>
    </xdr:to>
    <xdr:sp macro="" textlink="">
      <xdr:nvSpPr>
        <xdr:cNvPr id="371" name="円/楕円 370"/>
        <xdr:cNvSpPr/>
      </xdr:nvSpPr>
      <xdr:spPr>
        <a:xfrm>
          <a:off x="8699500" y="99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163734</xdr:rowOff>
    </xdr:from>
    <xdr:ext cx="599010" cy="259045"/>
    <xdr:sp macro="" textlink="">
      <xdr:nvSpPr>
        <xdr:cNvPr id="372" name="テキスト ボックス 371"/>
        <xdr:cNvSpPr txBox="1"/>
      </xdr:nvSpPr>
      <xdr:spPr>
        <a:xfrm>
          <a:off x="8450794" y="976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46737</xdr:rowOff>
    </xdr:from>
    <xdr:to>
      <xdr:col>11</xdr:col>
      <xdr:colOff>358775</xdr:colOff>
      <xdr:row>58</xdr:row>
      <xdr:rowOff>148337</xdr:rowOff>
    </xdr:to>
    <xdr:sp macro="" textlink="">
      <xdr:nvSpPr>
        <xdr:cNvPr id="373" name="円/楕円 372"/>
        <xdr:cNvSpPr/>
      </xdr:nvSpPr>
      <xdr:spPr>
        <a:xfrm>
          <a:off x="7810500" y="99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164864</xdr:rowOff>
    </xdr:from>
    <xdr:ext cx="599010" cy="259045"/>
    <xdr:sp macro="" textlink="">
      <xdr:nvSpPr>
        <xdr:cNvPr id="374" name="テキスト ボックス 373"/>
        <xdr:cNvSpPr txBox="1"/>
      </xdr:nvSpPr>
      <xdr:spPr>
        <a:xfrm>
          <a:off x="7561794" y="97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168753</xdr:rowOff>
    </xdr:from>
    <xdr:to>
      <xdr:col>10</xdr:col>
      <xdr:colOff>155575</xdr:colOff>
      <xdr:row>58</xdr:row>
      <xdr:rowOff>98903</xdr:rowOff>
    </xdr:to>
    <xdr:sp macro="" textlink="">
      <xdr:nvSpPr>
        <xdr:cNvPr id="375" name="円/楕円 374"/>
        <xdr:cNvSpPr/>
      </xdr:nvSpPr>
      <xdr:spPr>
        <a:xfrm>
          <a:off x="6921500" y="99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115430</xdr:rowOff>
    </xdr:from>
    <xdr:ext cx="599010" cy="259045"/>
    <xdr:sp macro="" textlink="">
      <xdr:nvSpPr>
        <xdr:cNvPr id="376" name="テキスト ボックス 375"/>
        <xdr:cNvSpPr txBox="1"/>
      </xdr:nvSpPr>
      <xdr:spPr>
        <a:xfrm>
          <a:off x="6672794" y="971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157983</xdr:rowOff>
    </xdr:from>
    <xdr:to>
      <xdr:col>15</xdr:col>
      <xdr:colOff>180975</xdr:colOff>
      <xdr:row>79</xdr:row>
      <xdr:rowOff>625</xdr:rowOff>
    </xdr:to>
    <xdr:cxnSp macro="">
      <xdr:nvCxnSpPr>
        <xdr:cNvPr id="405" name="直線コネクタ 404"/>
        <xdr:cNvCxnSpPr/>
      </xdr:nvCxnSpPr>
      <xdr:spPr>
        <a:xfrm flipV="1">
          <a:off x="9639300" y="13531083"/>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107183</xdr:rowOff>
    </xdr:from>
    <xdr:to>
      <xdr:col>15</xdr:col>
      <xdr:colOff>231775</xdr:colOff>
      <xdr:row>79</xdr:row>
      <xdr:rowOff>37333</xdr:rowOff>
    </xdr:to>
    <xdr:sp macro="" textlink="">
      <xdr:nvSpPr>
        <xdr:cNvPr id="415" name="円/楕円 414"/>
        <xdr:cNvSpPr/>
      </xdr:nvSpPr>
      <xdr:spPr>
        <a:xfrm>
          <a:off x="10426700" y="134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66560</xdr:rowOff>
    </xdr:from>
    <xdr:ext cx="534377" cy="259045"/>
    <xdr:sp macro="" textlink="">
      <xdr:nvSpPr>
        <xdr:cNvPr id="416" name="普通建設事業費 （ うち新規整備　）該当値テキスト"/>
        <xdr:cNvSpPr txBox="1"/>
      </xdr:nvSpPr>
      <xdr:spPr>
        <a:xfrm>
          <a:off x="10528300" y="132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121275</xdr:rowOff>
    </xdr:from>
    <xdr:to>
      <xdr:col>14</xdr:col>
      <xdr:colOff>79375</xdr:colOff>
      <xdr:row>79</xdr:row>
      <xdr:rowOff>51425</xdr:rowOff>
    </xdr:to>
    <xdr:sp macro="" textlink="">
      <xdr:nvSpPr>
        <xdr:cNvPr id="417" name="円/楕円 416"/>
        <xdr:cNvSpPr/>
      </xdr:nvSpPr>
      <xdr:spPr>
        <a:xfrm>
          <a:off x="9588500" y="13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42552</xdr:rowOff>
    </xdr:from>
    <xdr:ext cx="534377" cy="259045"/>
    <xdr:sp macro="" textlink="">
      <xdr:nvSpPr>
        <xdr:cNvPr id="418" name="テキスト ボックス 417"/>
        <xdr:cNvSpPr txBox="1"/>
      </xdr:nvSpPr>
      <xdr:spPr>
        <a:xfrm>
          <a:off x="9372111" y="135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44097</xdr:rowOff>
    </xdr:from>
    <xdr:to>
      <xdr:col>15</xdr:col>
      <xdr:colOff>180340</xdr:colOff>
      <xdr:row>99</xdr:row>
      <xdr:rowOff>41173</xdr:rowOff>
    </xdr:to>
    <xdr:cxnSp macro="">
      <xdr:nvCxnSpPr>
        <xdr:cNvPr id="444" name="直線コネクタ 443"/>
        <xdr:cNvCxnSpPr/>
      </xdr:nvCxnSpPr>
      <xdr:spPr>
        <a:xfrm flipV="1">
          <a:off x="10475595" y="15817497"/>
          <a:ext cx="1270" cy="119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45000</xdr:rowOff>
    </xdr:from>
    <xdr:ext cx="469744" cy="259045"/>
    <xdr:sp macro="" textlink="">
      <xdr:nvSpPr>
        <xdr:cNvPr id="445" name="普通建設事業費 （ うち更新整備　）最小値テキスト"/>
        <xdr:cNvSpPr txBox="1"/>
      </xdr:nvSpPr>
      <xdr:spPr>
        <a:xfrm>
          <a:off x="10528300" y="1701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99</xdr:row>
      <xdr:rowOff>41173</xdr:rowOff>
    </xdr:from>
    <xdr:to>
      <xdr:col>15</xdr:col>
      <xdr:colOff>269875</xdr:colOff>
      <xdr:row>99</xdr:row>
      <xdr:rowOff>41173</xdr:rowOff>
    </xdr:to>
    <xdr:cxnSp macro="">
      <xdr:nvCxnSpPr>
        <xdr:cNvPr id="446" name="直線コネクタ 445"/>
        <xdr:cNvCxnSpPr/>
      </xdr:nvCxnSpPr>
      <xdr:spPr>
        <a:xfrm>
          <a:off x="10388600" y="1701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162224</xdr:rowOff>
    </xdr:from>
    <xdr:ext cx="534377" cy="259045"/>
    <xdr:sp macro="" textlink="">
      <xdr:nvSpPr>
        <xdr:cNvPr id="447" name="普通建設事業費 （ うち更新整備　）最大値テキスト"/>
        <xdr:cNvSpPr txBox="1"/>
      </xdr:nvSpPr>
      <xdr:spPr>
        <a:xfrm>
          <a:off x="10528300" y="155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92</xdr:row>
      <xdr:rowOff>44097</xdr:rowOff>
    </xdr:from>
    <xdr:to>
      <xdr:col>15</xdr:col>
      <xdr:colOff>269875</xdr:colOff>
      <xdr:row>92</xdr:row>
      <xdr:rowOff>44097</xdr:rowOff>
    </xdr:to>
    <xdr:cxnSp macro="">
      <xdr:nvCxnSpPr>
        <xdr:cNvPr id="448" name="直線コネクタ 447"/>
        <xdr:cNvCxnSpPr/>
      </xdr:nvCxnSpPr>
      <xdr:spPr>
        <a:xfrm>
          <a:off x="10388600" y="1581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629</xdr:rowOff>
    </xdr:from>
    <xdr:to>
      <xdr:col>15</xdr:col>
      <xdr:colOff>180975</xdr:colOff>
      <xdr:row>92</xdr:row>
      <xdr:rowOff>44097</xdr:rowOff>
    </xdr:to>
    <xdr:cxnSp macro="">
      <xdr:nvCxnSpPr>
        <xdr:cNvPr id="449" name="直線コネクタ 448"/>
        <xdr:cNvCxnSpPr/>
      </xdr:nvCxnSpPr>
      <xdr:spPr>
        <a:xfrm>
          <a:off x="9639300" y="15602579"/>
          <a:ext cx="838200" cy="2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78593</xdr:rowOff>
    </xdr:from>
    <xdr:ext cx="534377" cy="259045"/>
    <xdr:sp macro="" textlink="">
      <xdr:nvSpPr>
        <xdr:cNvPr id="450" name="普通建設事業費 （ うち更新整備　）平均値テキスト"/>
        <xdr:cNvSpPr txBox="1"/>
      </xdr:nvSpPr>
      <xdr:spPr>
        <a:xfrm>
          <a:off x="10528300" y="165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100166</xdr:rowOff>
    </xdr:from>
    <xdr:to>
      <xdr:col>15</xdr:col>
      <xdr:colOff>231775</xdr:colOff>
      <xdr:row>97</xdr:row>
      <xdr:rowOff>30316</xdr:rowOff>
    </xdr:to>
    <xdr:sp macro="" textlink="">
      <xdr:nvSpPr>
        <xdr:cNvPr id="451" name="フローチャート : 判断 450"/>
        <xdr:cNvSpPr/>
      </xdr:nvSpPr>
      <xdr:spPr>
        <a:xfrm>
          <a:off x="104267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45465</xdr:rowOff>
    </xdr:from>
    <xdr:to>
      <xdr:col>14</xdr:col>
      <xdr:colOff>79375</xdr:colOff>
      <xdr:row>96</xdr:row>
      <xdr:rowOff>147065</xdr:rowOff>
    </xdr:to>
    <xdr:sp macro="" textlink="">
      <xdr:nvSpPr>
        <xdr:cNvPr id="452" name="フローチャート : 判断 451"/>
        <xdr:cNvSpPr/>
      </xdr:nvSpPr>
      <xdr:spPr>
        <a:xfrm>
          <a:off x="9588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138192</xdr:rowOff>
    </xdr:from>
    <xdr:ext cx="534377" cy="259045"/>
    <xdr:sp macro="" textlink="">
      <xdr:nvSpPr>
        <xdr:cNvPr id="453" name="テキスト ボックス 452"/>
        <xdr:cNvSpPr txBox="1"/>
      </xdr:nvSpPr>
      <xdr:spPr>
        <a:xfrm>
          <a:off x="9372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164747</xdr:rowOff>
    </xdr:from>
    <xdr:to>
      <xdr:col>15</xdr:col>
      <xdr:colOff>231775</xdr:colOff>
      <xdr:row>92</xdr:row>
      <xdr:rowOff>94897</xdr:rowOff>
    </xdr:to>
    <xdr:sp macro="" textlink="">
      <xdr:nvSpPr>
        <xdr:cNvPr id="459" name="円/楕円 458"/>
        <xdr:cNvSpPr/>
      </xdr:nvSpPr>
      <xdr:spPr>
        <a:xfrm>
          <a:off x="10426700" y="157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117774</xdr:rowOff>
    </xdr:from>
    <xdr:ext cx="534377" cy="259045"/>
    <xdr:sp macro="" textlink="">
      <xdr:nvSpPr>
        <xdr:cNvPr id="460" name="普通建設事業費 （ うち更新整備　）該当値テキスト"/>
        <xdr:cNvSpPr txBox="1"/>
      </xdr:nvSpPr>
      <xdr:spPr>
        <a:xfrm>
          <a:off x="10528300" y="157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76,855</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121279</xdr:rowOff>
    </xdr:from>
    <xdr:to>
      <xdr:col>14</xdr:col>
      <xdr:colOff>79375</xdr:colOff>
      <xdr:row>91</xdr:row>
      <xdr:rowOff>51429</xdr:rowOff>
    </xdr:to>
    <xdr:sp macro="" textlink="">
      <xdr:nvSpPr>
        <xdr:cNvPr id="461" name="円/楕円 460"/>
        <xdr:cNvSpPr/>
      </xdr:nvSpPr>
      <xdr:spPr>
        <a:xfrm>
          <a:off x="9588500" y="155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67956</xdr:rowOff>
    </xdr:from>
    <xdr:ext cx="534377" cy="259045"/>
    <xdr:sp macro="" textlink="">
      <xdr:nvSpPr>
        <xdr:cNvPr id="462" name="テキスト ボックス 461"/>
        <xdr:cNvSpPr txBox="1"/>
      </xdr:nvSpPr>
      <xdr:spPr>
        <a:xfrm>
          <a:off x="9372111" y="153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6" name="テキスト ボックス 47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8" name="テキスト ボックス 47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2" name="直線コネクタ 481"/>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3"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5"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6" name="直線コネクタ 485"/>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1934</xdr:rowOff>
    </xdr:from>
    <xdr:to>
      <xdr:col>23</xdr:col>
      <xdr:colOff>517525</xdr:colOff>
      <xdr:row>38</xdr:row>
      <xdr:rowOff>25354</xdr:rowOff>
    </xdr:to>
    <xdr:cxnSp macro="">
      <xdr:nvCxnSpPr>
        <xdr:cNvPr id="487" name="直線コネクタ 486"/>
        <xdr:cNvCxnSpPr/>
      </xdr:nvCxnSpPr>
      <xdr:spPr>
        <a:xfrm>
          <a:off x="15481300" y="6517034"/>
          <a:ext cx="8382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8"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9" name="フローチャート : 判断 488"/>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168755</xdr:rowOff>
    </xdr:from>
    <xdr:to>
      <xdr:col>22</xdr:col>
      <xdr:colOff>365125</xdr:colOff>
      <xdr:row>38</xdr:row>
      <xdr:rowOff>1934</xdr:rowOff>
    </xdr:to>
    <xdr:cxnSp macro="">
      <xdr:nvCxnSpPr>
        <xdr:cNvPr id="490" name="直線コネクタ 489"/>
        <xdr:cNvCxnSpPr/>
      </xdr:nvCxnSpPr>
      <xdr:spPr>
        <a:xfrm>
          <a:off x="14592300" y="651240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91" name="フローチャート : 判断 490"/>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47153</xdr:rowOff>
    </xdr:from>
    <xdr:ext cx="469744" cy="259045"/>
    <xdr:sp macro="" textlink="">
      <xdr:nvSpPr>
        <xdr:cNvPr id="492" name="テキスト ボックス 491"/>
        <xdr:cNvSpPr txBox="1"/>
      </xdr:nvSpPr>
      <xdr:spPr>
        <a:xfrm>
          <a:off x="15246427"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168755</xdr:rowOff>
    </xdr:from>
    <xdr:to>
      <xdr:col>21</xdr:col>
      <xdr:colOff>161925</xdr:colOff>
      <xdr:row>38</xdr:row>
      <xdr:rowOff>6734</xdr:rowOff>
    </xdr:to>
    <xdr:cxnSp macro="">
      <xdr:nvCxnSpPr>
        <xdr:cNvPr id="493" name="直線コネクタ 492"/>
        <xdr:cNvCxnSpPr/>
      </xdr:nvCxnSpPr>
      <xdr:spPr>
        <a:xfrm flipV="1">
          <a:off x="13703300" y="6512405"/>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4" name="フローチャート : 判断 493"/>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5" name="テキスト ボックス 494"/>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159760</xdr:rowOff>
    </xdr:from>
    <xdr:to>
      <xdr:col>19</xdr:col>
      <xdr:colOff>644525</xdr:colOff>
      <xdr:row>38</xdr:row>
      <xdr:rowOff>6734</xdr:rowOff>
    </xdr:to>
    <xdr:cxnSp macro="">
      <xdr:nvCxnSpPr>
        <xdr:cNvPr id="496" name="直線コネクタ 495"/>
        <xdr:cNvCxnSpPr/>
      </xdr:nvCxnSpPr>
      <xdr:spPr>
        <a:xfrm>
          <a:off x="12814300" y="6503410"/>
          <a:ext cx="8890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7" name="フローチャート : 判断 496"/>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8" name="テキスト ボックス 497"/>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9" name="フローチャート : 判断 498"/>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500" name="テキスト ボックス 499"/>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146004</xdr:rowOff>
    </xdr:from>
    <xdr:to>
      <xdr:col>23</xdr:col>
      <xdr:colOff>568325</xdr:colOff>
      <xdr:row>38</xdr:row>
      <xdr:rowOff>76154</xdr:rowOff>
    </xdr:to>
    <xdr:sp macro="" textlink="">
      <xdr:nvSpPr>
        <xdr:cNvPr id="506" name="円/楕円 505"/>
        <xdr:cNvSpPr/>
      </xdr:nvSpPr>
      <xdr:spPr>
        <a:xfrm>
          <a:off x="162687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106034</xdr:rowOff>
    </xdr:from>
    <xdr:ext cx="249299" cy="259045"/>
    <xdr:sp macro="" textlink="">
      <xdr:nvSpPr>
        <xdr:cNvPr id="507" name="災害復旧事業費該当値テキスト"/>
        <xdr:cNvSpPr txBox="1"/>
      </xdr:nvSpPr>
      <xdr:spPr>
        <a:xfrm>
          <a:off x="16370300" y="6449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122584</xdr:rowOff>
    </xdr:from>
    <xdr:to>
      <xdr:col>22</xdr:col>
      <xdr:colOff>415925</xdr:colOff>
      <xdr:row>38</xdr:row>
      <xdr:rowOff>52735</xdr:rowOff>
    </xdr:to>
    <xdr:sp macro="" textlink="">
      <xdr:nvSpPr>
        <xdr:cNvPr id="508" name="円/楕円 507"/>
        <xdr:cNvSpPr/>
      </xdr:nvSpPr>
      <xdr:spPr>
        <a:xfrm>
          <a:off x="15430500" y="6466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69261</xdr:rowOff>
    </xdr:from>
    <xdr:ext cx="469744" cy="259045"/>
    <xdr:sp macro="" textlink="">
      <xdr:nvSpPr>
        <xdr:cNvPr id="509" name="テキスト ボックス 508"/>
        <xdr:cNvSpPr txBox="1"/>
      </xdr:nvSpPr>
      <xdr:spPr>
        <a:xfrm>
          <a:off x="15246427" y="62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117955</xdr:rowOff>
    </xdr:from>
    <xdr:to>
      <xdr:col>21</xdr:col>
      <xdr:colOff>212725</xdr:colOff>
      <xdr:row>38</xdr:row>
      <xdr:rowOff>48106</xdr:rowOff>
    </xdr:to>
    <xdr:sp macro="" textlink="">
      <xdr:nvSpPr>
        <xdr:cNvPr id="510" name="円/楕円 509"/>
        <xdr:cNvSpPr/>
      </xdr:nvSpPr>
      <xdr:spPr>
        <a:xfrm>
          <a:off x="14541500" y="6461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64632</xdr:rowOff>
    </xdr:from>
    <xdr:ext cx="469744" cy="259045"/>
    <xdr:sp macro="" textlink="">
      <xdr:nvSpPr>
        <xdr:cNvPr id="511" name="テキスト ボックス 510"/>
        <xdr:cNvSpPr txBox="1"/>
      </xdr:nvSpPr>
      <xdr:spPr>
        <a:xfrm>
          <a:off x="14357427" y="62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127385</xdr:rowOff>
    </xdr:from>
    <xdr:to>
      <xdr:col>20</xdr:col>
      <xdr:colOff>9525</xdr:colOff>
      <xdr:row>38</xdr:row>
      <xdr:rowOff>57534</xdr:rowOff>
    </xdr:to>
    <xdr:sp macro="" textlink="">
      <xdr:nvSpPr>
        <xdr:cNvPr id="512" name="円/楕円 511"/>
        <xdr:cNvSpPr/>
      </xdr:nvSpPr>
      <xdr:spPr>
        <a:xfrm>
          <a:off x="13652500" y="6471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48661</xdr:rowOff>
    </xdr:from>
    <xdr:ext cx="469744" cy="259045"/>
    <xdr:sp macro="" textlink="">
      <xdr:nvSpPr>
        <xdr:cNvPr id="513" name="テキスト ボックス 512"/>
        <xdr:cNvSpPr txBox="1"/>
      </xdr:nvSpPr>
      <xdr:spPr>
        <a:xfrm>
          <a:off x="13468427" y="656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108960</xdr:rowOff>
    </xdr:from>
    <xdr:to>
      <xdr:col>18</xdr:col>
      <xdr:colOff>492125</xdr:colOff>
      <xdr:row>38</xdr:row>
      <xdr:rowOff>39109</xdr:rowOff>
    </xdr:to>
    <xdr:sp macro="" textlink="">
      <xdr:nvSpPr>
        <xdr:cNvPr id="514" name="円/楕円 513"/>
        <xdr:cNvSpPr/>
      </xdr:nvSpPr>
      <xdr:spPr>
        <a:xfrm>
          <a:off x="12763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30237</xdr:rowOff>
    </xdr:from>
    <xdr:ext cx="469744" cy="259045"/>
    <xdr:sp macro="" textlink="">
      <xdr:nvSpPr>
        <xdr:cNvPr id="515" name="テキスト ボックス 514"/>
        <xdr:cNvSpPr txBox="1"/>
      </xdr:nvSpPr>
      <xdr:spPr>
        <a:xfrm>
          <a:off x="12579427" y="6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6" name="直線コネクタ 52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7" name="テキスト ボックス 52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8" name="直線コネクタ 52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9" name="テキスト ボックス 52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2" name="直線コネクタ 53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3" name="テキスト ボックス 53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4" name="直線コネクタ 53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5" name="テキスト ボックス 53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9" name="直線コネクタ 53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3" name="直線コネクタ 54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4" name="直線コネクタ 54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6" name="フローチャート : 判断 54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7" name="直線コネクタ 54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8" name="フローチャート : 判断 547"/>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9" name="テキスト ボックス 548"/>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0" name="直線コネクタ 54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1" name="フローチャート : 判断 55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2" name="テキスト ボックス 55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3" name="直線コネクタ 55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4" name="フローチャート : 判断 55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5" name="テキスト ボックス 55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6" name="フローチャート : 判断 555"/>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7" name="テキスト ボックス 556"/>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3" name="円/楕円 56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5" name="円/楕円 56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6" name="テキスト ボックス 56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7" name="円/楕円 56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8" name="テキスト ボックス 56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9" name="円/楕円 56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0" name="テキスト ボックス 56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1" name="円/楕円 57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2" name="テキスト ボックス 57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6" name="テキスト ボックス 58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87237</xdr:rowOff>
    </xdr:from>
    <xdr:to>
      <xdr:col>23</xdr:col>
      <xdr:colOff>516889</xdr:colOff>
      <xdr:row>78</xdr:row>
      <xdr:rowOff>47270</xdr:rowOff>
    </xdr:to>
    <xdr:cxnSp macro="">
      <xdr:nvCxnSpPr>
        <xdr:cNvPr id="596" name="直線コネクタ 595"/>
        <xdr:cNvCxnSpPr/>
      </xdr:nvCxnSpPr>
      <xdr:spPr>
        <a:xfrm flipV="1">
          <a:off x="16317595" y="12431637"/>
          <a:ext cx="1269" cy="9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51097</xdr:rowOff>
    </xdr:from>
    <xdr:ext cx="534377" cy="259045"/>
    <xdr:sp macro="" textlink="">
      <xdr:nvSpPr>
        <xdr:cNvPr id="597" name="公債費最小値テキスト"/>
        <xdr:cNvSpPr txBox="1"/>
      </xdr:nvSpPr>
      <xdr:spPr>
        <a:xfrm>
          <a:off x="16370300" y="134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47270</xdr:rowOff>
    </xdr:from>
    <xdr:to>
      <xdr:col>23</xdr:col>
      <xdr:colOff>606425</xdr:colOff>
      <xdr:row>78</xdr:row>
      <xdr:rowOff>47270</xdr:rowOff>
    </xdr:to>
    <xdr:cxnSp macro="">
      <xdr:nvCxnSpPr>
        <xdr:cNvPr id="598" name="直線コネクタ 597"/>
        <xdr:cNvCxnSpPr/>
      </xdr:nvCxnSpPr>
      <xdr:spPr>
        <a:xfrm>
          <a:off x="16230600" y="1342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33914</xdr:rowOff>
    </xdr:from>
    <xdr:ext cx="599010" cy="259045"/>
    <xdr:sp macro="" textlink="">
      <xdr:nvSpPr>
        <xdr:cNvPr id="599" name="公債費最大値テキスト"/>
        <xdr:cNvSpPr txBox="1"/>
      </xdr:nvSpPr>
      <xdr:spPr>
        <a:xfrm>
          <a:off x="16370300" y="122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72</xdr:row>
      <xdr:rowOff>87237</xdr:rowOff>
    </xdr:from>
    <xdr:to>
      <xdr:col>23</xdr:col>
      <xdr:colOff>606425</xdr:colOff>
      <xdr:row>72</xdr:row>
      <xdr:rowOff>87237</xdr:rowOff>
    </xdr:to>
    <xdr:cxnSp macro="">
      <xdr:nvCxnSpPr>
        <xdr:cNvPr id="600" name="直線コネクタ 599"/>
        <xdr:cNvCxnSpPr/>
      </xdr:nvCxnSpPr>
      <xdr:spPr>
        <a:xfrm>
          <a:off x="16230600" y="124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115735</xdr:rowOff>
    </xdr:from>
    <xdr:to>
      <xdr:col>23</xdr:col>
      <xdr:colOff>517525</xdr:colOff>
      <xdr:row>72</xdr:row>
      <xdr:rowOff>87237</xdr:rowOff>
    </xdr:to>
    <xdr:cxnSp macro="">
      <xdr:nvCxnSpPr>
        <xdr:cNvPr id="601" name="直線コネクタ 600"/>
        <xdr:cNvCxnSpPr/>
      </xdr:nvCxnSpPr>
      <xdr:spPr>
        <a:xfrm>
          <a:off x="15481300" y="12288685"/>
          <a:ext cx="838200" cy="1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93090</xdr:rowOff>
    </xdr:from>
    <xdr:ext cx="534377" cy="259045"/>
    <xdr:sp macro="" textlink="">
      <xdr:nvSpPr>
        <xdr:cNvPr id="602" name="公債費平均値テキスト"/>
        <xdr:cNvSpPr txBox="1"/>
      </xdr:nvSpPr>
      <xdr:spPr>
        <a:xfrm>
          <a:off x="16370300" y="1312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114663</xdr:rowOff>
    </xdr:from>
    <xdr:to>
      <xdr:col>23</xdr:col>
      <xdr:colOff>568325</xdr:colOff>
      <xdr:row>77</xdr:row>
      <xdr:rowOff>44813</xdr:rowOff>
    </xdr:to>
    <xdr:sp macro="" textlink="">
      <xdr:nvSpPr>
        <xdr:cNvPr id="603" name="フローチャート : 判断 602"/>
        <xdr:cNvSpPr/>
      </xdr:nvSpPr>
      <xdr:spPr>
        <a:xfrm>
          <a:off x="162687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7211</xdr:rowOff>
    </xdr:from>
    <xdr:to>
      <xdr:col>22</xdr:col>
      <xdr:colOff>365125</xdr:colOff>
      <xdr:row>71</xdr:row>
      <xdr:rowOff>115735</xdr:rowOff>
    </xdr:to>
    <xdr:cxnSp macro="">
      <xdr:nvCxnSpPr>
        <xdr:cNvPr id="604" name="直線コネクタ 603"/>
        <xdr:cNvCxnSpPr/>
      </xdr:nvCxnSpPr>
      <xdr:spPr>
        <a:xfrm>
          <a:off x="14592300" y="12180161"/>
          <a:ext cx="889000" cy="10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5" name="フローチャート : 判断 604"/>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6" name="テキスト ボックス 605"/>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7211</xdr:rowOff>
    </xdr:from>
    <xdr:to>
      <xdr:col>21</xdr:col>
      <xdr:colOff>161925</xdr:colOff>
      <xdr:row>71</xdr:row>
      <xdr:rowOff>14777</xdr:rowOff>
    </xdr:to>
    <xdr:cxnSp macro="">
      <xdr:nvCxnSpPr>
        <xdr:cNvPr id="607" name="直線コネクタ 606"/>
        <xdr:cNvCxnSpPr/>
      </xdr:nvCxnSpPr>
      <xdr:spPr>
        <a:xfrm flipV="1">
          <a:off x="13703300" y="12180161"/>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8" name="フローチャート : 判断 607"/>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9" name="テキスト ボックス 608"/>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14777</xdr:rowOff>
    </xdr:from>
    <xdr:to>
      <xdr:col>19</xdr:col>
      <xdr:colOff>644525</xdr:colOff>
      <xdr:row>72</xdr:row>
      <xdr:rowOff>52817</xdr:rowOff>
    </xdr:to>
    <xdr:cxnSp macro="">
      <xdr:nvCxnSpPr>
        <xdr:cNvPr id="610" name="直線コネクタ 609"/>
        <xdr:cNvCxnSpPr/>
      </xdr:nvCxnSpPr>
      <xdr:spPr>
        <a:xfrm flipV="1">
          <a:off x="12814300" y="12187727"/>
          <a:ext cx="889000" cy="20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1" name="フローチャート : 判断 610"/>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12" name="テキスト ボックス 611"/>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3" name="フローチャート : 判断 612"/>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4" name="テキスト ボックス 613"/>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36437</xdr:rowOff>
    </xdr:from>
    <xdr:to>
      <xdr:col>23</xdr:col>
      <xdr:colOff>568325</xdr:colOff>
      <xdr:row>72</xdr:row>
      <xdr:rowOff>138037</xdr:rowOff>
    </xdr:to>
    <xdr:sp macro="" textlink="">
      <xdr:nvSpPr>
        <xdr:cNvPr id="620" name="円/楕円 619"/>
        <xdr:cNvSpPr/>
      </xdr:nvSpPr>
      <xdr:spPr>
        <a:xfrm>
          <a:off x="16268700" y="12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160914</xdr:rowOff>
    </xdr:from>
    <xdr:ext cx="599010" cy="259045"/>
    <xdr:sp macro="" textlink="">
      <xdr:nvSpPr>
        <xdr:cNvPr id="621" name="公債費該当値テキスト"/>
        <xdr:cNvSpPr txBox="1"/>
      </xdr:nvSpPr>
      <xdr:spPr>
        <a:xfrm>
          <a:off x="16370300" y="123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151,885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64935</xdr:rowOff>
    </xdr:from>
    <xdr:to>
      <xdr:col>22</xdr:col>
      <xdr:colOff>415925</xdr:colOff>
      <xdr:row>71</xdr:row>
      <xdr:rowOff>166535</xdr:rowOff>
    </xdr:to>
    <xdr:sp macro="" textlink="">
      <xdr:nvSpPr>
        <xdr:cNvPr id="622" name="円/楕円 621"/>
        <xdr:cNvSpPr/>
      </xdr:nvSpPr>
      <xdr:spPr>
        <a:xfrm>
          <a:off x="15430500" y="122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11612</xdr:rowOff>
    </xdr:from>
    <xdr:ext cx="599010" cy="259045"/>
    <xdr:sp macro="" textlink="">
      <xdr:nvSpPr>
        <xdr:cNvPr id="623" name="テキスト ボックス 622"/>
        <xdr:cNvSpPr txBox="1"/>
      </xdr:nvSpPr>
      <xdr:spPr>
        <a:xfrm>
          <a:off x="15181794" y="1201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170,645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127861</xdr:rowOff>
    </xdr:from>
    <xdr:to>
      <xdr:col>21</xdr:col>
      <xdr:colOff>212725</xdr:colOff>
      <xdr:row>71</xdr:row>
      <xdr:rowOff>58011</xdr:rowOff>
    </xdr:to>
    <xdr:sp macro="" textlink="">
      <xdr:nvSpPr>
        <xdr:cNvPr id="624" name="円/楕円 623"/>
        <xdr:cNvSpPr/>
      </xdr:nvSpPr>
      <xdr:spPr>
        <a:xfrm>
          <a:off x="14541500" y="121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74538</xdr:rowOff>
    </xdr:from>
    <xdr:ext cx="599010" cy="259045"/>
    <xdr:sp macro="" textlink="">
      <xdr:nvSpPr>
        <xdr:cNvPr id="625" name="テキスト ボックス 624"/>
        <xdr:cNvSpPr txBox="1"/>
      </xdr:nvSpPr>
      <xdr:spPr>
        <a:xfrm>
          <a:off x="14292794" y="1190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184,887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135427</xdr:rowOff>
    </xdr:from>
    <xdr:to>
      <xdr:col>20</xdr:col>
      <xdr:colOff>9525</xdr:colOff>
      <xdr:row>71</xdr:row>
      <xdr:rowOff>65577</xdr:rowOff>
    </xdr:to>
    <xdr:sp macro="" textlink="">
      <xdr:nvSpPr>
        <xdr:cNvPr id="626" name="円/楕円 625"/>
        <xdr:cNvSpPr/>
      </xdr:nvSpPr>
      <xdr:spPr>
        <a:xfrm>
          <a:off x="13652500" y="121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82104</xdr:rowOff>
    </xdr:from>
    <xdr:ext cx="599010" cy="259045"/>
    <xdr:sp macro="" textlink="">
      <xdr:nvSpPr>
        <xdr:cNvPr id="627" name="テキスト ボックス 626"/>
        <xdr:cNvSpPr txBox="1"/>
      </xdr:nvSpPr>
      <xdr:spPr>
        <a:xfrm>
          <a:off x="13403794" y="1191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2017</xdr:rowOff>
    </xdr:from>
    <xdr:to>
      <xdr:col>18</xdr:col>
      <xdr:colOff>492125</xdr:colOff>
      <xdr:row>72</xdr:row>
      <xdr:rowOff>103617</xdr:rowOff>
    </xdr:to>
    <xdr:sp macro="" textlink="">
      <xdr:nvSpPr>
        <xdr:cNvPr id="628" name="円/楕円 627"/>
        <xdr:cNvSpPr/>
      </xdr:nvSpPr>
      <xdr:spPr>
        <a:xfrm>
          <a:off x="12763500" y="123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120144</xdr:rowOff>
    </xdr:from>
    <xdr:ext cx="599010" cy="259045"/>
    <xdr:sp macro="" textlink="">
      <xdr:nvSpPr>
        <xdr:cNvPr id="629" name="テキスト ボックス 628"/>
        <xdr:cNvSpPr txBox="1"/>
      </xdr:nvSpPr>
      <xdr:spPr>
        <a:xfrm>
          <a:off x="12514794" y="1212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43999</xdr:rowOff>
    </xdr:from>
    <xdr:to>
      <xdr:col>23</xdr:col>
      <xdr:colOff>517525</xdr:colOff>
      <xdr:row>99</xdr:row>
      <xdr:rowOff>44250</xdr:rowOff>
    </xdr:to>
    <xdr:cxnSp macro="">
      <xdr:nvCxnSpPr>
        <xdr:cNvPr id="660" name="直線コネクタ 659"/>
        <xdr:cNvCxnSpPr/>
      </xdr:nvCxnSpPr>
      <xdr:spPr>
        <a:xfrm>
          <a:off x="15481300" y="1701754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43999</xdr:rowOff>
    </xdr:from>
    <xdr:to>
      <xdr:col>22</xdr:col>
      <xdr:colOff>365125</xdr:colOff>
      <xdr:row>99</xdr:row>
      <xdr:rowOff>57023</xdr:rowOff>
    </xdr:to>
    <xdr:cxnSp macro="">
      <xdr:nvCxnSpPr>
        <xdr:cNvPr id="663" name="直線コネクタ 662"/>
        <xdr:cNvCxnSpPr/>
      </xdr:nvCxnSpPr>
      <xdr:spPr>
        <a:xfrm flipV="1">
          <a:off x="14592300" y="17017549"/>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5" name="テキスト ボックス 664"/>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57023</xdr:rowOff>
    </xdr:from>
    <xdr:to>
      <xdr:col>21</xdr:col>
      <xdr:colOff>161925</xdr:colOff>
      <xdr:row>99</xdr:row>
      <xdr:rowOff>75487</xdr:rowOff>
    </xdr:to>
    <xdr:cxnSp macro="">
      <xdr:nvCxnSpPr>
        <xdr:cNvPr id="666" name="直線コネクタ 665"/>
        <xdr:cNvCxnSpPr/>
      </xdr:nvCxnSpPr>
      <xdr:spPr>
        <a:xfrm flipV="1">
          <a:off x="13703300" y="17030573"/>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8" name="テキスト ボックス 667"/>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59040</xdr:rowOff>
    </xdr:from>
    <xdr:to>
      <xdr:col>19</xdr:col>
      <xdr:colOff>644525</xdr:colOff>
      <xdr:row>99</xdr:row>
      <xdr:rowOff>75487</xdr:rowOff>
    </xdr:to>
    <xdr:cxnSp macro="">
      <xdr:nvCxnSpPr>
        <xdr:cNvPr id="669" name="直線コネクタ 668"/>
        <xdr:cNvCxnSpPr/>
      </xdr:nvCxnSpPr>
      <xdr:spPr>
        <a:xfrm>
          <a:off x="12814300" y="17032590"/>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164900</xdr:rowOff>
    </xdr:from>
    <xdr:to>
      <xdr:col>23</xdr:col>
      <xdr:colOff>568325</xdr:colOff>
      <xdr:row>99</xdr:row>
      <xdr:rowOff>95050</xdr:rowOff>
    </xdr:to>
    <xdr:sp macro="" textlink="">
      <xdr:nvSpPr>
        <xdr:cNvPr id="679" name="円/楕円 678"/>
        <xdr:cNvSpPr/>
      </xdr:nvSpPr>
      <xdr:spPr>
        <a:xfrm>
          <a:off x="16268700" y="16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124277</xdr:rowOff>
    </xdr:from>
    <xdr:ext cx="534377" cy="259045"/>
    <xdr:sp macro="" textlink="">
      <xdr:nvSpPr>
        <xdr:cNvPr id="680" name="積立金該当値テキスト"/>
        <xdr:cNvSpPr txBox="1"/>
      </xdr:nvSpPr>
      <xdr:spPr>
        <a:xfrm>
          <a:off x="16370300" y="167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164649</xdr:rowOff>
    </xdr:from>
    <xdr:to>
      <xdr:col>22</xdr:col>
      <xdr:colOff>415925</xdr:colOff>
      <xdr:row>99</xdr:row>
      <xdr:rowOff>94799</xdr:rowOff>
    </xdr:to>
    <xdr:sp macro="" textlink="">
      <xdr:nvSpPr>
        <xdr:cNvPr id="681" name="円/楕円 680"/>
        <xdr:cNvSpPr/>
      </xdr:nvSpPr>
      <xdr:spPr>
        <a:xfrm>
          <a:off x="15430500" y="169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111326</xdr:rowOff>
    </xdr:from>
    <xdr:ext cx="534377" cy="259045"/>
    <xdr:sp macro="" textlink="">
      <xdr:nvSpPr>
        <xdr:cNvPr id="682" name="テキスト ボックス 681"/>
        <xdr:cNvSpPr txBox="1"/>
      </xdr:nvSpPr>
      <xdr:spPr>
        <a:xfrm>
          <a:off x="15214111" y="167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6223</xdr:rowOff>
    </xdr:from>
    <xdr:to>
      <xdr:col>21</xdr:col>
      <xdr:colOff>212725</xdr:colOff>
      <xdr:row>99</xdr:row>
      <xdr:rowOff>107823</xdr:rowOff>
    </xdr:to>
    <xdr:sp macro="" textlink="">
      <xdr:nvSpPr>
        <xdr:cNvPr id="683" name="円/楕円 682"/>
        <xdr:cNvSpPr/>
      </xdr:nvSpPr>
      <xdr:spPr>
        <a:xfrm>
          <a:off x="14541500" y="169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124350</xdr:rowOff>
    </xdr:from>
    <xdr:ext cx="534377" cy="259045"/>
    <xdr:sp macro="" textlink="">
      <xdr:nvSpPr>
        <xdr:cNvPr id="684" name="テキスト ボックス 683"/>
        <xdr:cNvSpPr txBox="1"/>
      </xdr:nvSpPr>
      <xdr:spPr>
        <a:xfrm>
          <a:off x="14325111" y="167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24687</xdr:rowOff>
    </xdr:from>
    <xdr:to>
      <xdr:col>20</xdr:col>
      <xdr:colOff>9525</xdr:colOff>
      <xdr:row>99</xdr:row>
      <xdr:rowOff>126287</xdr:rowOff>
    </xdr:to>
    <xdr:sp macro="" textlink="">
      <xdr:nvSpPr>
        <xdr:cNvPr id="685" name="円/楕円 684"/>
        <xdr:cNvSpPr/>
      </xdr:nvSpPr>
      <xdr:spPr>
        <a:xfrm>
          <a:off x="13652500" y="169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117414</xdr:rowOff>
    </xdr:from>
    <xdr:ext cx="534377" cy="259045"/>
    <xdr:sp macro="" textlink="">
      <xdr:nvSpPr>
        <xdr:cNvPr id="686" name="テキスト ボックス 685"/>
        <xdr:cNvSpPr txBox="1"/>
      </xdr:nvSpPr>
      <xdr:spPr>
        <a:xfrm>
          <a:off x="13436111" y="1709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8240</xdr:rowOff>
    </xdr:from>
    <xdr:to>
      <xdr:col>18</xdr:col>
      <xdr:colOff>492125</xdr:colOff>
      <xdr:row>99</xdr:row>
      <xdr:rowOff>109840</xdr:rowOff>
    </xdr:to>
    <xdr:sp macro="" textlink="">
      <xdr:nvSpPr>
        <xdr:cNvPr id="687" name="円/楕円 686"/>
        <xdr:cNvSpPr/>
      </xdr:nvSpPr>
      <xdr:spPr>
        <a:xfrm>
          <a:off x="12763500" y="169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100967</xdr:rowOff>
    </xdr:from>
    <xdr:ext cx="534377" cy="259045"/>
    <xdr:sp macro="" textlink="">
      <xdr:nvSpPr>
        <xdr:cNvPr id="688" name="テキスト ボックス 687"/>
        <xdr:cNvSpPr txBox="1"/>
      </xdr:nvSpPr>
      <xdr:spPr>
        <a:xfrm>
          <a:off x="12547111" y="1707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30200</xdr:rowOff>
    </xdr:from>
    <xdr:to>
      <xdr:col>32</xdr:col>
      <xdr:colOff>187325</xdr:colOff>
      <xdr:row>38</xdr:row>
      <xdr:rowOff>87762</xdr:rowOff>
    </xdr:to>
    <xdr:cxnSp macro="">
      <xdr:nvCxnSpPr>
        <xdr:cNvPr id="715" name="直線コネクタ 714"/>
        <xdr:cNvCxnSpPr/>
      </xdr:nvCxnSpPr>
      <xdr:spPr>
        <a:xfrm>
          <a:off x="21323300" y="6545300"/>
          <a:ext cx="8382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46751</xdr:rowOff>
    </xdr:from>
    <xdr:to>
      <xdr:col>31</xdr:col>
      <xdr:colOff>34925</xdr:colOff>
      <xdr:row>38</xdr:row>
      <xdr:rowOff>30200</xdr:rowOff>
    </xdr:to>
    <xdr:cxnSp macro="">
      <xdr:nvCxnSpPr>
        <xdr:cNvPr id="718" name="直線コネクタ 717"/>
        <xdr:cNvCxnSpPr/>
      </xdr:nvCxnSpPr>
      <xdr:spPr>
        <a:xfrm>
          <a:off x="20434300" y="6390401"/>
          <a:ext cx="889000" cy="1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0" name="テキスト ボックス 719"/>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46751</xdr:rowOff>
    </xdr:from>
    <xdr:to>
      <xdr:col>29</xdr:col>
      <xdr:colOff>517525</xdr:colOff>
      <xdr:row>38</xdr:row>
      <xdr:rowOff>16987</xdr:rowOff>
    </xdr:to>
    <xdr:cxnSp macro="">
      <xdr:nvCxnSpPr>
        <xdr:cNvPr id="721" name="直線コネクタ 720"/>
        <xdr:cNvCxnSpPr/>
      </xdr:nvCxnSpPr>
      <xdr:spPr>
        <a:xfrm flipV="1">
          <a:off x="19545300" y="6390401"/>
          <a:ext cx="889000" cy="1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3" name="テキスト ボックス 722"/>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8849</xdr:rowOff>
    </xdr:from>
    <xdr:to>
      <xdr:col>28</xdr:col>
      <xdr:colOff>314325</xdr:colOff>
      <xdr:row>38</xdr:row>
      <xdr:rowOff>16987</xdr:rowOff>
    </xdr:to>
    <xdr:cxnSp macro="">
      <xdr:nvCxnSpPr>
        <xdr:cNvPr id="724" name="直線コネクタ 723"/>
        <xdr:cNvCxnSpPr/>
      </xdr:nvCxnSpPr>
      <xdr:spPr>
        <a:xfrm>
          <a:off x="18656300" y="6523949"/>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6" name="テキスト ボックス 725"/>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28" name="テキスト ボックス 727"/>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36962</xdr:rowOff>
    </xdr:from>
    <xdr:to>
      <xdr:col>32</xdr:col>
      <xdr:colOff>238125</xdr:colOff>
      <xdr:row>38</xdr:row>
      <xdr:rowOff>138562</xdr:rowOff>
    </xdr:to>
    <xdr:sp macro="" textlink="">
      <xdr:nvSpPr>
        <xdr:cNvPr id="734" name="円/楕円 733"/>
        <xdr:cNvSpPr/>
      </xdr:nvSpPr>
      <xdr:spPr>
        <a:xfrm>
          <a:off x="22110700" y="65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144045</xdr:rowOff>
    </xdr:from>
    <xdr:ext cx="469744" cy="259045"/>
    <xdr:sp macro="" textlink="">
      <xdr:nvSpPr>
        <xdr:cNvPr id="735" name="投資及び出資金該当値テキスト"/>
        <xdr:cNvSpPr txBox="1"/>
      </xdr:nvSpPr>
      <xdr:spPr>
        <a:xfrm>
          <a:off x="22212300" y="64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150850</xdr:rowOff>
    </xdr:from>
    <xdr:to>
      <xdr:col>31</xdr:col>
      <xdr:colOff>85725</xdr:colOff>
      <xdr:row>38</xdr:row>
      <xdr:rowOff>81000</xdr:rowOff>
    </xdr:to>
    <xdr:sp macro="" textlink="">
      <xdr:nvSpPr>
        <xdr:cNvPr id="736" name="円/楕円 735"/>
        <xdr:cNvSpPr/>
      </xdr:nvSpPr>
      <xdr:spPr>
        <a:xfrm>
          <a:off x="212725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97527</xdr:rowOff>
    </xdr:from>
    <xdr:ext cx="469744" cy="259045"/>
    <xdr:sp macro="" textlink="">
      <xdr:nvSpPr>
        <xdr:cNvPr id="737" name="テキスト ボックス 736"/>
        <xdr:cNvSpPr txBox="1"/>
      </xdr:nvSpPr>
      <xdr:spPr>
        <a:xfrm>
          <a:off x="21088427" y="62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167401</xdr:rowOff>
    </xdr:from>
    <xdr:to>
      <xdr:col>29</xdr:col>
      <xdr:colOff>568325</xdr:colOff>
      <xdr:row>37</xdr:row>
      <xdr:rowOff>97551</xdr:rowOff>
    </xdr:to>
    <xdr:sp macro="" textlink="">
      <xdr:nvSpPr>
        <xdr:cNvPr id="738" name="円/楕円 737"/>
        <xdr:cNvSpPr/>
      </xdr:nvSpPr>
      <xdr:spPr>
        <a:xfrm>
          <a:off x="20383500" y="63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114078</xdr:rowOff>
    </xdr:from>
    <xdr:ext cx="469744" cy="259045"/>
    <xdr:sp macro="" textlink="">
      <xdr:nvSpPr>
        <xdr:cNvPr id="739" name="テキスト ボックス 738"/>
        <xdr:cNvSpPr txBox="1"/>
      </xdr:nvSpPr>
      <xdr:spPr>
        <a:xfrm>
          <a:off x="20199427" y="611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137637</xdr:rowOff>
    </xdr:from>
    <xdr:to>
      <xdr:col>28</xdr:col>
      <xdr:colOff>365125</xdr:colOff>
      <xdr:row>38</xdr:row>
      <xdr:rowOff>67787</xdr:rowOff>
    </xdr:to>
    <xdr:sp macro="" textlink="">
      <xdr:nvSpPr>
        <xdr:cNvPr id="740" name="円/楕円 739"/>
        <xdr:cNvSpPr/>
      </xdr:nvSpPr>
      <xdr:spPr>
        <a:xfrm>
          <a:off x="19494500" y="64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84314</xdr:rowOff>
    </xdr:from>
    <xdr:ext cx="469744" cy="259045"/>
    <xdr:sp macro="" textlink="">
      <xdr:nvSpPr>
        <xdr:cNvPr id="741" name="テキスト ボックス 740"/>
        <xdr:cNvSpPr txBox="1"/>
      </xdr:nvSpPr>
      <xdr:spPr>
        <a:xfrm>
          <a:off x="19310427" y="625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129499</xdr:rowOff>
    </xdr:from>
    <xdr:to>
      <xdr:col>27</xdr:col>
      <xdr:colOff>161925</xdr:colOff>
      <xdr:row>38</xdr:row>
      <xdr:rowOff>59649</xdr:rowOff>
    </xdr:to>
    <xdr:sp macro="" textlink="">
      <xdr:nvSpPr>
        <xdr:cNvPr id="742" name="円/楕円 741"/>
        <xdr:cNvSpPr/>
      </xdr:nvSpPr>
      <xdr:spPr>
        <a:xfrm>
          <a:off x="18605500" y="64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76176</xdr:rowOff>
    </xdr:from>
    <xdr:ext cx="469744" cy="259045"/>
    <xdr:sp macro="" textlink="">
      <xdr:nvSpPr>
        <xdr:cNvPr id="743" name="テキスト ボックス 742"/>
        <xdr:cNvSpPr txBox="1"/>
      </xdr:nvSpPr>
      <xdr:spPr>
        <a:xfrm>
          <a:off x="18421427" y="624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14770</xdr:rowOff>
    </xdr:from>
    <xdr:to>
      <xdr:col>32</xdr:col>
      <xdr:colOff>187325</xdr:colOff>
      <xdr:row>58</xdr:row>
      <xdr:rowOff>15628</xdr:rowOff>
    </xdr:to>
    <xdr:cxnSp macro="">
      <xdr:nvCxnSpPr>
        <xdr:cNvPr id="768" name="直線コネクタ 767"/>
        <xdr:cNvCxnSpPr/>
      </xdr:nvCxnSpPr>
      <xdr:spPr>
        <a:xfrm flipV="1">
          <a:off x="21323300" y="9958870"/>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129299</xdr:rowOff>
    </xdr:from>
    <xdr:to>
      <xdr:col>31</xdr:col>
      <xdr:colOff>34925</xdr:colOff>
      <xdr:row>58</xdr:row>
      <xdr:rowOff>15628</xdr:rowOff>
    </xdr:to>
    <xdr:cxnSp macro="">
      <xdr:nvCxnSpPr>
        <xdr:cNvPr id="771" name="直線コネクタ 770"/>
        <xdr:cNvCxnSpPr/>
      </xdr:nvCxnSpPr>
      <xdr:spPr>
        <a:xfrm>
          <a:off x="20434300" y="9901949"/>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129299</xdr:rowOff>
    </xdr:from>
    <xdr:to>
      <xdr:col>29</xdr:col>
      <xdr:colOff>517525</xdr:colOff>
      <xdr:row>58</xdr:row>
      <xdr:rowOff>9684</xdr:rowOff>
    </xdr:to>
    <xdr:cxnSp macro="">
      <xdr:nvCxnSpPr>
        <xdr:cNvPr id="774" name="直線コネクタ 773"/>
        <xdr:cNvCxnSpPr/>
      </xdr:nvCxnSpPr>
      <xdr:spPr>
        <a:xfrm flipV="1">
          <a:off x="19545300" y="9901949"/>
          <a:ext cx="889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9684</xdr:rowOff>
    </xdr:from>
    <xdr:to>
      <xdr:col>28</xdr:col>
      <xdr:colOff>314325</xdr:colOff>
      <xdr:row>58</xdr:row>
      <xdr:rowOff>10598</xdr:rowOff>
    </xdr:to>
    <xdr:cxnSp macro="">
      <xdr:nvCxnSpPr>
        <xdr:cNvPr id="777" name="直線コネクタ 776"/>
        <xdr:cNvCxnSpPr/>
      </xdr:nvCxnSpPr>
      <xdr:spPr>
        <a:xfrm flipV="1">
          <a:off x="18656300" y="99537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135420</xdr:rowOff>
    </xdr:from>
    <xdr:to>
      <xdr:col>32</xdr:col>
      <xdr:colOff>238125</xdr:colOff>
      <xdr:row>58</xdr:row>
      <xdr:rowOff>65570</xdr:rowOff>
    </xdr:to>
    <xdr:sp macro="" textlink="">
      <xdr:nvSpPr>
        <xdr:cNvPr id="787" name="円/楕円 786"/>
        <xdr:cNvSpPr/>
      </xdr:nvSpPr>
      <xdr:spPr>
        <a:xfrm>
          <a:off x="221107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50347</xdr:rowOff>
    </xdr:from>
    <xdr:ext cx="378565" cy="259045"/>
    <xdr:sp macro="" textlink="">
      <xdr:nvSpPr>
        <xdr:cNvPr id="788" name="貸付金該当値テキスト"/>
        <xdr:cNvSpPr txBox="1"/>
      </xdr:nvSpPr>
      <xdr:spPr>
        <a:xfrm>
          <a:off x="22212300" y="98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136278</xdr:rowOff>
    </xdr:from>
    <xdr:to>
      <xdr:col>31</xdr:col>
      <xdr:colOff>85725</xdr:colOff>
      <xdr:row>58</xdr:row>
      <xdr:rowOff>66428</xdr:rowOff>
    </xdr:to>
    <xdr:sp macro="" textlink="">
      <xdr:nvSpPr>
        <xdr:cNvPr id="789" name="円/楕円 788"/>
        <xdr:cNvSpPr/>
      </xdr:nvSpPr>
      <xdr:spPr>
        <a:xfrm>
          <a:off x="212725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57555</xdr:rowOff>
    </xdr:from>
    <xdr:ext cx="378565" cy="259045"/>
    <xdr:sp macro="" textlink="">
      <xdr:nvSpPr>
        <xdr:cNvPr id="790" name="テキスト ボックス 789"/>
        <xdr:cNvSpPr txBox="1"/>
      </xdr:nvSpPr>
      <xdr:spPr>
        <a:xfrm>
          <a:off x="21134017" y="100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78499</xdr:rowOff>
    </xdr:from>
    <xdr:to>
      <xdr:col>29</xdr:col>
      <xdr:colOff>568325</xdr:colOff>
      <xdr:row>58</xdr:row>
      <xdr:rowOff>8649</xdr:rowOff>
    </xdr:to>
    <xdr:sp macro="" textlink="">
      <xdr:nvSpPr>
        <xdr:cNvPr id="791" name="円/楕円 790"/>
        <xdr:cNvSpPr/>
      </xdr:nvSpPr>
      <xdr:spPr>
        <a:xfrm>
          <a:off x="20383500" y="98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171226</xdr:rowOff>
    </xdr:from>
    <xdr:ext cx="469744" cy="259045"/>
    <xdr:sp macro="" textlink="">
      <xdr:nvSpPr>
        <xdr:cNvPr id="792" name="テキスト ボックス 791"/>
        <xdr:cNvSpPr txBox="1"/>
      </xdr:nvSpPr>
      <xdr:spPr>
        <a:xfrm>
          <a:off x="20199427" y="99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130334</xdr:rowOff>
    </xdr:from>
    <xdr:to>
      <xdr:col>28</xdr:col>
      <xdr:colOff>365125</xdr:colOff>
      <xdr:row>58</xdr:row>
      <xdr:rowOff>60484</xdr:rowOff>
    </xdr:to>
    <xdr:sp macro="" textlink="">
      <xdr:nvSpPr>
        <xdr:cNvPr id="793" name="円/楕円 792"/>
        <xdr:cNvSpPr/>
      </xdr:nvSpPr>
      <xdr:spPr>
        <a:xfrm>
          <a:off x="19494500" y="99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51611</xdr:rowOff>
    </xdr:from>
    <xdr:ext cx="378565" cy="259045"/>
    <xdr:sp macro="" textlink="">
      <xdr:nvSpPr>
        <xdr:cNvPr id="794" name="テキスト ボックス 793"/>
        <xdr:cNvSpPr txBox="1"/>
      </xdr:nvSpPr>
      <xdr:spPr>
        <a:xfrm>
          <a:off x="19356017" y="999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131248</xdr:rowOff>
    </xdr:from>
    <xdr:to>
      <xdr:col>27</xdr:col>
      <xdr:colOff>161925</xdr:colOff>
      <xdr:row>58</xdr:row>
      <xdr:rowOff>61398</xdr:rowOff>
    </xdr:to>
    <xdr:sp macro="" textlink="">
      <xdr:nvSpPr>
        <xdr:cNvPr id="795" name="円/楕円 794"/>
        <xdr:cNvSpPr/>
      </xdr:nvSpPr>
      <xdr:spPr>
        <a:xfrm>
          <a:off x="18605500" y="9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52525</xdr:rowOff>
    </xdr:from>
    <xdr:ext cx="378565" cy="259045"/>
    <xdr:sp macro="" textlink="">
      <xdr:nvSpPr>
        <xdr:cNvPr id="796" name="テキスト ボックス 795"/>
        <xdr:cNvSpPr txBox="1"/>
      </xdr:nvSpPr>
      <xdr:spPr>
        <a:xfrm>
          <a:off x="18467017" y="999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63424</xdr:rowOff>
    </xdr:from>
    <xdr:to>
      <xdr:col>32</xdr:col>
      <xdr:colOff>187325</xdr:colOff>
      <xdr:row>74</xdr:row>
      <xdr:rowOff>140868</xdr:rowOff>
    </xdr:to>
    <xdr:cxnSp macro="">
      <xdr:nvCxnSpPr>
        <xdr:cNvPr id="826" name="直線コネクタ 825"/>
        <xdr:cNvCxnSpPr/>
      </xdr:nvCxnSpPr>
      <xdr:spPr>
        <a:xfrm flipV="1">
          <a:off x="21323300" y="12750724"/>
          <a:ext cx="838200" cy="7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140868</xdr:rowOff>
    </xdr:from>
    <xdr:to>
      <xdr:col>31</xdr:col>
      <xdr:colOff>34925</xdr:colOff>
      <xdr:row>75</xdr:row>
      <xdr:rowOff>35369</xdr:rowOff>
    </xdr:to>
    <xdr:cxnSp macro="">
      <xdr:nvCxnSpPr>
        <xdr:cNvPr id="829" name="直線コネクタ 828"/>
        <xdr:cNvCxnSpPr/>
      </xdr:nvCxnSpPr>
      <xdr:spPr>
        <a:xfrm flipV="1">
          <a:off x="20434300" y="1282816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4026</xdr:rowOff>
    </xdr:from>
    <xdr:to>
      <xdr:col>29</xdr:col>
      <xdr:colOff>517525</xdr:colOff>
      <xdr:row>75</xdr:row>
      <xdr:rowOff>35369</xdr:rowOff>
    </xdr:to>
    <xdr:cxnSp macro="">
      <xdr:nvCxnSpPr>
        <xdr:cNvPr id="832" name="直線コネクタ 831"/>
        <xdr:cNvCxnSpPr/>
      </xdr:nvCxnSpPr>
      <xdr:spPr>
        <a:xfrm>
          <a:off x="19545300" y="12862776"/>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4026</xdr:rowOff>
    </xdr:from>
    <xdr:to>
      <xdr:col>28</xdr:col>
      <xdr:colOff>314325</xdr:colOff>
      <xdr:row>75</xdr:row>
      <xdr:rowOff>41719</xdr:rowOff>
    </xdr:to>
    <xdr:cxnSp macro="">
      <xdr:nvCxnSpPr>
        <xdr:cNvPr id="835" name="直線コネクタ 834"/>
        <xdr:cNvCxnSpPr/>
      </xdr:nvCxnSpPr>
      <xdr:spPr>
        <a:xfrm flipV="1">
          <a:off x="18656300" y="12862776"/>
          <a:ext cx="889000" cy="3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12624</xdr:rowOff>
    </xdr:from>
    <xdr:to>
      <xdr:col>32</xdr:col>
      <xdr:colOff>238125</xdr:colOff>
      <xdr:row>74</xdr:row>
      <xdr:rowOff>114224</xdr:rowOff>
    </xdr:to>
    <xdr:sp macro="" textlink="">
      <xdr:nvSpPr>
        <xdr:cNvPr id="845" name="円/楕円 844"/>
        <xdr:cNvSpPr/>
      </xdr:nvSpPr>
      <xdr:spPr>
        <a:xfrm>
          <a:off x="22110700" y="126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35501</xdr:rowOff>
    </xdr:from>
    <xdr:ext cx="534377" cy="259045"/>
    <xdr:sp macro="" textlink="">
      <xdr:nvSpPr>
        <xdr:cNvPr id="846" name="繰出金該当値テキスト"/>
        <xdr:cNvSpPr txBox="1"/>
      </xdr:nvSpPr>
      <xdr:spPr>
        <a:xfrm>
          <a:off x="22212300" y="125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96,006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90068</xdr:rowOff>
    </xdr:from>
    <xdr:to>
      <xdr:col>31</xdr:col>
      <xdr:colOff>85725</xdr:colOff>
      <xdr:row>75</xdr:row>
      <xdr:rowOff>20218</xdr:rowOff>
    </xdr:to>
    <xdr:sp macro="" textlink="">
      <xdr:nvSpPr>
        <xdr:cNvPr id="847" name="円/楕円 846"/>
        <xdr:cNvSpPr/>
      </xdr:nvSpPr>
      <xdr:spPr>
        <a:xfrm>
          <a:off x="21272500" y="12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36745</xdr:rowOff>
    </xdr:from>
    <xdr:ext cx="534377" cy="259045"/>
    <xdr:sp macro="" textlink="">
      <xdr:nvSpPr>
        <xdr:cNvPr id="848" name="テキスト ボックス 847"/>
        <xdr:cNvSpPr txBox="1"/>
      </xdr:nvSpPr>
      <xdr:spPr>
        <a:xfrm>
          <a:off x="21056111" y="125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156019</xdr:rowOff>
    </xdr:from>
    <xdr:to>
      <xdr:col>29</xdr:col>
      <xdr:colOff>568325</xdr:colOff>
      <xdr:row>75</xdr:row>
      <xdr:rowOff>86169</xdr:rowOff>
    </xdr:to>
    <xdr:sp macro="" textlink="">
      <xdr:nvSpPr>
        <xdr:cNvPr id="849" name="円/楕円 848"/>
        <xdr:cNvSpPr/>
      </xdr:nvSpPr>
      <xdr:spPr>
        <a:xfrm>
          <a:off x="20383500" y="128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102696</xdr:rowOff>
    </xdr:from>
    <xdr:ext cx="534377" cy="259045"/>
    <xdr:sp macro="" textlink="">
      <xdr:nvSpPr>
        <xdr:cNvPr id="850" name="テキスト ボックス 849"/>
        <xdr:cNvSpPr txBox="1"/>
      </xdr:nvSpPr>
      <xdr:spPr>
        <a:xfrm>
          <a:off x="20167111" y="126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124676</xdr:rowOff>
    </xdr:from>
    <xdr:to>
      <xdr:col>28</xdr:col>
      <xdr:colOff>365125</xdr:colOff>
      <xdr:row>75</xdr:row>
      <xdr:rowOff>54826</xdr:rowOff>
    </xdr:to>
    <xdr:sp macro="" textlink="">
      <xdr:nvSpPr>
        <xdr:cNvPr id="851" name="円/楕円 850"/>
        <xdr:cNvSpPr/>
      </xdr:nvSpPr>
      <xdr:spPr>
        <a:xfrm>
          <a:off x="19494500" y="128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71353</xdr:rowOff>
    </xdr:from>
    <xdr:ext cx="534377" cy="259045"/>
    <xdr:sp macro="" textlink="">
      <xdr:nvSpPr>
        <xdr:cNvPr id="852" name="テキスト ボックス 851"/>
        <xdr:cNvSpPr txBox="1"/>
      </xdr:nvSpPr>
      <xdr:spPr>
        <a:xfrm>
          <a:off x="19278111" y="125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162369</xdr:rowOff>
    </xdr:from>
    <xdr:to>
      <xdr:col>27</xdr:col>
      <xdr:colOff>161925</xdr:colOff>
      <xdr:row>75</xdr:row>
      <xdr:rowOff>92519</xdr:rowOff>
    </xdr:to>
    <xdr:sp macro="" textlink="">
      <xdr:nvSpPr>
        <xdr:cNvPr id="853" name="円/楕円 852"/>
        <xdr:cNvSpPr/>
      </xdr:nvSpPr>
      <xdr:spPr>
        <a:xfrm>
          <a:off x="18605500" y="12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109046</xdr:rowOff>
    </xdr:from>
    <xdr:ext cx="534377" cy="259045"/>
    <xdr:sp macro="" textlink="">
      <xdr:nvSpPr>
        <xdr:cNvPr id="854" name="テキスト ボックス 853"/>
        <xdr:cNvSpPr txBox="1"/>
      </xdr:nvSpPr>
      <xdr:spPr>
        <a:xfrm>
          <a:off x="18389111" y="126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全体的に予算額が大きいため、住民一人あたりの決算額が類似団体平均以上となる費目が多い。</a:t>
          </a:r>
          <a:r>
            <a:rPr kumimoji="1" lang="ja-JP" altLang="en-US" sz="1300">
              <a:solidFill>
                <a:schemeClr val="dk1"/>
              </a:solidFill>
              <a:effectLst/>
              <a:latin typeface="+mn-lt"/>
              <a:ea typeface="+mn-ea"/>
              <a:cs typeface="+mn-cs"/>
            </a:rPr>
            <a:t>人件費は人口あたり職員数が類似団体平均を大きく上回っていることが影響している。物件費についても、合併団体であるがゆえ、類似施設の統廃合や効率化が追いついていない状況が要因である。維持補修費は、町土が広範にわたり除雪対策費が影響するほ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共施設の老朽化に伴い支出が嵩んでいる。補助費は病院事業や奥能登クリーン組合、奥能登広域圏といった一部事務組合への負担が大きいことが要因である。普通建設事業費についても、年度間の多寡はあるものの、総じて町土が広く土木費が嵩む点、並びに公共施設の更新時期を迎えている点が挙げられる。繰出金は有線放送や観光施設特別会計への繰出金が特徴としてみられるほか、公共下水道ほか下水道事業特別会計に対し、大きな繰出額となっている点が挙げられる。今後も合併のスケールメリットを活かした効率化、公共施設等の適正配置や行財政改革を推進し経費の削減を図る必要が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18,750
18,558
273.27
15,302,801
14,880,354
349,317
9,615,436
18,831,770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75039</xdr:rowOff>
    </xdr:from>
    <xdr:to>
      <xdr:col>6</xdr:col>
      <xdr:colOff>511175</xdr:colOff>
      <xdr:row>37</xdr:row>
      <xdr:rowOff>46301</xdr:rowOff>
    </xdr:to>
    <xdr:cxnSp macro="">
      <xdr:nvCxnSpPr>
        <xdr:cNvPr id="63" name="直線コネクタ 62"/>
        <xdr:cNvCxnSpPr/>
      </xdr:nvCxnSpPr>
      <xdr:spPr>
        <a:xfrm>
          <a:off x="3797300" y="6247239"/>
          <a:ext cx="8382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59363</xdr:rowOff>
    </xdr:from>
    <xdr:to>
      <xdr:col>5</xdr:col>
      <xdr:colOff>358775</xdr:colOff>
      <xdr:row>36</xdr:row>
      <xdr:rowOff>75039</xdr:rowOff>
    </xdr:to>
    <xdr:cxnSp macro="">
      <xdr:nvCxnSpPr>
        <xdr:cNvPr id="66" name="直線コネクタ 65"/>
        <xdr:cNvCxnSpPr/>
      </xdr:nvCxnSpPr>
      <xdr:spPr>
        <a:xfrm>
          <a:off x="2908300" y="6060113"/>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59363</xdr:rowOff>
    </xdr:from>
    <xdr:to>
      <xdr:col>4</xdr:col>
      <xdr:colOff>155575</xdr:colOff>
      <xdr:row>35</xdr:row>
      <xdr:rowOff>114881</xdr:rowOff>
    </xdr:to>
    <xdr:cxnSp macro="">
      <xdr:nvCxnSpPr>
        <xdr:cNvPr id="69" name="直線コネクタ 68"/>
        <xdr:cNvCxnSpPr/>
      </xdr:nvCxnSpPr>
      <xdr:spPr>
        <a:xfrm flipV="1">
          <a:off x="2019300" y="606011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120432</xdr:rowOff>
    </xdr:from>
    <xdr:to>
      <xdr:col>2</xdr:col>
      <xdr:colOff>638175</xdr:colOff>
      <xdr:row>35</xdr:row>
      <xdr:rowOff>114881</xdr:rowOff>
    </xdr:to>
    <xdr:cxnSp macro="">
      <xdr:nvCxnSpPr>
        <xdr:cNvPr id="72" name="直線コネクタ 71"/>
        <xdr:cNvCxnSpPr/>
      </xdr:nvCxnSpPr>
      <xdr:spPr>
        <a:xfrm>
          <a:off x="1130300" y="5949732"/>
          <a:ext cx="889000" cy="1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166951</xdr:rowOff>
    </xdr:from>
    <xdr:to>
      <xdr:col>6</xdr:col>
      <xdr:colOff>561975</xdr:colOff>
      <xdr:row>37</xdr:row>
      <xdr:rowOff>97101</xdr:rowOff>
    </xdr:to>
    <xdr:sp macro="" textlink="">
      <xdr:nvSpPr>
        <xdr:cNvPr id="82" name="円/楕円 81"/>
        <xdr:cNvSpPr/>
      </xdr:nvSpPr>
      <xdr:spPr>
        <a:xfrm>
          <a:off x="45847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145378</xdr:rowOff>
    </xdr:from>
    <xdr:ext cx="469744" cy="259045"/>
    <xdr:sp macro="" textlink="">
      <xdr:nvSpPr>
        <xdr:cNvPr id="83" name="議会費該当値テキスト"/>
        <xdr:cNvSpPr txBox="1"/>
      </xdr:nvSpPr>
      <xdr:spPr>
        <a:xfrm>
          <a:off x="4686300" y="631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24239</xdr:rowOff>
    </xdr:from>
    <xdr:to>
      <xdr:col>5</xdr:col>
      <xdr:colOff>409575</xdr:colOff>
      <xdr:row>36</xdr:row>
      <xdr:rowOff>125839</xdr:rowOff>
    </xdr:to>
    <xdr:sp macro="" textlink="">
      <xdr:nvSpPr>
        <xdr:cNvPr id="84" name="円/楕円 83"/>
        <xdr:cNvSpPr/>
      </xdr:nvSpPr>
      <xdr:spPr>
        <a:xfrm>
          <a:off x="3746500" y="61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116966</xdr:rowOff>
    </xdr:from>
    <xdr:ext cx="469744" cy="259045"/>
    <xdr:sp macro="" textlink="">
      <xdr:nvSpPr>
        <xdr:cNvPr id="85" name="テキスト ボックス 84"/>
        <xdr:cNvSpPr txBox="1"/>
      </xdr:nvSpPr>
      <xdr:spPr>
        <a:xfrm>
          <a:off x="3562427" y="62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8563</xdr:rowOff>
    </xdr:from>
    <xdr:to>
      <xdr:col>4</xdr:col>
      <xdr:colOff>206375</xdr:colOff>
      <xdr:row>35</xdr:row>
      <xdr:rowOff>110163</xdr:rowOff>
    </xdr:to>
    <xdr:sp macro="" textlink="">
      <xdr:nvSpPr>
        <xdr:cNvPr id="86" name="円/楕円 85"/>
        <xdr:cNvSpPr/>
      </xdr:nvSpPr>
      <xdr:spPr>
        <a:xfrm>
          <a:off x="2857500" y="60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126690</xdr:rowOff>
    </xdr:from>
    <xdr:ext cx="469744" cy="259045"/>
    <xdr:sp macro="" textlink="">
      <xdr:nvSpPr>
        <xdr:cNvPr id="87" name="テキスト ボックス 86"/>
        <xdr:cNvSpPr txBox="1"/>
      </xdr:nvSpPr>
      <xdr:spPr>
        <a:xfrm>
          <a:off x="2673427" y="57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64081</xdr:rowOff>
    </xdr:from>
    <xdr:to>
      <xdr:col>3</xdr:col>
      <xdr:colOff>3175</xdr:colOff>
      <xdr:row>35</xdr:row>
      <xdr:rowOff>165681</xdr:rowOff>
    </xdr:to>
    <xdr:sp macro="" textlink="">
      <xdr:nvSpPr>
        <xdr:cNvPr id="88" name="円/楕円 87"/>
        <xdr:cNvSpPr/>
      </xdr:nvSpPr>
      <xdr:spPr>
        <a:xfrm>
          <a:off x="1968500" y="60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156808</xdr:rowOff>
    </xdr:from>
    <xdr:ext cx="469744" cy="259045"/>
    <xdr:sp macro="" textlink="">
      <xdr:nvSpPr>
        <xdr:cNvPr id="89" name="テキスト ボックス 88"/>
        <xdr:cNvSpPr txBox="1"/>
      </xdr:nvSpPr>
      <xdr:spPr>
        <a:xfrm>
          <a:off x="1784427" y="61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69632</xdr:rowOff>
    </xdr:from>
    <xdr:to>
      <xdr:col>1</xdr:col>
      <xdr:colOff>485775</xdr:colOff>
      <xdr:row>34</xdr:row>
      <xdr:rowOff>171232</xdr:rowOff>
    </xdr:to>
    <xdr:sp macro="" textlink="">
      <xdr:nvSpPr>
        <xdr:cNvPr id="90" name="円/楕円 89"/>
        <xdr:cNvSpPr/>
      </xdr:nvSpPr>
      <xdr:spPr>
        <a:xfrm>
          <a:off x="1079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162359</xdr:rowOff>
    </xdr:from>
    <xdr:ext cx="469744" cy="259045"/>
    <xdr:sp macro="" textlink="">
      <xdr:nvSpPr>
        <xdr:cNvPr id="91" name="テキスト ボックス 90"/>
        <xdr:cNvSpPr txBox="1"/>
      </xdr:nvSpPr>
      <xdr:spPr>
        <a:xfrm>
          <a:off x="895427" y="59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66189</xdr:rowOff>
    </xdr:from>
    <xdr:to>
      <xdr:col>6</xdr:col>
      <xdr:colOff>511175</xdr:colOff>
      <xdr:row>58</xdr:row>
      <xdr:rowOff>81675</xdr:rowOff>
    </xdr:to>
    <xdr:cxnSp macro="">
      <xdr:nvCxnSpPr>
        <xdr:cNvPr id="122" name="直線コネクタ 121"/>
        <xdr:cNvCxnSpPr/>
      </xdr:nvCxnSpPr>
      <xdr:spPr>
        <a:xfrm flipV="1">
          <a:off x="3797300" y="10010289"/>
          <a:ext cx="8382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81675</xdr:rowOff>
    </xdr:from>
    <xdr:to>
      <xdr:col>5</xdr:col>
      <xdr:colOff>358775</xdr:colOff>
      <xdr:row>58</xdr:row>
      <xdr:rowOff>108311</xdr:rowOff>
    </xdr:to>
    <xdr:cxnSp macro="">
      <xdr:nvCxnSpPr>
        <xdr:cNvPr id="125" name="直線コネクタ 124"/>
        <xdr:cNvCxnSpPr/>
      </xdr:nvCxnSpPr>
      <xdr:spPr>
        <a:xfrm flipV="1">
          <a:off x="2908300" y="10025775"/>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108311</xdr:rowOff>
    </xdr:from>
    <xdr:to>
      <xdr:col>4</xdr:col>
      <xdr:colOff>155575</xdr:colOff>
      <xdr:row>58</xdr:row>
      <xdr:rowOff>123096</xdr:rowOff>
    </xdr:to>
    <xdr:cxnSp macro="">
      <xdr:nvCxnSpPr>
        <xdr:cNvPr id="128" name="直線コネクタ 127"/>
        <xdr:cNvCxnSpPr/>
      </xdr:nvCxnSpPr>
      <xdr:spPr>
        <a:xfrm flipV="1">
          <a:off x="2019300" y="10052411"/>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18544</xdr:rowOff>
    </xdr:from>
    <xdr:to>
      <xdr:col>2</xdr:col>
      <xdr:colOff>638175</xdr:colOff>
      <xdr:row>58</xdr:row>
      <xdr:rowOff>123096</xdr:rowOff>
    </xdr:to>
    <xdr:cxnSp macro="">
      <xdr:nvCxnSpPr>
        <xdr:cNvPr id="131" name="直線コネクタ 130"/>
        <xdr:cNvCxnSpPr/>
      </xdr:nvCxnSpPr>
      <xdr:spPr>
        <a:xfrm>
          <a:off x="1130300" y="9962644"/>
          <a:ext cx="889000" cy="1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3858</xdr:rowOff>
    </xdr:from>
    <xdr:ext cx="534377" cy="259045"/>
    <xdr:sp macro="" textlink="">
      <xdr:nvSpPr>
        <xdr:cNvPr id="135" name="テキスト ボックス 134"/>
        <xdr:cNvSpPr txBox="1"/>
      </xdr:nvSpPr>
      <xdr:spPr>
        <a:xfrm>
          <a:off x="863111" y="101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15389</xdr:rowOff>
    </xdr:from>
    <xdr:to>
      <xdr:col>6</xdr:col>
      <xdr:colOff>561975</xdr:colOff>
      <xdr:row>58</xdr:row>
      <xdr:rowOff>116989</xdr:rowOff>
    </xdr:to>
    <xdr:sp macro="" textlink="">
      <xdr:nvSpPr>
        <xdr:cNvPr id="141" name="円/楕円 140"/>
        <xdr:cNvSpPr/>
      </xdr:nvSpPr>
      <xdr:spPr>
        <a:xfrm>
          <a:off x="4584700" y="99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38266</xdr:rowOff>
    </xdr:from>
    <xdr:ext cx="599010" cy="259045"/>
    <xdr:sp macro="" textlink="">
      <xdr:nvSpPr>
        <xdr:cNvPr id="142" name="総務費該当値テキスト"/>
        <xdr:cNvSpPr txBox="1"/>
      </xdr:nvSpPr>
      <xdr:spPr>
        <a:xfrm>
          <a:off x="4686300" y="9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30875</xdr:rowOff>
    </xdr:from>
    <xdr:to>
      <xdr:col>5</xdr:col>
      <xdr:colOff>409575</xdr:colOff>
      <xdr:row>58</xdr:row>
      <xdr:rowOff>132475</xdr:rowOff>
    </xdr:to>
    <xdr:sp macro="" textlink="">
      <xdr:nvSpPr>
        <xdr:cNvPr id="143" name="円/楕円 142"/>
        <xdr:cNvSpPr/>
      </xdr:nvSpPr>
      <xdr:spPr>
        <a:xfrm>
          <a:off x="3746500" y="99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149002</xdr:rowOff>
    </xdr:from>
    <xdr:ext cx="599010" cy="259045"/>
    <xdr:sp macro="" textlink="">
      <xdr:nvSpPr>
        <xdr:cNvPr id="144" name="テキスト ボックス 143"/>
        <xdr:cNvSpPr txBox="1"/>
      </xdr:nvSpPr>
      <xdr:spPr>
        <a:xfrm>
          <a:off x="3497794" y="975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57511</xdr:rowOff>
    </xdr:from>
    <xdr:to>
      <xdr:col>4</xdr:col>
      <xdr:colOff>206375</xdr:colOff>
      <xdr:row>58</xdr:row>
      <xdr:rowOff>159111</xdr:rowOff>
    </xdr:to>
    <xdr:sp macro="" textlink="">
      <xdr:nvSpPr>
        <xdr:cNvPr id="145" name="円/楕円 144"/>
        <xdr:cNvSpPr/>
      </xdr:nvSpPr>
      <xdr:spPr>
        <a:xfrm>
          <a:off x="2857500" y="100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4188</xdr:rowOff>
    </xdr:from>
    <xdr:ext cx="534377" cy="259045"/>
    <xdr:sp macro="" textlink="">
      <xdr:nvSpPr>
        <xdr:cNvPr id="146" name="テキスト ボックス 145"/>
        <xdr:cNvSpPr txBox="1"/>
      </xdr:nvSpPr>
      <xdr:spPr>
        <a:xfrm>
          <a:off x="2641111" y="97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72296</xdr:rowOff>
    </xdr:from>
    <xdr:to>
      <xdr:col>3</xdr:col>
      <xdr:colOff>3175</xdr:colOff>
      <xdr:row>59</xdr:row>
      <xdr:rowOff>2446</xdr:rowOff>
    </xdr:to>
    <xdr:sp macro="" textlink="">
      <xdr:nvSpPr>
        <xdr:cNvPr id="147" name="円/楕円 146"/>
        <xdr:cNvSpPr/>
      </xdr:nvSpPr>
      <xdr:spPr>
        <a:xfrm>
          <a:off x="1968500" y="100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165023</xdr:rowOff>
    </xdr:from>
    <xdr:ext cx="534377" cy="259045"/>
    <xdr:sp macro="" textlink="">
      <xdr:nvSpPr>
        <xdr:cNvPr id="148" name="テキスト ボックス 147"/>
        <xdr:cNvSpPr txBox="1"/>
      </xdr:nvSpPr>
      <xdr:spPr>
        <a:xfrm>
          <a:off x="1752111" y="101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139194</xdr:rowOff>
    </xdr:from>
    <xdr:to>
      <xdr:col>1</xdr:col>
      <xdr:colOff>485775</xdr:colOff>
      <xdr:row>58</xdr:row>
      <xdr:rowOff>69344</xdr:rowOff>
    </xdr:to>
    <xdr:sp macro="" textlink="">
      <xdr:nvSpPr>
        <xdr:cNvPr id="149" name="円/楕円 148"/>
        <xdr:cNvSpPr/>
      </xdr:nvSpPr>
      <xdr:spPr>
        <a:xfrm>
          <a:off x="1079500" y="9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85871</xdr:rowOff>
    </xdr:from>
    <xdr:ext cx="599010" cy="259045"/>
    <xdr:sp macro="" textlink="">
      <xdr:nvSpPr>
        <xdr:cNvPr id="150" name="テキスト ボックス 149"/>
        <xdr:cNvSpPr txBox="1"/>
      </xdr:nvSpPr>
      <xdr:spPr>
        <a:xfrm>
          <a:off x="830794" y="96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118903</xdr:rowOff>
    </xdr:from>
    <xdr:to>
      <xdr:col>6</xdr:col>
      <xdr:colOff>511175</xdr:colOff>
      <xdr:row>76</xdr:row>
      <xdr:rowOff>135773</xdr:rowOff>
    </xdr:to>
    <xdr:cxnSp macro="">
      <xdr:nvCxnSpPr>
        <xdr:cNvPr id="176" name="直線コネクタ 175"/>
        <xdr:cNvCxnSpPr/>
      </xdr:nvCxnSpPr>
      <xdr:spPr>
        <a:xfrm flipV="1">
          <a:off x="3797300" y="13149103"/>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135773</xdr:rowOff>
    </xdr:from>
    <xdr:to>
      <xdr:col>5</xdr:col>
      <xdr:colOff>358775</xdr:colOff>
      <xdr:row>77</xdr:row>
      <xdr:rowOff>31486</xdr:rowOff>
    </xdr:to>
    <xdr:cxnSp macro="">
      <xdr:nvCxnSpPr>
        <xdr:cNvPr id="179" name="直線コネクタ 178"/>
        <xdr:cNvCxnSpPr/>
      </xdr:nvCxnSpPr>
      <xdr:spPr>
        <a:xfrm flipV="1">
          <a:off x="2908300" y="13165973"/>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31486</xdr:rowOff>
    </xdr:from>
    <xdr:to>
      <xdr:col>4</xdr:col>
      <xdr:colOff>155575</xdr:colOff>
      <xdr:row>77</xdr:row>
      <xdr:rowOff>47791</xdr:rowOff>
    </xdr:to>
    <xdr:cxnSp macro="">
      <xdr:nvCxnSpPr>
        <xdr:cNvPr id="182" name="直線コネクタ 181"/>
        <xdr:cNvCxnSpPr/>
      </xdr:nvCxnSpPr>
      <xdr:spPr>
        <a:xfrm flipV="1">
          <a:off x="2019300" y="13233136"/>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34048</xdr:rowOff>
    </xdr:from>
    <xdr:to>
      <xdr:col>2</xdr:col>
      <xdr:colOff>638175</xdr:colOff>
      <xdr:row>77</xdr:row>
      <xdr:rowOff>47791</xdr:rowOff>
    </xdr:to>
    <xdr:cxnSp macro="">
      <xdr:nvCxnSpPr>
        <xdr:cNvPr id="185" name="直線コネクタ 184"/>
        <xdr:cNvCxnSpPr/>
      </xdr:nvCxnSpPr>
      <xdr:spPr>
        <a:xfrm>
          <a:off x="1130300" y="13235698"/>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68103</xdr:rowOff>
    </xdr:from>
    <xdr:to>
      <xdr:col>6</xdr:col>
      <xdr:colOff>561975</xdr:colOff>
      <xdr:row>76</xdr:row>
      <xdr:rowOff>169703</xdr:rowOff>
    </xdr:to>
    <xdr:sp macro="" textlink="">
      <xdr:nvSpPr>
        <xdr:cNvPr id="195" name="円/楕円 194"/>
        <xdr:cNvSpPr/>
      </xdr:nvSpPr>
      <xdr:spPr>
        <a:xfrm>
          <a:off x="4584700" y="130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90980</xdr:rowOff>
    </xdr:from>
    <xdr:ext cx="599010" cy="259045"/>
    <xdr:sp macro="" textlink="">
      <xdr:nvSpPr>
        <xdr:cNvPr id="196" name="民生費該当値テキスト"/>
        <xdr:cNvSpPr txBox="1"/>
      </xdr:nvSpPr>
      <xdr:spPr>
        <a:xfrm>
          <a:off x="4686300" y="1294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84973</xdr:rowOff>
    </xdr:from>
    <xdr:to>
      <xdr:col>5</xdr:col>
      <xdr:colOff>409575</xdr:colOff>
      <xdr:row>77</xdr:row>
      <xdr:rowOff>15123</xdr:rowOff>
    </xdr:to>
    <xdr:sp macro="" textlink="">
      <xdr:nvSpPr>
        <xdr:cNvPr id="197" name="円/楕円 196"/>
        <xdr:cNvSpPr/>
      </xdr:nvSpPr>
      <xdr:spPr>
        <a:xfrm>
          <a:off x="3746500" y="131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31651</xdr:rowOff>
    </xdr:from>
    <xdr:ext cx="599010" cy="259045"/>
    <xdr:sp macro="" textlink="">
      <xdr:nvSpPr>
        <xdr:cNvPr id="198" name="テキスト ボックス 197"/>
        <xdr:cNvSpPr txBox="1"/>
      </xdr:nvSpPr>
      <xdr:spPr>
        <a:xfrm>
          <a:off x="3497794" y="1289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152136</xdr:rowOff>
    </xdr:from>
    <xdr:to>
      <xdr:col>4</xdr:col>
      <xdr:colOff>206375</xdr:colOff>
      <xdr:row>77</xdr:row>
      <xdr:rowOff>82286</xdr:rowOff>
    </xdr:to>
    <xdr:sp macro="" textlink="">
      <xdr:nvSpPr>
        <xdr:cNvPr id="199" name="円/楕円 198"/>
        <xdr:cNvSpPr/>
      </xdr:nvSpPr>
      <xdr:spPr>
        <a:xfrm>
          <a:off x="2857500" y="131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98813</xdr:rowOff>
    </xdr:from>
    <xdr:ext cx="599010" cy="259045"/>
    <xdr:sp macro="" textlink="">
      <xdr:nvSpPr>
        <xdr:cNvPr id="200" name="テキスト ボックス 199"/>
        <xdr:cNvSpPr txBox="1"/>
      </xdr:nvSpPr>
      <xdr:spPr>
        <a:xfrm>
          <a:off x="2608794" y="1295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168441</xdr:rowOff>
    </xdr:from>
    <xdr:to>
      <xdr:col>3</xdr:col>
      <xdr:colOff>3175</xdr:colOff>
      <xdr:row>77</xdr:row>
      <xdr:rowOff>98591</xdr:rowOff>
    </xdr:to>
    <xdr:sp macro="" textlink="">
      <xdr:nvSpPr>
        <xdr:cNvPr id="201" name="円/楕円 200"/>
        <xdr:cNvSpPr/>
      </xdr:nvSpPr>
      <xdr:spPr>
        <a:xfrm>
          <a:off x="1968500" y="131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89718</xdr:rowOff>
    </xdr:from>
    <xdr:ext cx="599010" cy="259045"/>
    <xdr:sp macro="" textlink="">
      <xdr:nvSpPr>
        <xdr:cNvPr id="202" name="テキスト ボックス 201"/>
        <xdr:cNvSpPr txBox="1"/>
      </xdr:nvSpPr>
      <xdr:spPr>
        <a:xfrm>
          <a:off x="1719794" y="1329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154698</xdr:rowOff>
    </xdr:from>
    <xdr:to>
      <xdr:col>1</xdr:col>
      <xdr:colOff>485775</xdr:colOff>
      <xdr:row>77</xdr:row>
      <xdr:rowOff>84848</xdr:rowOff>
    </xdr:to>
    <xdr:sp macro="" textlink="">
      <xdr:nvSpPr>
        <xdr:cNvPr id="203" name="円/楕円 202"/>
        <xdr:cNvSpPr/>
      </xdr:nvSpPr>
      <xdr:spPr>
        <a:xfrm>
          <a:off x="1079500" y="131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75975</xdr:rowOff>
    </xdr:from>
    <xdr:ext cx="599010" cy="259045"/>
    <xdr:sp macro="" textlink="">
      <xdr:nvSpPr>
        <xdr:cNvPr id="204" name="テキスト ボックス 203"/>
        <xdr:cNvSpPr txBox="1"/>
      </xdr:nvSpPr>
      <xdr:spPr>
        <a:xfrm>
          <a:off x="830794" y="132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66743</xdr:rowOff>
    </xdr:from>
    <xdr:to>
      <xdr:col>6</xdr:col>
      <xdr:colOff>511175</xdr:colOff>
      <xdr:row>93</xdr:row>
      <xdr:rowOff>69879</xdr:rowOff>
    </xdr:to>
    <xdr:cxnSp macro="">
      <xdr:nvCxnSpPr>
        <xdr:cNvPr id="236" name="直線コネクタ 235"/>
        <xdr:cNvCxnSpPr/>
      </xdr:nvCxnSpPr>
      <xdr:spPr>
        <a:xfrm>
          <a:off x="3797300" y="16011593"/>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154510</xdr:rowOff>
    </xdr:from>
    <xdr:to>
      <xdr:col>5</xdr:col>
      <xdr:colOff>358775</xdr:colOff>
      <xdr:row>93</xdr:row>
      <xdr:rowOff>66743</xdr:rowOff>
    </xdr:to>
    <xdr:cxnSp macro="">
      <xdr:nvCxnSpPr>
        <xdr:cNvPr id="239" name="直線コネクタ 238"/>
        <xdr:cNvCxnSpPr/>
      </xdr:nvCxnSpPr>
      <xdr:spPr>
        <a:xfrm>
          <a:off x="2908300" y="15927910"/>
          <a:ext cx="889000" cy="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154510</xdr:rowOff>
    </xdr:from>
    <xdr:to>
      <xdr:col>4</xdr:col>
      <xdr:colOff>155575</xdr:colOff>
      <xdr:row>93</xdr:row>
      <xdr:rowOff>19146</xdr:rowOff>
    </xdr:to>
    <xdr:cxnSp macro="">
      <xdr:nvCxnSpPr>
        <xdr:cNvPr id="242" name="直線コネクタ 241"/>
        <xdr:cNvCxnSpPr/>
      </xdr:nvCxnSpPr>
      <xdr:spPr>
        <a:xfrm flipV="1">
          <a:off x="2019300" y="15927910"/>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147341</xdr:rowOff>
    </xdr:from>
    <xdr:to>
      <xdr:col>2</xdr:col>
      <xdr:colOff>638175</xdr:colOff>
      <xdr:row>93</xdr:row>
      <xdr:rowOff>19146</xdr:rowOff>
    </xdr:to>
    <xdr:cxnSp macro="">
      <xdr:nvCxnSpPr>
        <xdr:cNvPr id="245" name="直線コネクタ 244"/>
        <xdr:cNvCxnSpPr/>
      </xdr:nvCxnSpPr>
      <xdr:spPr>
        <a:xfrm>
          <a:off x="1130300" y="15920741"/>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49" name="テキスト ボックス 248"/>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19079</xdr:rowOff>
    </xdr:from>
    <xdr:to>
      <xdr:col>6</xdr:col>
      <xdr:colOff>561975</xdr:colOff>
      <xdr:row>93</xdr:row>
      <xdr:rowOff>120679</xdr:rowOff>
    </xdr:to>
    <xdr:sp macro="" textlink="">
      <xdr:nvSpPr>
        <xdr:cNvPr id="255" name="円/楕円 254"/>
        <xdr:cNvSpPr/>
      </xdr:nvSpPr>
      <xdr:spPr>
        <a:xfrm>
          <a:off x="4584700" y="159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41956</xdr:rowOff>
    </xdr:from>
    <xdr:ext cx="534377" cy="259045"/>
    <xdr:sp macro="" textlink="">
      <xdr:nvSpPr>
        <xdr:cNvPr id="256" name="衛生費該当値テキスト"/>
        <xdr:cNvSpPr txBox="1"/>
      </xdr:nvSpPr>
      <xdr:spPr>
        <a:xfrm>
          <a:off x="4686300" y="158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15943</xdr:rowOff>
    </xdr:from>
    <xdr:to>
      <xdr:col>5</xdr:col>
      <xdr:colOff>409575</xdr:colOff>
      <xdr:row>93</xdr:row>
      <xdr:rowOff>117543</xdr:rowOff>
    </xdr:to>
    <xdr:sp macro="" textlink="">
      <xdr:nvSpPr>
        <xdr:cNvPr id="257" name="円/楕円 256"/>
        <xdr:cNvSpPr/>
      </xdr:nvSpPr>
      <xdr:spPr>
        <a:xfrm>
          <a:off x="3746500" y="159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134070</xdr:rowOff>
    </xdr:from>
    <xdr:ext cx="534377" cy="259045"/>
    <xdr:sp macro="" textlink="">
      <xdr:nvSpPr>
        <xdr:cNvPr id="258" name="テキスト ボックス 257"/>
        <xdr:cNvSpPr txBox="1"/>
      </xdr:nvSpPr>
      <xdr:spPr>
        <a:xfrm>
          <a:off x="3530111" y="157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103710</xdr:rowOff>
    </xdr:from>
    <xdr:to>
      <xdr:col>4</xdr:col>
      <xdr:colOff>206375</xdr:colOff>
      <xdr:row>93</xdr:row>
      <xdr:rowOff>33860</xdr:rowOff>
    </xdr:to>
    <xdr:sp macro="" textlink="">
      <xdr:nvSpPr>
        <xdr:cNvPr id="259" name="円/楕円 258"/>
        <xdr:cNvSpPr/>
      </xdr:nvSpPr>
      <xdr:spPr>
        <a:xfrm>
          <a:off x="2857500" y="158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50387</xdr:rowOff>
    </xdr:from>
    <xdr:ext cx="534377" cy="259045"/>
    <xdr:sp macro="" textlink="">
      <xdr:nvSpPr>
        <xdr:cNvPr id="260" name="テキスト ボックス 259"/>
        <xdr:cNvSpPr txBox="1"/>
      </xdr:nvSpPr>
      <xdr:spPr>
        <a:xfrm>
          <a:off x="2641111" y="1565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139796</xdr:rowOff>
    </xdr:from>
    <xdr:to>
      <xdr:col>3</xdr:col>
      <xdr:colOff>3175</xdr:colOff>
      <xdr:row>93</xdr:row>
      <xdr:rowOff>69946</xdr:rowOff>
    </xdr:to>
    <xdr:sp macro="" textlink="">
      <xdr:nvSpPr>
        <xdr:cNvPr id="261" name="円/楕円 260"/>
        <xdr:cNvSpPr/>
      </xdr:nvSpPr>
      <xdr:spPr>
        <a:xfrm>
          <a:off x="1968500" y="159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86473</xdr:rowOff>
    </xdr:from>
    <xdr:ext cx="534377" cy="259045"/>
    <xdr:sp macro="" textlink="">
      <xdr:nvSpPr>
        <xdr:cNvPr id="262" name="テキスト ボックス 261"/>
        <xdr:cNvSpPr txBox="1"/>
      </xdr:nvSpPr>
      <xdr:spPr>
        <a:xfrm>
          <a:off x="1752111" y="1568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96541</xdr:rowOff>
    </xdr:from>
    <xdr:to>
      <xdr:col>1</xdr:col>
      <xdr:colOff>485775</xdr:colOff>
      <xdr:row>93</xdr:row>
      <xdr:rowOff>26691</xdr:rowOff>
    </xdr:to>
    <xdr:sp macro="" textlink="">
      <xdr:nvSpPr>
        <xdr:cNvPr id="263" name="円/楕円 262"/>
        <xdr:cNvSpPr/>
      </xdr:nvSpPr>
      <xdr:spPr>
        <a:xfrm>
          <a:off x="1079500" y="158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43218</xdr:rowOff>
    </xdr:from>
    <xdr:ext cx="534377" cy="259045"/>
    <xdr:sp macro="" textlink="">
      <xdr:nvSpPr>
        <xdr:cNvPr id="264" name="テキスト ボックス 263"/>
        <xdr:cNvSpPr txBox="1"/>
      </xdr:nvSpPr>
      <xdr:spPr>
        <a:xfrm>
          <a:off x="863111" y="156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27033</xdr:rowOff>
    </xdr:from>
    <xdr:to>
      <xdr:col>15</xdr:col>
      <xdr:colOff>180975</xdr:colOff>
      <xdr:row>37</xdr:row>
      <xdr:rowOff>48587</xdr:rowOff>
    </xdr:to>
    <xdr:cxnSp macro="">
      <xdr:nvCxnSpPr>
        <xdr:cNvPr id="295" name="直線コネクタ 294"/>
        <xdr:cNvCxnSpPr/>
      </xdr:nvCxnSpPr>
      <xdr:spPr>
        <a:xfrm>
          <a:off x="9639300" y="6370683"/>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78794</xdr:rowOff>
    </xdr:from>
    <xdr:to>
      <xdr:col>14</xdr:col>
      <xdr:colOff>28575</xdr:colOff>
      <xdr:row>37</xdr:row>
      <xdr:rowOff>27033</xdr:rowOff>
    </xdr:to>
    <xdr:cxnSp macro="">
      <xdr:nvCxnSpPr>
        <xdr:cNvPr id="298" name="直線コネクタ 297"/>
        <xdr:cNvCxnSpPr/>
      </xdr:nvCxnSpPr>
      <xdr:spPr>
        <a:xfrm>
          <a:off x="8750300" y="6250994"/>
          <a:ext cx="889000" cy="1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300" name="テキスト ボックス 299"/>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56588</xdr:rowOff>
    </xdr:from>
    <xdr:to>
      <xdr:col>12</xdr:col>
      <xdr:colOff>511175</xdr:colOff>
      <xdr:row>36</xdr:row>
      <xdr:rowOff>78794</xdr:rowOff>
    </xdr:to>
    <xdr:cxnSp macro="">
      <xdr:nvCxnSpPr>
        <xdr:cNvPr id="301" name="直線コネクタ 300"/>
        <xdr:cNvCxnSpPr/>
      </xdr:nvCxnSpPr>
      <xdr:spPr>
        <a:xfrm>
          <a:off x="7861300" y="6057338"/>
          <a:ext cx="8890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18015</xdr:rowOff>
    </xdr:from>
    <xdr:ext cx="469744" cy="259045"/>
    <xdr:sp macro="" textlink="">
      <xdr:nvSpPr>
        <xdr:cNvPr id="303" name="テキスト ボックス 302"/>
        <xdr:cNvSpPr txBox="1"/>
      </xdr:nvSpPr>
      <xdr:spPr>
        <a:xfrm>
          <a:off x="8515427" y="65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53812</xdr:rowOff>
    </xdr:from>
    <xdr:to>
      <xdr:col>11</xdr:col>
      <xdr:colOff>307975</xdr:colOff>
      <xdr:row>35</xdr:row>
      <xdr:rowOff>56588</xdr:rowOff>
    </xdr:to>
    <xdr:cxnSp macro="">
      <xdr:nvCxnSpPr>
        <xdr:cNvPr id="304" name="直線コネクタ 303"/>
        <xdr:cNvCxnSpPr/>
      </xdr:nvCxnSpPr>
      <xdr:spPr>
        <a:xfrm>
          <a:off x="6972300" y="5540212"/>
          <a:ext cx="889000" cy="5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39895</xdr:rowOff>
    </xdr:from>
    <xdr:ext cx="469744" cy="259045"/>
    <xdr:sp macro="" textlink="">
      <xdr:nvSpPr>
        <xdr:cNvPr id="306" name="テキスト ボックス 305"/>
        <xdr:cNvSpPr txBox="1"/>
      </xdr:nvSpPr>
      <xdr:spPr>
        <a:xfrm>
          <a:off x="7626427"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69123</xdr:rowOff>
    </xdr:from>
    <xdr:ext cx="469744" cy="259045"/>
    <xdr:sp macro="" textlink="">
      <xdr:nvSpPr>
        <xdr:cNvPr id="308" name="テキスト ボックス 307"/>
        <xdr:cNvSpPr txBox="1"/>
      </xdr:nvSpPr>
      <xdr:spPr>
        <a:xfrm>
          <a:off x="6737427" y="62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169237</xdr:rowOff>
    </xdr:from>
    <xdr:to>
      <xdr:col>15</xdr:col>
      <xdr:colOff>231775</xdr:colOff>
      <xdr:row>37</xdr:row>
      <xdr:rowOff>99387</xdr:rowOff>
    </xdr:to>
    <xdr:sp macro="" textlink="">
      <xdr:nvSpPr>
        <xdr:cNvPr id="314" name="円/楕円 313"/>
        <xdr:cNvSpPr/>
      </xdr:nvSpPr>
      <xdr:spPr>
        <a:xfrm>
          <a:off x="104267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20664</xdr:rowOff>
    </xdr:from>
    <xdr:ext cx="469744" cy="259045"/>
    <xdr:sp macro="" textlink="">
      <xdr:nvSpPr>
        <xdr:cNvPr id="315" name="労働費該当値テキスト"/>
        <xdr:cNvSpPr txBox="1"/>
      </xdr:nvSpPr>
      <xdr:spPr>
        <a:xfrm>
          <a:off x="10528300" y="619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147683</xdr:rowOff>
    </xdr:from>
    <xdr:to>
      <xdr:col>14</xdr:col>
      <xdr:colOff>79375</xdr:colOff>
      <xdr:row>37</xdr:row>
      <xdr:rowOff>77833</xdr:rowOff>
    </xdr:to>
    <xdr:sp macro="" textlink="">
      <xdr:nvSpPr>
        <xdr:cNvPr id="316" name="円/楕円 315"/>
        <xdr:cNvSpPr/>
      </xdr:nvSpPr>
      <xdr:spPr>
        <a:xfrm>
          <a:off x="95885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94360</xdr:rowOff>
    </xdr:from>
    <xdr:ext cx="469744" cy="259045"/>
    <xdr:sp macro="" textlink="">
      <xdr:nvSpPr>
        <xdr:cNvPr id="317" name="テキスト ボックス 316"/>
        <xdr:cNvSpPr txBox="1"/>
      </xdr:nvSpPr>
      <xdr:spPr>
        <a:xfrm>
          <a:off x="9404427"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27994</xdr:rowOff>
    </xdr:from>
    <xdr:to>
      <xdr:col>12</xdr:col>
      <xdr:colOff>561975</xdr:colOff>
      <xdr:row>36</xdr:row>
      <xdr:rowOff>129594</xdr:rowOff>
    </xdr:to>
    <xdr:sp macro="" textlink="">
      <xdr:nvSpPr>
        <xdr:cNvPr id="318" name="円/楕円 317"/>
        <xdr:cNvSpPr/>
      </xdr:nvSpPr>
      <xdr:spPr>
        <a:xfrm>
          <a:off x="8699500" y="6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146121</xdr:rowOff>
    </xdr:from>
    <xdr:ext cx="469744" cy="259045"/>
    <xdr:sp macro="" textlink="">
      <xdr:nvSpPr>
        <xdr:cNvPr id="319" name="テキスト ボックス 318"/>
        <xdr:cNvSpPr txBox="1"/>
      </xdr:nvSpPr>
      <xdr:spPr>
        <a:xfrm>
          <a:off x="8515427" y="597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5788</xdr:rowOff>
    </xdr:from>
    <xdr:to>
      <xdr:col>11</xdr:col>
      <xdr:colOff>358775</xdr:colOff>
      <xdr:row>35</xdr:row>
      <xdr:rowOff>107388</xdr:rowOff>
    </xdr:to>
    <xdr:sp macro="" textlink="">
      <xdr:nvSpPr>
        <xdr:cNvPr id="320" name="円/楕円 319"/>
        <xdr:cNvSpPr/>
      </xdr:nvSpPr>
      <xdr:spPr>
        <a:xfrm>
          <a:off x="78105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123915</xdr:rowOff>
    </xdr:from>
    <xdr:ext cx="469744" cy="259045"/>
    <xdr:sp macro="" textlink="">
      <xdr:nvSpPr>
        <xdr:cNvPr id="321" name="テキスト ボックス 320"/>
        <xdr:cNvSpPr txBox="1"/>
      </xdr:nvSpPr>
      <xdr:spPr>
        <a:xfrm>
          <a:off x="7626427" y="578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3012</xdr:rowOff>
    </xdr:from>
    <xdr:to>
      <xdr:col>10</xdr:col>
      <xdr:colOff>155575</xdr:colOff>
      <xdr:row>32</xdr:row>
      <xdr:rowOff>104612</xdr:rowOff>
    </xdr:to>
    <xdr:sp macro="" textlink="">
      <xdr:nvSpPr>
        <xdr:cNvPr id="322" name="円/楕円 321"/>
        <xdr:cNvSpPr/>
      </xdr:nvSpPr>
      <xdr:spPr>
        <a:xfrm>
          <a:off x="6921500" y="54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121139</xdr:rowOff>
    </xdr:from>
    <xdr:ext cx="469744" cy="259045"/>
    <xdr:sp macro="" textlink="">
      <xdr:nvSpPr>
        <xdr:cNvPr id="323" name="テキスト ボックス 322"/>
        <xdr:cNvSpPr txBox="1"/>
      </xdr:nvSpPr>
      <xdr:spPr>
        <a:xfrm>
          <a:off x="6737427" y="52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86386</xdr:rowOff>
    </xdr:from>
    <xdr:to>
      <xdr:col>15</xdr:col>
      <xdr:colOff>180975</xdr:colOff>
      <xdr:row>57</xdr:row>
      <xdr:rowOff>112492</xdr:rowOff>
    </xdr:to>
    <xdr:cxnSp macro="">
      <xdr:nvCxnSpPr>
        <xdr:cNvPr id="350" name="直線コネクタ 349"/>
        <xdr:cNvCxnSpPr/>
      </xdr:nvCxnSpPr>
      <xdr:spPr>
        <a:xfrm>
          <a:off x="9639300" y="9859036"/>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86386</xdr:rowOff>
    </xdr:from>
    <xdr:to>
      <xdr:col>14</xdr:col>
      <xdr:colOff>28575</xdr:colOff>
      <xdr:row>57</xdr:row>
      <xdr:rowOff>106380</xdr:rowOff>
    </xdr:to>
    <xdr:cxnSp macro="">
      <xdr:nvCxnSpPr>
        <xdr:cNvPr id="353" name="直線コネクタ 352"/>
        <xdr:cNvCxnSpPr/>
      </xdr:nvCxnSpPr>
      <xdr:spPr>
        <a:xfrm flipV="1">
          <a:off x="8750300" y="985903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106380</xdr:rowOff>
    </xdr:from>
    <xdr:to>
      <xdr:col>12</xdr:col>
      <xdr:colOff>511175</xdr:colOff>
      <xdr:row>57</xdr:row>
      <xdr:rowOff>148785</xdr:rowOff>
    </xdr:to>
    <xdr:cxnSp macro="">
      <xdr:nvCxnSpPr>
        <xdr:cNvPr id="356" name="直線コネクタ 355"/>
        <xdr:cNvCxnSpPr/>
      </xdr:nvCxnSpPr>
      <xdr:spPr>
        <a:xfrm flipV="1">
          <a:off x="7861300" y="987903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142735</xdr:rowOff>
    </xdr:from>
    <xdr:to>
      <xdr:col>11</xdr:col>
      <xdr:colOff>307975</xdr:colOff>
      <xdr:row>57</xdr:row>
      <xdr:rowOff>148785</xdr:rowOff>
    </xdr:to>
    <xdr:cxnSp macro="">
      <xdr:nvCxnSpPr>
        <xdr:cNvPr id="359" name="直線コネクタ 358"/>
        <xdr:cNvCxnSpPr/>
      </xdr:nvCxnSpPr>
      <xdr:spPr>
        <a:xfrm>
          <a:off x="6972300" y="9915385"/>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61692</xdr:rowOff>
    </xdr:from>
    <xdr:to>
      <xdr:col>15</xdr:col>
      <xdr:colOff>231775</xdr:colOff>
      <xdr:row>57</xdr:row>
      <xdr:rowOff>163292</xdr:rowOff>
    </xdr:to>
    <xdr:sp macro="" textlink="">
      <xdr:nvSpPr>
        <xdr:cNvPr id="369" name="円/楕円 368"/>
        <xdr:cNvSpPr/>
      </xdr:nvSpPr>
      <xdr:spPr>
        <a:xfrm>
          <a:off x="10426700" y="98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84569</xdr:rowOff>
    </xdr:from>
    <xdr:ext cx="534377" cy="259045"/>
    <xdr:sp macro="" textlink="">
      <xdr:nvSpPr>
        <xdr:cNvPr id="370" name="農林水産業費該当値テキスト"/>
        <xdr:cNvSpPr txBox="1"/>
      </xdr:nvSpPr>
      <xdr:spPr>
        <a:xfrm>
          <a:off x="10528300" y="96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35586</xdr:rowOff>
    </xdr:from>
    <xdr:to>
      <xdr:col>14</xdr:col>
      <xdr:colOff>79375</xdr:colOff>
      <xdr:row>57</xdr:row>
      <xdr:rowOff>137186</xdr:rowOff>
    </xdr:to>
    <xdr:sp macro="" textlink="">
      <xdr:nvSpPr>
        <xdr:cNvPr id="371" name="円/楕円 370"/>
        <xdr:cNvSpPr/>
      </xdr:nvSpPr>
      <xdr:spPr>
        <a:xfrm>
          <a:off x="9588500" y="98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153713</xdr:rowOff>
    </xdr:from>
    <xdr:ext cx="534377" cy="259045"/>
    <xdr:sp macro="" textlink="">
      <xdr:nvSpPr>
        <xdr:cNvPr id="372" name="テキスト ボックス 371"/>
        <xdr:cNvSpPr txBox="1"/>
      </xdr:nvSpPr>
      <xdr:spPr>
        <a:xfrm>
          <a:off x="9372111" y="95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55580</xdr:rowOff>
    </xdr:from>
    <xdr:to>
      <xdr:col>12</xdr:col>
      <xdr:colOff>561975</xdr:colOff>
      <xdr:row>57</xdr:row>
      <xdr:rowOff>157180</xdr:rowOff>
    </xdr:to>
    <xdr:sp macro="" textlink="">
      <xdr:nvSpPr>
        <xdr:cNvPr id="373" name="円/楕円 372"/>
        <xdr:cNvSpPr/>
      </xdr:nvSpPr>
      <xdr:spPr>
        <a:xfrm>
          <a:off x="8699500" y="98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2257</xdr:rowOff>
    </xdr:from>
    <xdr:ext cx="534377" cy="259045"/>
    <xdr:sp macro="" textlink="">
      <xdr:nvSpPr>
        <xdr:cNvPr id="374" name="テキスト ボックス 373"/>
        <xdr:cNvSpPr txBox="1"/>
      </xdr:nvSpPr>
      <xdr:spPr>
        <a:xfrm>
          <a:off x="8483111" y="96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97985</xdr:rowOff>
    </xdr:from>
    <xdr:to>
      <xdr:col>11</xdr:col>
      <xdr:colOff>358775</xdr:colOff>
      <xdr:row>58</xdr:row>
      <xdr:rowOff>28135</xdr:rowOff>
    </xdr:to>
    <xdr:sp macro="" textlink="">
      <xdr:nvSpPr>
        <xdr:cNvPr id="375" name="円/楕円 374"/>
        <xdr:cNvSpPr/>
      </xdr:nvSpPr>
      <xdr:spPr>
        <a:xfrm>
          <a:off x="7810500" y="98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44662</xdr:rowOff>
    </xdr:from>
    <xdr:ext cx="534377" cy="259045"/>
    <xdr:sp macro="" textlink="">
      <xdr:nvSpPr>
        <xdr:cNvPr id="376" name="テキスト ボックス 375"/>
        <xdr:cNvSpPr txBox="1"/>
      </xdr:nvSpPr>
      <xdr:spPr>
        <a:xfrm>
          <a:off x="7594111" y="96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91935</xdr:rowOff>
    </xdr:from>
    <xdr:to>
      <xdr:col>10</xdr:col>
      <xdr:colOff>155575</xdr:colOff>
      <xdr:row>58</xdr:row>
      <xdr:rowOff>22085</xdr:rowOff>
    </xdr:to>
    <xdr:sp macro="" textlink="">
      <xdr:nvSpPr>
        <xdr:cNvPr id="377" name="円/楕円 376"/>
        <xdr:cNvSpPr/>
      </xdr:nvSpPr>
      <xdr:spPr>
        <a:xfrm>
          <a:off x="6921500" y="98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38612</xdr:rowOff>
    </xdr:from>
    <xdr:ext cx="534377" cy="259045"/>
    <xdr:sp macro="" textlink="">
      <xdr:nvSpPr>
        <xdr:cNvPr id="378" name="テキスト ボックス 377"/>
        <xdr:cNvSpPr txBox="1"/>
      </xdr:nvSpPr>
      <xdr:spPr>
        <a:xfrm>
          <a:off x="6705111" y="96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115012</xdr:rowOff>
    </xdr:from>
    <xdr:to>
      <xdr:col>15</xdr:col>
      <xdr:colOff>180975</xdr:colOff>
      <xdr:row>75</xdr:row>
      <xdr:rowOff>117591</xdr:rowOff>
    </xdr:to>
    <xdr:cxnSp macro="">
      <xdr:nvCxnSpPr>
        <xdr:cNvPr id="409" name="直線コネクタ 408"/>
        <xdr:cNvCxnSpPr/>
      </xdr:nvCxnSpPr>
      <xdr:spPr>
        <a:xfrm flipV="1">
          <a:off x="9639300" y="12630862"/>
          <a:ext cx="838200" cy="3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163932</xdr:rowOff>
    </xdr:from>
    <xdr:to>
      <xdr:col>14</xdr:col>
      <xdr:colOff>28575</xdr:colOff>
      <xdr:row>75</xdr:row>
      <xdr:rowOff>117591</xdr:rowOff>
    </xdr:to>
    <xdr:cxnSp macro="">
      <xdr:nvCxnSpPr>
        <xdr:cNvPr id="412" name="直線コネクタ 411"/>
        <xdr:cNvCxnSpPr/>
      </xdr:nvCxnSpPr>
      <xdr:spPr>
        <a:xfrm>
          <a:off x="8750300" y="12851232"/>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163932</xdr:rowOff>
    </xdr:from>
    <xdr:to>
      <xdr:col>12</xdr:col>
      <xdr:colOff>511175</xdr:colOff>
      <xdr:row>77</xdr:row>
      <xdr:rowOff>161679</xdr:rowOff>
    </xdr:to>
    <xdr:cxnSp macro="">
      <xdr:nvCxnSpPr>
        <xdr:cNvPr id="415" name="直線コネクタ 414"/>
        <xdr:cNvCxnSpPr/>
      </xdr:nvCxnSpPr>
      <xdr:spPr>
        <a:xfrm flipV="1">
          <a:off x="7861300" y="12851232"/>
          <a:ext cx="889000" cy="5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117036</xdr:rowOff>
    </xdr:from>
    <xdr:to>
      <xdr:col>11</xdr:col>
      <xdr:colOff>307975</xdr:colOff>
      <xdr:row>77</xdr:row>
      <xdr:rowOff>161679</xdr:rowOff>
    </xdr:to>
    <xdr:cxnSp macro="">
      <xdr:nvCxnSpPr>
        <xdr:cNvPr id="418" name="直線コネクタ 417"/>
        <xdr:cNvCxnSpPr/>
      </xdr:nvCxnSpPr>
      <xdr:spPr>
        <a:xfrm>
          <a:off x="6972300" y="13318686"/>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64212</xdr:rowOff>
    </xdr:from>
    <xdr:to>
      <xdr:col>15</xdr:col>
      <xdr:colOff>231775</xdr:colOff>
      <xdr:row>73</xdr:row>
      <xdr:rowOff>165812</xdr:rowOff>
    </xdr:to>
    <xdr:sp macro="" textlink="">
      <xdr:nvSpPr>
        <xdr:cNvPr id="428" name="円/楕円 427"/>
        <xdr:cNvSpPr/>
      </xdr:nvSpPr>
      <xdr:spPr>
        <a:xfrm>
          <a:off x="10426700" y="125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87089</xdr:rowOff>
    </xdr:from>
    <xdr:ext cx="534377" cy="259045"/>
    <xdr:sp macro="" textlink="">
      <xdr:nvSpPr>
        <xdr:cNvPr id="429" name="商工費該当値テキスト"/>
        <xdr:cNvSpPr txBox="1"/>
      </xdr:nvSpPr>
      <xdr:spPr>
        <a:xfrm>
          <a:off x="10528300" y="1243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66791</xdr:rowOff>
    </xdr:from>
    <xdr:to>
      <xdr:col>14</xdr:col>
      <xdr:colOff>79375</xdr:colOff>
      <xdr:row>75</xdr:row>
      <xdr:rowOff>168391</xdr:rowOff>
    </xdr:to>
    <xdr:sp macro="" textlink="">
      <xdr:nvSpPr>
        <xdr:cNvPr id="430" name="円/楕円 429"/>
        <xdr:cNvSpPr/>
      </xdr:nvSpPr>
      <xdr:spPr>
        <a:xfrm>
          <a:off x="95885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13468</xdr:rowOff>
    </xdr:from>
    <xdr:ext cx="534377" cy="259045"/>
    <xdr:sp macro="" textlink="">
      <xdr:nvSpPr>
        <xdr:cNvPr id="431" name="テキスト ボックス 430"/>
        <xdr:cNvSpPr txBox="1"/>
      </xdr:nvSpPr>
      <xdr:spPr>
        <a:xfrm>
          <a:off x="9372111" y="127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113132</xdr:rowOff>
    </xdr:from>
    <xdr:to>
      <xdr:col>12</xdr:col>
      <xdr:colOff>561975</xdr:colOff>
      <xdr:row>75</xdr:row>
      <xdr:rowOff>43282</xdr:rowOff>
    </xdr:to>
    <xdr:sp macro="" textlink="">
      <xdr:nvSpPr>
        <xdr:cNvPr id="432" name="円/楕円 431"/>
        <xdr:cNvSpPr/>
      </xdr:nvSpPr>
      <xdr:spPr>
        <a:xfrm>
          <a:off x="86995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59809</xdr:rowOff>
    </xdr:from>
    <xdr:ext cx="534377" cy="259045"/>
    <xdr:sp macro="" textlink="">
      <xdr:nvSpPr>
        <xdr:cNvPr id="433" name="テキスト ボックス 432"/>
        <xdr:cNvSpPr txBox="1"/>
      </xdr:nvSpPr>
      <xdr:spPr>
        <a:xfrm>
          <a:off x="8483111" y="125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110879</xdr:rowOff>
    </xdr:from>
    <xdr:to>
      <xdr:col>11</xdr:col>
      <xdr:colOff>358775</xdr:colOff>
      <xdr:row>78</xdr:row>
      <xdr:rowOff>41029</xdr:rowOff>
    </xdr:to>
    <xdr:sp macro="" textlink="">
      <xdr:nvSpPr>
        <xdr:cNvPr id="434" name="円/楕円 433"/>
        <xdr:cNvSpPr/>
      </xdr:nvSpPr>
      <xdr:spPr>
        <a:xfrm>
          <a:off x="7810500" y="13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57556</xdr:rowOff>
    </xdr:from>
    <xdr:ext cx="469744" cy="259045"/>
    <xdr:sp macro="" textlink="">
      <xdr:nvSpPr>
        <xdr:cNvPr id="435" name="テキスト ボックス 434"/>
        <xdr:cNvSpPr txBox="1"/>
      </xdr:nvSpPr>
      <xdr:spPr>
        <a:xfrm>
          <a:off x="7626427" y="130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66236</xdr:rowOff>
    </xdr:from>
    <xdr:to>
      <xdr:col>10</xdr:col>
      <xdr:colOff>155575</xdr:colOff>
      <xdr:row>77</xdr:row>
      <xdr:rowOff>167836</xdr:rowOff>
    </xdr:to>
    <xdr:sp macro="" textlink="">
      <xdr:nvSpPr>
        <xdr:cNvPr id="436" name="円/楕円 435"/>
        <xdr:cNvSpPr/>
      </xdr:nvSpPr>
      <xdr:spPr>
        <a:xfrm>
          <a:off x="6921500" y="1326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12913</xdr:rowOff>
    </xdr:from>
    <xdr:ext cx="469744" cy="259045"/>
    <xdr:sp macro="" textlink="">
      <xdr:nvSpPr>
        <xdr:cNvPr id="437" name="テキスト ボックス 436"/>
        <xdr:cNvSpPr txBox="1"/>
      </xdr:nvSpPr>
      <xdr:spPr>
        <a:xfrm>
          <a:off x="6737427" y="1304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99380</xdr:rowOff>
    </xdr:from>
    <xdr:to>
      <xdr:col>15</xdr:col>
      <xdr:colOff>180975</xdr:colOff>
      <xdr:row>98</xdr:row>
      <xdr:rowOff>111807</xdr:rowOff>
    </xdr:to>
    <xdr:cxnSp macro="">
      <xdr:nvCxnSpPr>
        <xdr:cNvPr id="466" name="直線コネクタ 465"/>
        <xdr:cNvCxnSpPr/>
      </xdr:nvCxnSpPr>
      <xdr:spPr>
        <a:xfrm flipV="1">
          <a:off x="9639300" y="16901480"/>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65943</xdr:rowOff>
    </xdr:from>
    <xdr:to>
      <xdr:col>14</xdr:col>
      <xdr:colOff>28575</xdr:colOff>
      <xdr:row>98</xdr:row>
      <xdr:rowOff>111807</xdr:rowOff>
    </xdr:to>
    <xdr:cxnSp macro="">
      <xdr:nvCxnSpPr>
        <xdr:cNvPr id="469" name="直線コネクタ 468"/>
        <xdr:cNvCxnSpPr/>
      </xdr:nvCxnSpPr>
      <xdr:spPr>
        <a:xfrm>
          <a:off x="8750300" y="16868043"/>
          <a:ext cx="8890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65943</xdr:rowOff>
    </xdr:from>
    <xdr:to>
      <xdr:col>12</xdr:col>
      <xdr:colOff>511175</xdr:colOff>
      <xdr:row>98</xdr:row>
      <xdr:rowOff>100017</xdr:rowOff>
    </xdr:to>
    <xdr:cxnSp macro="">
      <xdr:nvCxnSpPr>
        <xdr:cNvPr id="472" name="直線コネクタ 471"/>
        <xdr:cNvCxnSpPr/>
      </xdr:nvCxnSpPr>
      <xdr:spPr>
        <a:xfrm flipV="1">
          <a:off x="7861300" y="16868043"/>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99420</xdr:rowOff>
    </xdr:from>
    <xdr:to>
      <xdr:col>11</xdr:col>
      <xdr:colOff>307975</xdr:colOff>
      <xdr:row>98</xdr:row>
      <xdr:rowOff>100017</xdr:rowOff>
    </xdr:to>
    <xdr:cxnSp macro="">
      <xdr:nvCxnSpPr>
        <xdr:cNvPr id="475" name="直線コネクタ 474"/>
        <xdr:cNvCxnSpPr/>
      </xdr:nvCxnSpPr>
      <xdr:spPr>
        <a:xfrm>
          <a:off x="6972300" y="16901520"/>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48580</xdr:rowOff>
    </xdr:from>
    <xdr:to>
      <xdr:col>15</xdr:col>
      <xdr:colOff>231775</xdr:colOff>
      <xdr:row>98</xdr:row>
      <xdr:rowOff>150180</xdr:rowOff>
    </xdr:to>
    <xdr:sp macro="" textlink="">
      <xdr:nvSpPr>
        <xdr:cNvPr id="485" name="円/楕円 484"/>
        <xdr:cNvSpPr/>
      </xdr:nvSpPr>
      <xdr:spPr>
        <a:xfrm>
          <a:off x="10426700" y="168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7957</xdr:rowOff>
    </xdr:from>
    <xdr:ext cx="534377" cy="259045"/>
    <xdr:sp macro="" textlink="">
      <xdr:nvSpPr>
        <xdr:cNvPr id="486" name="土木費該当値テキスト"/>
        <xdr:cNvSpPr txBox="1"/>
      </xdr:nvSpPr>
      <xdr:spPr>
        <a:xfrm>
          <a:off x="10528300" y="166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61007</xdr:rowOff>
    </xdr:from>
    <xdr:to>
      <xdr:col>14</xdr:col>
      <xdr:colOff>79375</xdr:colOff>
      <xdr:row>98</xdr:row>
      <xdr:rowOff>162607</xdr:rowOff>
    </xdr:to>
    <xdr:sp macro="" textlink="">
      <xdr:nvSpPr>
        <xdr:cNvPr id="487" name="円/楕円 486"/>
        <xdr:cNvSpPr/>
      </xdr:nvSpPr>
      <xdr:spPr>
        <a:xfrm>
          <a:off x="9588500" y="16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7684</xdr:rowOff>
    </xdr:from>
    <xdr:ext cx="534377" cy="259045"/>
    <xdr:sp macro="" textlink="">
      <xdr:nvSpPr>
        <xdr:cNvPr id="488" name="テキスト ボックス 487"/>
        <xdr:cNvSpPr txBox="1"/>
      </xdr:nvSpPr>
      <xdr:spPr>
        <a:xfrm>
          <a:off x="9372111" y="166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15143</xdr:rowOff>
    </xdr:from>
    <xdr:to>
      <xdr:col>12</xdr:col>
      <xdr:colOff>561975</xdr:colOff>
      <xdr:row>98</xdr:row>
      <xdr:rowOff>116743</xdr:rowOff>
    </xdr:to>
    <xdr:sp macro="" textlink="">
      <xdr:nvSpPr>
        <xdr:cNvPr id="489" name="円/楕円 488"/>
        <xdr:cNvSpPr/>
      </xdr:nvSpPr>
      <xdr:spPr>
        <a:xfrm>
          <a:off x="8699500" y="168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133270</xdr:rowOff>
    </xdr:from>
    <xdr:ext cx="599010" cy="259045"/>
    <xdr:sp macro="" textlink="">
      <xdr:nvSpPr>
        <xdr:cNvPr id="490" name="テキスト ボックス 489"/>
        <xdr:cNvSpPr txBox="1"/>
      </xdr:nvSpPr>
      <xdr:spPr>
        <a:xfrm>
          <a:off x="8450794" y="165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49217</xdr:rowOff>
    </xdr:from>
    <xdr:to>
      <xdr:col>11</xdr:col>
      <xdr:colOff>358775</xdr:colOff>
      <xdr:row>98</xdr:row>
      <xdr:rowOff>150817</xdr:rowOff>
    </xdr:to>
    <xdr:sp macro="" textlink="">
      <xdr:nvSpPr>
        <xdr:cNvPr id="491" name="円/楕円 490"/>
        <xdr:cNvSpPr/>
      </xdr:nvSpPr>
      <xdr:spPr>
        <a:xfrm>
          <a:off x="7810500" y="168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167344</xdr:rowOff>
    </xdr:from>
    <xdr:ext cx="534377" cy="259045"/>
    <xdr:sp macro="" textlink="">
      <xdr:nvSpPr>
        <xdr:cNvPr id="492" name="テキスト ボックス 491"/>
        <xdr:cNvSpPr txBox="1"/>
      </xdr:nvSpPr>
      <xdr:spPr>
        <a:xfrm>
          <a:off x="7594111" y="166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48620</xdr:rowOff>
    </xdr:from>
    <xdr:to>
      <xdr:col>10</xdr:col>
      <xdr:colOff>155575</xdr:colOff>
      <xdr:row>98</xdr:row>
      <xdr:rowOff>150220</xdr:rowOff>
    </xdr:to>
    <xdr:sp macro="" textlink="">
      <xdr:nvSpPr>
        <xdr:cNvPr id="493" name="円/楕円 492"/>
        <xdr:cNvSpPr/>
      </xdr:nvSpPr>
      <xdr:spPr>
        <a:xfrm>
          <a:off x="6921500" y="168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166747</xdr:rowOff>
    </xdr:from>
    <xdr:ext cx="534377" cy="259045"/>
    <xdr:sp macro="" textlink="">
      <xdr:nvSpPr>
        <xdr:cNvPr id="494" name="テキスト ボックス 493"/>
        <xdr:cNvSpPr txBox="1"/>
      </xdr:nvSpPr>
      <xdr:spPr>
        <a:xfrm>
          <a:off x="6705111" y="166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130676</xdr:rowOff>
    </xdr:from>
    <xdr:to>
      <xdr:col>23</xdr:col>
      <xdr:colOff>517525</xdr:colOff>
      <xdr:row>37</xdr:row>
      <xdr:rowOff>75931</xdr:rowOff>
    </xdr:to>
    <xdr:cxnSp macro="">
      <xdr:nvCxnSpPr>
        <xdr:cNvPr id="525" name="直線コネクタ 524"/>
        <xdr:cNvCxnSpPr/>
      </xdr:nvCxnSpPr>
      <xdr:spPr>
        <a:xfrm flipV="1">
          <a:off x="15481300" y="6302876"/>
          <a:ext cx="838200" cy="1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75931</xdr:rowOff>
    </xdr:from>
    <xdr:to>
      <xdr:col>22</xdr:col>
      <xdr:colOff>365125</xdr:colOff>
      <xdr:row>37</xdr:row>
      <xdr:rowOff>132592</xdr:rowOff>
    </xdr:to>
    <xdr:cxnSp macro="">
      <xdr:nvCxnSpPr>
        <xdr:cNvPr id="528" name="直線コネクタ 527"/>
        <xdr:cNvCxnSpPr/>
      </xdr:nvCxnSpPr>
      <xdr:spPr>
        <a:xfrm flipV="1">
          <a:off x="14592300" y="6419581"/>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151620</xdr:rowOff>
    </xdr:from>
    <xdr:to>
      <xdr:col>21</xdr:col>
      <xdr:colOff>161925</xdr:colOff>
      <xdr:row>37</xdr:row>
      <xdr:rowOff>132592</xdr:rowOff>
    </xdr:to>
    <xdr:cxnSp macro="">
      <xdr:nvCxnSpPr>
        <xdr:cNvPr id="531" name="直線コネクタ 530"/>
        <xdr:cNvCxnSpPr/>
      </xdr:nvCxnSpPr>
      <xdr:spPr>
        <a:xfrm>
          <a:off x="13703300" y="6323820"/>
          <a:ext cx="889000" cy="15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151620</xdr:rowOff>
    </xdr:from>
    <xdr:to>
      <xdr:col>19</xdr:col>
      <xdr:colOff>644525</xdr:colOff>
      <xdr:row>37</xdr:row>
      <xdr:rowOff>7493</xdr:rowOff>
    </xdr:to>
    <xdr:cxnSp macro="">
      <xdr:nvCxnSpPr>
        <xdr:cNvPr id="534" name="直線コネクタ 533"/>
        <xdr:cNvCxnSpPr/>
      </xdr:nvCxnSpPr>
      <xdr:spPr>
        <a:xfrm flipV="1">
          <a:off x="12814300" y="6323820"/>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6" name="テキスト ボックス 535"/>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79876</xdr:rowOff>
    </xdr:from>
    <xdr:to>
      <xdr:col>23</xdr:col>
      <xdr:colOff>568325</xdr:colOff>
      <xdr:row>37</xdr:row>
      <xdr:rowOff>10026</xdr:rowOff>
    </xdr:to>
    <xdr:sp macro="" textlink="">
      <xdr:nvSpPr>
        <xdr:cNvPr id="544" name="円/楕円 543"/>
        <xdr:cNvSpPr/>
      </xdr:nvSpPr>
      <xdr:spPr>
        <a:xfrm>
          <a:off x="16268700" y="62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102753</xdr:rowOff>
    </xdr:from>
    <xdr:ext cx="534377" cy="259045"/>
    <xdr:sp macro="" textlink="">
      <xdr:nvSpPr>
        <xdr:cNvPr id="545" name="消防費該当値テキスト"/>
        <xdr:cNvSpPr txBox="1"/>
      </xdr:nvSpPr>
      <xdr:spPr>
        <a:xfrm>
          <a:off x="16370300" y="61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25131</xdr:rowOff>
    </xdr:from>
    <xdr:to>
      <xdr:col>22</xdr:col>
      <xdr:colOff>415925</xdr:colOff>
      <xdr:row>37</xdr:row>
      <xdr:rowOff>126731</xdr:rowOff>
    </xdr:to>
    <xdr:sp macro="" textlink="">
      <xdr:nvSpPr>
        <xdr:cNvPr id="546" name="円/楕円 545"/>
        <xdr:cNvSpPr/>
      </xdr:nvSpPr>
      <xdr:spPr>
        <a:xfrm>
          <a:off x="15430500" y="63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143258</xdr:rowOff>
    </xdr:from>
    <xdr:ext cx="534377" cy="259045"/>
    <xdr:sp macro="" textlink="">
      <xdr:nvSpPr>
        <xdr:cNvPr id="547" name="テキスト ボックス 546"/>
        <xdr:cNvSpPr txBox="1"/>
      </xdr:nvSpPr>
      <xdr:spPr>
        <a:xfrm>
          <a:off x="15214111" y="61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81792</xdr:rowOff>
    </xdr:from>
    <xdr:to>
      <xdr:col>21</xdr:col>
      <xdr:colOff>212725</xdr:colOff>
      <xdr:row>38</xdr:row>
      <xdr:rowOff>11942</xdr:rowOff>
    </xdr:to>
    <xdr:sp macro="" textlink="">
      <xdr:nvSpPr>
        <xdr:cNvPr id="548" name="円/楕円 547"/>
        <xdr:cNvSpPr/>
      </xdr:nvSpPr>
      <xdr:spPr>
        <a:xfrm>
          <a:off x="14541500" y="64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28469</xdr:rowOff>
    </xdr:from>
    <xdr:ext cx="534377" cy="259045"/>
    <xdr:sp macro="" textlink="">
      <xdr:nvSpPr>
        <xdr:cNvPr id="549" name="テキスト ボックス 548"/>
        <xdr:cNvSpPr txBox="1"/>
      </xdr:nvSpPr>
      <xdr:spPr>
        <a:xfrm>
          <a:off x="14325111" y="620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100820</xdr:rowOff>
    </xdr:from>
    <xdr:to>
      <xdr:col>20</xdr:col>
      <xdr:colOff>9525</xdr:colOff>
      <xdr:row>37</xdr:row>
      <xdr:rowOff>30970</xdr:rowOff>
    </xdr:to>
    <xdr:sp macro="" textlink="">
      <xdr:nvSpPr>
        <xdr:cNvPr id="550" name="円/楕円 549"/>
        <xdr:cNvSpPr/>
      </xdr:nvSpPr>
      <xdr:spPr>
        <a:xfrm>
          <a:off x="13652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47497</xdr:rowOff>
    </xdr:from>
    <xdr:ext cx="534377" cy="259045"/>
    <xdr:sp macro="" textlink="">
      <xdr:nvSpPr>
        <xdr:cNvPr id="551" name="テキスト ボックス 550"/>
        <xdr:cNvSpPr txBox="1"/>
      </xdr:nvSpPr>
      <xdr:spPr>
        <a:xfrm>
          <a:off x="13436111" y="60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128143</xdr:rowOff>
    </xdr:from>
    <xdr:to>
      <xdr:col>18</xdr:col>
      <xdr:colOff>492125</xdr:colOff>
      <xdr:row>37</xdr:row>
      <xdr:rowOff>58293</xdr:rowOff>
    </xdr:to>
    <xdr:sp macro="" textlink="">
      <xdr:nvSpPr>
        <xdr:cNvPr id="552" name="円/楕円 551"/>
        <xdr:cNvSpPr/>
      </xdr:nvSpPr>
      <xdr:spPr>
        <a:xfrm>
          <a:off x="12763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74820</xdr:rowOff>
    </xdr:from>
    <xdr:ext cx="534377" cy="259045"/>
    <xdr:sp macro="" textlink="">
      <xdr:nvSpPr>
        <xdr:cNvPr id="553" name="テキスト ボックス 552"/>
        <xdr:cNvSpPr txBox="1"/>
      </xdr:nvSpPr>
      <xdr:spPr>
        <a:xfrm>
          <a:off x="12547111" y="60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4848</xdr:rowOff>
    </xdr:from>
    <xdr:to>
      <xdr:col>23</xdr:col>
      <xdr:colOff>517525</xdr:colOff>
      <xdr:row>57</xdr:row>
      <xdr:rowOff>50796</xdr:rowOff>
    </xdr:to>
    <xdr:cxnSp macro="">
      <xdr:nvCxnSpPr>
        <xdr:cNvPr id="585" name="直線コネクタ 584"/>
        <xdr:cNvCxnSpPr/>
      </xdr:nvCxnSpPr>
      <xdr:spPr>
        <a:xfrm flipV="1">
          <a:off x="15481300" y="9777498"/>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50796</xdr:rowOff>
    </xdr:from>
    <xdr:to>
      <xdr:col>22</xdr:col>
      <xdr:colOff>365125</xdr:colOff>
      <xdr:row>57</xdr:row>
      <xdr:rowOff>157487</xdr:rowOff>
    </xdr:to>
    <xdr:cxnSp macro="">
      <xdr:nvCxnSpPr>
        <xdr:cNvPr id="588" name="直線コネクタ 587"/>
        <xdr:cNvCxnSpPr/>
      </xdr:nvCxnSpPr>
      <xdr:spPr>
        <a:xfrm flipV="1">
          <a:off x="14592300" y="9823446"/>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160879</xdr:rowOff>
    </xdr:from>
    <xdr:ext cx="534377" cy="259045"/>
    <xdr:sp macro="" textlink="">
      <xdr:nvSpPr>
        <xdr:cNvPr id="590" name="テキスト ボックス 589"/>
        <xdr:cNvSpPr txBox="1"/>
      </xdr:nvSpPr>
      <xdr:spPr>
        <a:xfrm>
          <a:off x="15214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124155</xdr:rowOff>
    </xdr:from>
    <xdr:to>
      <xdr:col>21</xdr:col>
      <xdr:colOff>161925</xdr:colOff>
      <xdr:row>57</xdr:row>
      <xdr:rowOff>157487</xdr:rowOff>
    </xdr:to>
    <xdr:cxnSp macro="">
      <xdr:nvCxnSpPr>
        <xdr:cNvPr id="591" name="直線コネクタ 590"/>
        <xdr:cNvCxnSpPr/>
      </xdr:nvCxnSpPr>
      <xdr:spPr>
        <a:xfrm>
          <a:off x="13703300" y="9553905"/>
          <a:ext cx="889000" cy="37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124155</xdr:rowOff>
    </xdr:from>
    <xdr:to>
      <xdr:col>19</xdr:col>
      <xdr:colOff>644525</xdr:colOff>
      <xdr:row>55</xdr:row>
      <xdr:rowOff>133669</xdr:rowOff>
    </xdr:to>
    <xdr:cxnSp macro="">
      <xdr:nvCxnSpPr>
        <xdr:cNvPr id="594" name="直線コネクタ 593"/>
        <xdr:cNvCxnSpPr/>
      </xdr:nvCxnSpPr>
      <xdr:spPr>
        <a:xfrm flipV="1">
          <a:off x="12814300" y="955390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125498</xdr:rowOff>
    </xdr:from>
    <xdr:to>
      <xdr:col>23</xdr:col>
      <xdr:colOff>568325</xdr:colOff>
      <xdr:row>57</xdr:row>
      <xdr:rowOff>55648</xdr:rowOff>
    </xdr:to>
    <xdr:sp macro="" textlink="">
      <xdr:nvSpPr>
        <xdr:cNvPr id="604" name="円/楕円 603"/>
        <xdr:cNvSpPr/>
      </xdr:nvSpPr>
      <xdr:spPr>
        <a:xfrm>
          <a:off x="16268700" y="97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148375</xdr:rowOff>
    </xdr:from>
    <xdr:ext cx="534377" cy="259045"/>
    <xdr:sp macro="" textlink="">
      <xdr:nvSpPr>
        <xdr:cNvPr id="605" name="教育費該当値テキスト"/>
        <xdr:cNvSpPr txBox="1"/>
      </xdr:nvSpPr>
      <xdr:spPr>
        <a:xfrm>
          <a:off x="16370300" y="9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70,138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171446</xdr:rowOff>
    </xdr:from>
    <xdr:to>
      <xdr:col>22</xdr:col>
      <xdr:colOff>415925</xdr:colOff>
      <xdr:row>57</xdr:row>
      <xdr:rowOff>101596</xdr:rowOff>
    </xdr:to>
    <xdr:sp macro="" textlink="">
      <xdr:nvSpPr>
        <xdr:cNvPr id="606" name="円/楕円 605"/>
        <xdr:cNvSpPr/>
      </xdr:nvSpPr>
      <xdr:spPr>
        <a:xfrm>
          <a:off x="15430500" y="97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118123</xdr:rowOff>
    </xdr:from>
    <xdr:ext cx="534377" cy="259045"/>
    <xdr:sp macro="" textlink="">
      <xdr:nvSpPr>
        <xdr:cNvPr id="607" name="テキスト ボックス 606"/>
        <xdr:cNvSpPr txBox="1"/>
      </xdr:nvSpPr>
      <xdr:spPr>
        <a:xfrm>
          <a:off x="15214111" y="95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106687</xdr:rowOff>
    </xdr:from>
    <xdr:to>
      <xdr:col>21</xdr:col>
      <xdr:colOff>212725</xdr:colOff>
      <xdr:row>58</xdr:row>
      <xdr:rowOff>36837</xdr:rowOff>
    </xdr:to>
    <xdr:sp macro="" textlink="">
      <xdr:nvSpPr>
        <xdr:cNvPr id="608" name="円/楕円 607"/>
        <xdr:cNvSpPr/>
      </xdr:nvSpPr>
      <xdr:spPr>
        <a:xfrm>
          <a:off x="14541500" y="98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53364</xdr:rowOff>
    </xdr:from>
    <xdr:ext cx="534377" cy="259045"/>
    <xdr:sp macro="" textlink="">
      <xdr:nvSpPr>
        <xdr:cNvPr id="609" name="テキスト ボックス 608"/>
        <xdr:cNvSpPr txBox="1"/>
      </xdr:nvSpPr>
      <xdr:spPr>
        <a:xfrm>
          <a:off x="14325111" y="96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73355</xdr:rowOff>
    </xdr:from>
    <xdr:to>
      <xdr:col>20</xdr:col>
      <xdr:colOff>9525</xdr:colOff>
      <xdr:row>56</xdr:row>
      <xdr:rowOff>3505</xdr:rowOff>
    </xdr:to>
    <xdr:sp macro="" textlink="">
      <xdr:nvSpPr>
        <xdr:cNvPr id="610" name="円/楕円 609"/>
        <xdr:cNvSpPr/>
      </xdr:nvSpPr>
      <xdr:spPr>
        <a:xfrm>
          <a:off x="13652500" y="95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20032</xdr:rowOff>
    </xdr:from>
    <xdr:ext cx="534377" cy="259045"/>
    <xdr:sp macro="" textlink="">
      <xdr:nvSpPr>
        <xdr:cNvPr id="611" name="テキスト ボックス 610"/>
        <xdr:cNvSpPr txBox="1"/>
      </xdr:nvSpPr>
      <xdr:spPr>
        <a:xfrm>
          <a:off x="13436111" y="92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90,678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82869</xdr:rowOff>
    </xdr:from>
    <xdr:to>
      <xdr:col>18</xdr:col>
      <xdr:colOff>492125</xdr:colOff>
      <xdr:row>56</xdr:row>
      <xdr:rowOff>13019</xdr:rowOff>
    </xdr:to>
    <xdr:sp macro="" textlink="">
      <xdr:nvSpPr>
        <xdr:cNvPr id="612" name="円/楕円 611"/>
        <xdr:cNvSpPr/>
      </xdr:nvSpPr>
      <xdr:spPr>
        <a:xfrm>
          <a:off x="12763500" y="95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29546</xdr:rowOff>
    </xdr:from>
    <xdr:ext cx="534377" cy="259045"/>
    <xdr:sp macro="" textlink="">
      <xdr:nvSpPr>
        <xdr:cNvPr id="613" name="テキスト ボックス 612"/>
        <xdr:cNvSpPr txBox="1"/>
      </xdr:nvSpPr>
      <xdr:spPr>
        <a:xfrm>
          <a:off x="12547111" y="92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1935</xdr:rowOff>
    </xdr:from>
    <xdr:to>
      <xdr:col>23</xdr:col>
      <xdr:colOff>517525</xdr:colOff>
      <xdr:row>78</xdr:row>
      <xdr:rowOff>25355</xdr:rowOff>
    </xdr:to>
    <xdr:cxnSp macro="">
      <xdr:nvCxnSpPr>
        <xdr:cNvPr id="638" name="直線コネクタ 637"/>
        <xdr:cNvCxnSpPr/>
      </xdr:nvCxnSpPr>
      <xdr:spPr>
        <a:xfrm>
          <a:off x="15481300" y="13375035"/>
          <a:ext cx="8382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168756</xdr:rowOff>
    </xdr:from>
    <xdr:to>
      <xdr:col>22</xdr:col>
      <xdr:colOff>365125</xdr:colOff>
      <xdr:row>78</xdr:row>
      <xdr:rowOff>1935</xdr:rowOff>
    </xdr:to>
    <xdr:cxnSp macro="">
      <xdr:nvCxnSpPr>
        <xdr:cNvPr id="641" name="直線コネクタ 640"/>
        <xdr:cNvCxnSpPr/>
      </xdr:nvCxnSpPr>
      <xdr:spPr>
        <a:xfrm>
          <a:off x="14592300" y="1337040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47153</xdr:rowOff>
    </xdr:from>
    <xdr:ext cx="469744" cy="259045"/>
    <xdr:sp macro="" textlink="">
      <xdr:nvSpPr>
        <xdr:cNvPr id="643" name="テキスト ボックス 642"/>
        <xdr:cNvSpPr txBox="1"/>
      </xdr:nvSpPr>
      <xdr:spPr>
        <a:xfrm>
          <a:off x="15246427"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168756</xdr:rowOff>
    </xdr:from>
    <xdr:to>
      <xdr:col>21</xdr:col>
      <xdr:colOff>161925</xdr:colOff>
      <xdr:row>78</xdr:row>
      <xdr:rowOff>6734</xdr:rowOff>
    </xdr:to>
    <xdr:cxnSp macro="">
      <xdr:nvCxnSpPr>
        <xdr:cNvPr id="644" name="直線コネクタ 643"/>
        <xdr:cNvCxnSpPr/>
      </xdr:nvCxnSpPr>
      <xdr:spPr>
        <a:xfrm flipV="1">
          <a:off x="13703300" y="13370406"/>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159759</xdr:rowOff>
    </xdr:from>
    <xdr:to>
      <xdr:col>19</xdr:col>
      <xdr:colOff>644525</xdr:colOff>
      <xdr:row>78</xdr:row>
      <xdr:rowOff>6734</xdr:rowOff>
    </xdr:to>
    <xdr:cxnSp macro="">
      <xdr:nvCxnSpPr>
        <xdr:cNvPr id="647" name="直線コネクタ 646"/>
        <xdr:cNvCxnSpPr/>
      </xdr:nvCxnSpPr>
      <xdr:spPr>
        <a:xfrm>
          <a:off x="12814300" y="13361409"/>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146005</xdr:rowOff>
    </xdr:from>
    <xdr:to>
      <xdr:col>23</xdr:col>
      <xdr:colOff>568325</xdr:colOff>
      <xdr:row>78</xdr:row>
      <xdr:rowOff>76155</xdr:rowOff>
    </xdr:to>
    <xdr:sp macro="" textlink="">
      <xdr:nvSpPr>
        <xdr:cNvPr id="657" name="円/楕円 656"/>
        <xdr:cNvSpPr/>
      </xdr:nvSpPr>
      <xdr:spPr>
        <a:xfrm>
          <a:off x="162687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8"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122585</xdr:rowOff>
    </xdr:from>
    <xdr:to>
      <xdr:col>22</xdr:col>
      <xdr:colOff>415925</xdr:colOff>
      <xdr:row>78</xdr:row>
      <xdr:rowOff>52735</xdr:rowOff>
    </xdr:to>
    <xdr:sp macro="" textlink="">
      <xdr:nvSpPr>
        <xdr:cNvPr id="659" name="円/楕円 658"/>
        <xdr:cNvSpPr/>
      </xdr:nvSpPr>
      <xdr:spPr>
        <a:xfrm>
          <a:off x="15430500" y="133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69262</xdr:rowOff>
    </xdr:from>
    <xdr:ext cx="469744" cy="259045"/>
    <xdr:sp macro="" textlink="">
      <xdr:nvSpPr>
        <xdr:cNvPr id="660" name="テキスト ボックス 659"/>
        <xdr:cNvSpPr txBox="1"/>
      </xdr:nvSpPr>
      <xdr:spPr>
        <a:xfrm>
          <a:off x="15246427" y="130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117956</xdr:rowOff>
    </xdr:from>
    <xdr:to>
      <xdr:col>21</xdr:col>
      <xdr:colOff>212725</xdr:colOff>
      <xdr:row>78</xdr:row>
      <xdr:rowOff>48106</xdr:rowOff>
    </xdr:to>
    <xdr:sp macro="" textlink="">
      <xdr:nvSpPr>
        <xdr:cNvPr id="661" name="円/楕円 660"/>
        <xdr:cNvSpPr/>
      </xdr:nvSpPr>
      <xdr:spPr>
        <a:xfrm>
          <a:off x="14541500" y="133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64633</xdr:rowOff>
    </xdr:from>
    <xdr:ext cx="469744" cy="259045"/>
    <xdr:sp macro="" textlink="">
      <xdr:nvSpPr>
        <xdr:cNvPr id="662" name="テキスト ボックス 661"/>
        <xdr:cNvSpPr txBox="1"/>
      </xdr:nvSpPr>
      <xdr:spPr>
        <a:xfrm>
          <a:off x="14357427" y="1309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127384</xdr:rowOff>
    </xdr:from>
    <xdr:to>
      <xdr:col>20</xdr:col>
      <xdr:colOff>9525</xdr:colOff>
      <xdr:row>78</xdr:row>
      <xdr:rowOff>57534</xdr:rowOff>
    </xdr:to>
    <xdr:sp macro="" textlink="">
      <xdr:nvSpPr>
        <xdr:cNvPr id="663" name="円/楕円 662"/>
        <xdr:cNvSpPr/>
      </xdr:nvSpPr>
      <xdr:spPr>
        <a:xfrm>
          <a:off x="13652500" y="133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48661</xdr:rowOff>
    </xdr:from>
    <xdr:ext cx="469744" cy="259045"/>
    <xdr:sp macro="" textlink="">
      <xdr:nvSpPr>
        <xdr:cNvPr id="664" name="テキスト ボックス 663"/>
        <xdr:cNvSpPr txBox="1"/>
      </xdr:nvSpPr>
      <xdr:spPr>
        <a:xfrm>
          <a:off x="13468427" y="1342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108959</xdr:rowOff>
    </xdr:from>
    <xdr:to>
      <xdr:col>18</xdr:col>
      <xdr:colOff>492125</xdr:colOff>
      <xdr:row>78</xdr:row>
      <xdr:rowOff>39109</xdr:rowOff>
    </xdr:to>
    <xdr:sp macro="" textlink="">
      <xdr:nvSpPr>
        <xdr:cNvPr id="665" name="円/楕円 664"/>
        <xdr:cNvSpPr/>
      </xdr:nvSpPr>
      <xdr:spPr>
        <a:xfrm>
          <a:off x="12763500" y="133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30236</xdr:rowOff>
    </xdr:from>
    <xdr:ext cx="469744" cy="259045"/>
    <xdr:sp macro="" textlink="">
      <xdr:nvSpPr>
        <xdr:cNvPr id="666" name="テキスト ボックス 665"/>
        <xdr:cNvSpPr txBox="1"/>
      </xdr:nvSpPr>
      <xdr:spPr>
        <a:xfrm>
          <a:off x="12579427" y="134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87237</xdr:rowOff>
    </xdr:from>
    <xdr:to>
      <xdr:col>23</xdr:col>
      <xdr:colOff>516889</xdr:colOff>
      <xdr:row>98</xdr:row>
      <xdr:rowOff>47270</xdr:rowOff>
    </xdr:to>
    <xdr:cxnSp macro="">
      <xdr:nvCxnSpPr>
        <xdr:cNvPr id="690" name="直線コネクタ 689"/>
        <xdr:cNvCxnSpPr/>
      </xdr:nvCxnSpPr>
      <xdr:spPr>
        <a:xfrm flipV="1">
          <a:off x="16317595" y="15860637"/>
          <a:ext cx="1269" cy="9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51097</xdr:rowOff>
    </xdr:from>
    <xdr:ext cx="534377" cy="259045"/>
    <xdr:sp macro="" textlink="">
      <xdr:nvSpPr>
        <xdr:cNvPr id="691" name="公債費最小値テキスト"/>
        <xdr:cNvSpPr txBox="1"/>
      </xdr:nvSpPr>
      <xdr:spPr>
        <a:xfrm>
          <a:off x="16370300" y="168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47270</xdr:rowOff>
    </xdr:from>
    <xdr:to>
      <xdr:col>23</xdr:col>
      <xdr:colOff>606425</xdr:colOff>
      <xdr:row>98</xdr:row>
      <xdr:rowOff>47270</xdr:rowOff>
    </xdr:to>
    <xdr:cxnSp macro="">
      <xdr:nvCxnSpPr>
        <xdr:cNvPr id="692" name="直線コネクタ 691"/>
        <xdr:cNvCxnSpPr/>
      </xdr:nvCxnSpPr>
      <xdr:spPr>
        <a:xfrm>
          <a:off x="16230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33914</xdr:rowOff>
    </xdr:from>
    <xdr:ext cx="599010" cy="259045"/>
    <xdr:sp macro="" textlink="">
      <xdr:nvSpPr>
        <xdr:cNvPr id="693" name="公債費最大値テキスト"/>
        <xdr:cNvSpPr txBox="1"/>
      </xdr:nvSpPr>
      <xdr:spPr>
        <a:xfrm>
          <a:off x="16370300" y="156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92</xdr:row>
      <xdr:rowOff>87237</xdr:rowOff>
    </xdr:from>
    <xdr:to>
      <xdr:col>23</xdr:col>
      <xdr:colOff>606425</xdr:colOff>
      <xdr:row>92</xdr:row>
      <xdr:rowOff>87237</xdr:rowOff>
    </xdr:to>
    <xdr:cxnSp macro="">
      <xdr:nvCxnSpPr>
        <xdr:cNvPr id="694" name="直線コネクタ 693"/>
        <xdr:cNvCxnSpPr/>
      </xdr:nvCxnSpPr>
      <xdr:spPr>
        <a:xfrm>
          <a:off x="16230600" y="1586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115736</xdr:rowOff>
    </xdr:from>
    <xdr:to>
      <xdr:col>23</xdr:col>
      <xdr:colOff>517525</xdr:colOff>
      <xdr:row>92</xdr:row>
      <xdr:rowOff>87237</xdr:rowOff>
    </xdr:to>
    <xdr:cxnSp macro="">
      <xdr:nvCxnSpPr>
        <xdr:cNvPr id="695" name="直線コネクタ 694"/>
        <xdr:cNvCxnSpPr/>
      </xdr:nvCxnSpPr>
      <xdr:spPr>
        <a:xfrm>
          <a:off x="15481300" y="15717686"/>
          <a:ext cx="8382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93074</xdr:rowOff>
    </xdr:from>
    <xdr:ext cx="534377" cy="259045"/>
    <xdr:sp macro="" textlink="">
      <xdr:nvSpPr>
        <xdr:cNvPr id="696" name="公債費平均値テキスト"/>
        <xdr:cNvSpPr txBox="1"/>
      </xdr:nvSpPr>
      <xdr:spPr>
        <a:xfrm>
          <a:off x="16370300" y="16552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114647</xdr:rowOff>
    </xdr:from>
    <xdr:to>
      <xdr:col>23</xdr:col>
      <xdr:colOff>568325</xdr:colOff>
      <xdr:row>97</xdr:row>
      <xdr:rowOff>44797</xdr:rowOff>
    </xdr:to>
    <xdr:sp macro="" textlink="">
      <xdr:nvSpPr>
        <xdr:cNvPr id="697" name="フローチャート : 判断 696"/>
        <xdr:cNvSpPr/>
      </xdr:nvSpPr>
      <xdr:spPr>
        <a:xfrm>
          <a:off x="162687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7210</xdr:rowOff>
    </xdr:from>
    <xdr:to>
      <xdr:col>22</xdr:col>
      <xdr:colOff>365125</xdr:colOff>
      <xdr:row>91</xdr:row>
      <xdr:rowOff>115736</xdr:rowOff>
    </xdr:to>
    <xdr:cxnSp macro="">
      <xdr:nvCxnSpPr>
        <xdr:cNvPr id="698" name="直線コネクタ 697"/>
        <xdr:cNvCxnSpPr/>
      </xdr:nvCxnSpPr>
      <xdr:spPr>
        <a:xfrm>
          <a:off x="14592300" y="15609160"/>
          <a:ext cx="889000" cy="10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9" name="フローチャート : 判断 698"/>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0" name="テキスト ボックス 699"/>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7210</xdr:rowOff>
    </xdr:from>
    <xdr:to>
      <xdr:col>21</xdr:col>
      <xdr:colOff>161925</xdr:colOff>
      <xdr:row>91</xdr:row>
      <xdr:rowOff>14777</xdr:rowOff>
    </xdr:to>
    <xdr:cxnSp macro="">
      <xdr:nvCxnSpPr>
        <xdr:cNvPr id="701" name="直線コネクタ 700"/>
        <xdr:cNvCxnSpPr/>
      </xdr:nvCxnSpPr>
      <xdr:spPr>
        <a:xfrm flipV="1">
          <a:off x="13703300" y="1560916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2" name="フローチャート : 判断 701"/>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3" name="テキスト ボックス 702"/>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14777</xdr:rowOff>
    </xdr:from>
    <xdr:to>
      <xdr:col>19</xdr:col>
      <xdr:colOff>644525</xdr:colOff>
      <xdr:row>92</xdr:row>
      <xdr:rowOff>52817</xdr:rowOff>
    </xdr:to>
    <xdr:cxnSp macro="">
      <xdr:nvCxnSpPr>
        <xdr:cNvPr id="704" name="直線コネクタ 703"/>
        <xdr:cNvCxnSpPr/>
      </xdr:nvCxnSpPr>
      <xdr:spPr>
        <a:xfrm flipV="1">
          <a:off x="12814300" y="15616727"/>
          <a:ext cx="889000" cy="20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5" name="フローチャート : 判断 704"/>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6" name="テキスト ボックス 705"/>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7" name="フローチャート : 判断 706"/>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08" name="テキスト ボックス 707"/>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36437</xdr:rowOff>
    </xdr:from>
    <xdr:to>
      <xdr:col>23</xdr:col>
      <xdr:colOff>568325</xdr:colOff>
      <xdr:row>92</xdr:row>
      <xdr:rowOff>138037</xdr:rowOff>
    </xdr:to>
    <xdr:sp macro="" textlink="">
      <xdr:nvSpPr>
        <xdr:cNvPr id="714" name="円/楕円 713"/>
        <xdr:cNvSpPr/>
      </xdr:nvSpPr>
      <xdr:spPr>
        <a:xfrm>
          <a:off x="16268700" y="15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160914</xdr:rowOff>
    </xdr:from>
    <xdr:ext cx="599010" cy="259045"/>
    <xdr:sp macro="" textlink="">
      <xdr:nvSpPr>
        <xdr:cNvPr id="715" name="公債費該当値テキスト"/>
        <xdr:cNvSpPr txBox="1"/>
      </xdr:nvSpPr>
      <xdr:spPr>
        <a:xfrm>
          <a:off x="16370300" y="157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151,885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64936</xdr:rowOff>
    </xdr:from>
    <xdr:to>
      <xdr:col>22</xdr:col>
      <xdr:colOff>415925</xdr:colOff>
      <xdr:row>91</xdr:row>
      <xdr:rowOff>166536</xdr:rowOff>
    </xdr:to>
    <xdr:sp macro="" textlink="">
      <xdr:nvSpPr>
        <xdr:cNvPr id="716" name="円/楕円 715"/>
        <xdr:cNvSpPr/>
      </xdr:nvSpPr>
      <xdr:spPr>
        <a:xfrm>
          <a:off x="15430500" y="156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11613</xdr:rowOff>
    </xdr:from>
    <xdr:ext cx="599010" cy="259045"/>
    <xdr:sp macro="" textlink="">
      <xdr:nvSpPr>
        <xdr:cNvPr id="717" name="テキスト ボックス 716"/>
        <xdr:cNvSpPr txBox="1"/>
      </xdr:nvSpPr>
      <xdr:spPr>
        <a:xfrm>
          <a:off x="15181794" y="1544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170,645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127860</xdr:rowOff>
    </xdr:from>
    <xdr:to>
      <xdr:col>21</xdr:col>
      <xdr:colOff>212725</xdr:colOff>
      <xdr:row>91</xdr:row>
      <xdr:rowOff>58010</xdr:rowOff>
    </xdr:to>
    <xdr:sp macro="" textlink="">
      <xdr:nvSpPr>
        <xdr:cNvPr id="718" name="円/楕円 717"/>
        <xdr:cNvSpPr/>
      </xdr:nvSpPr>
      <xdr:spPr>
        <a:xfrm>
          <a:off x="14541500" y="155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74537</xdr:rowOff>
    </xdr:from>
    <xdr:ext cx="599010" cy="259045"/>
    <xdr:sp macro="" textlink="">
      <xdr:nvSpPr>
        <xdr:cNvPr id="719" name="テキスト ボックス 718"/>
        <xdr:cNvSpPr txBox="1"/>
      </xdr:nvSpPr>
      <xdr:spPr>
        <a:xfrm>
          <a:off x="14292794" y="1533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184,887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135427</xdr:rowOff>
    </xdr:from>
    <xdr:to>
      <xdr:col>20</xdr:col>
      <xdr:colOff>9525</xdr:colOff>
      <xdr:row>91</xdr:row>
      <xdr:rowOff>65577</xdr:rowOff>
    </xdr:to>
    <xdr:sp macro="" textlink="">
      <xdr:nvSpPr>
        <xdr:cNvPr id="720" name="円/楕円 719"/>
        <xdr:cNvSpPr/>
      </xdr:nvSpPr>
      <xdr:spPr>
        <a:xfrm>
          <a:off x="13652500" y="155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82104</xdr:rowOff>
    </xdr:from>
    <xdr:ext cx="599010" cy="259045"/>
    <xdr:sp macro="" textlink="">
      <xdr:nvSpPr>
        <xdr:cNvPr id="721" name="テキスト ボックス 720"/>
        <xdr:cNvSpPr txBox="1"/>
      </xdr:nvSpPr>
      <xdr:spPr>
        <a:xfrm>
          <a:off x="13403794" y="1534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2017</xdr:rowOff>
    </xdr:from>
    <xdr:to>
      <xdr:col>18</xdr:col>
      <xdr:colOff>492125</xdr:colOff>
      <xdr:row>92</xdr:row>
      <xdr:rowOff>103617</xdr:rowOff>
    </xdr:to>
    <xdr:sp macro="" textlink="">
      <xdr:nvSpPr>
        <xdr:cNvPr id="722" name="円/楕円 721"/>
        <xdr:cNvSpPr/>
      </xdr:nvSpPr>
      <xdr:spPr>
        <a:xfrm>
          <a:off x="12763500" y="1577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120144</xdr:rowOff>
    </xdr:from>
    <xdr:ext cx="599010" cy="259045"/>
    <xdr:sp macro="" textlink="">
      <xdr:nvSpPr>
        <xdr:cNvPr id="723" name="テキスト ボックス 722"/>
        <xdr:cNvSpPr txBox="1"/>
      </xdr:nvSpPr>
      <xdr:spPr>
        <a:xfrm>
          <a:off x="12514794" y="1555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7" name="直線コネクタ 746"/>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48"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0"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1" name="直線コネクタ 750"/>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3"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4" name="フローチャート : 判断 753"/>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6" name="フローチャート : 判断 755"/>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7" name="テキスト ボックス 756"/>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59" name="フローチャート : 判断 758"/>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0" name="テキスト ボックス 759"/>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2" name="フローチャート : 判断 761"/>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3" name="テキスト ボックス 762"/>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4" name="フローチャート : 判断 763"/>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5" name="テキスト ボックス 764"/>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2"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50">
              <a:latin typeface="ＭＳ Ｐゴシック"/>
            </a:rPr>
            <a:t>　</a:t>
          </a:r>
          <a:r>
            <a:rPr kumimoji="1" lang="ja-JP" altLang="en-US" sz="1300">
              <a:latin typeface="ＭＳ Ｐゴシック"/>
            </a:rPr>
            <a:t>全体的に予算額が大きいため、住民一人あたりの決算額が類似団体平均以上となる費目が多い。個別費用の影響点について、総務費においては、分庁舎体制による窓口職員が比較的多い点やケーブルテレビ業務を実施している点が挙げられる。民生費は高齢化率が高い点、衛生費は</a:t>
          </a:r>
          <a:r>
            <a:rPr kumimoji="1" lang="en-US" altLang="ja-JP" sz="1300">
              <a:latin typeface="ＭＳ Ｐゴシック"/>
            </a:rPr>
            <a:t>RDF</a:t>
          </a:r>
          <a:r>
            <a:rPr kumimoji="1" lang="ja-JP" altLang="en-US" sz="1300">
              <a:latin typeface="ＭＳ Ｐゴシック"/>
            </a:rPr>
            <a:t>化施設への負担金や上水道・簡易水道、病院への繰出金が影響している。労働費においては、勤労青少年施設の維持管理費が要因である。農林水産業費においては、当町の基幹産業に第一次産業が位置づけられることから、振興費、整備費及び人員配置に大きく比重を置いているためである。商工費は、合併後多くの観光施設、休養宿泊施設を抱える中で、</a:t>
          </a:r>
          <a:r>
            <a:rPr kumimoji="1" lang="en-US" altLang="ja-JP" sz="1300">
              <a:latin typeface="ＭＳ Ｐゴシック"/>
            </a:rPr>
            <a:t>25</a:t>
          </a:r>
          <a:r>
            <a:rPr kumimoji="1" lang="ja-JP" altLang="en-US" sz="1300">
              <a:latin typeface="ＭＳ Ｐゴシック"/>
            </a:rPr>
            <a:t>年度以降、施設・設備更新に係る経費により押し上げている。土木費は、町土が広範にわたることから、道路橋りょうの改良及び維持管理に係る経費が嵩むほか、都市計画事業を継続して実施していることが挙げられる。消防費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28</a:t>
          </a:r>
          <a:r>
            <a:rPr kumimoji="1" lang="ja-JP" altLang="en-US" sz="1300">
              <a:latin typeface="ＭＳ Ｐゴシック"/>
            </a:rPr>
            <a:t>年度と庁舎（本署及び分署）建設を実施したことが要因となっている。教育費は平成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中学校の移転改築があり、その後は下がっているが、体育施設等類似施設が重複している点、中学校の統廃合が進まず小規模校が多い点などが平均を上回る要因となっている。公債費は、合併直前の事業に対し起債した元金償還が影響しているが、新発債の抑制により、徐々に効果が出始めている。いずれの費目においても、今後の人口減少を見据え、公共施設の適正配置等、合併のスケールメリットを活かし効率化を図るとともに施策の選択を行うことで経費の圧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ea"/>
              <a:ea typeface="+mn-ea"/>
              <a:cs typeface="+mn-cs"/>
            </a:rPr>
            <a:t>実質単年度収支は、財政調整基金において</a:t>
          </a:r>
          <a:r>
            <a:rPr kumimoji="1" lang="ja-JP" altLang="en-US" sz="1400">
              <a:solidFill>
                <a:schemeClr val="dk1"/>
              </a:solidFill>
              <a:effectLst/>
              <a:latin typeface="+mn-ea"/>
              <a:ea typeface="+mn-ea"/>
              <a:cs typeface="+mn-cs"/>
            </a:rPr>
            <a:t>下</a:t>
          </a:r>
          <a:r>
            <a:rPr kumimoji="1" lang="ja-JP" altLang="ja-JP" sz="1400">
              <a:solidFill>
                <a:schemeClr val="dk1"/>
              </a:solidFill>
              <a:effectLst/>
              <a:latin typeface="+mn-ea"/>
              <a:ea typeface="+mn-ea"/>
              <a:cs typeface="+mn-cs"/>
            </a:rPr>
            <a:t>回</a:t>
          </a:r>
          <a:r>
            <a:rPr kumimoji="1" lang="ja-JP" altLang="en-US" sz="1400">
              <a:solidFill>
                <a:schemeClr val="dk1"/>
              </a:solidFill>
              <a:effectLst/>
              <a:latin typeface="+mn-ea"/>
              <a:ea typeface="+mn-ea"/>
              <a:cs typeface="+mn-cs"/>
            </a:rPr>
            <a:t>り</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a:t>
          </a:r>
          <a:r>
            <a:rPr kumimoji="1" lang="en-US" altLang="ja-JP" sz="1400">
              <a:solidFill>
                <a:schemeClr val="dk1"/>
              </a:solidFill>
              <a:effectLst/>
              <a:latin typeface="+mn-ea"/>
              <a:ea typeface="+mn-ea"/>
              <a:cs typeface="+mn-cs"/>
            </a:rPr>
            <a:t>194</a:t>
          </a:r>
          <a:r>
            <a:rPr kumimoji="1" lang="ja-JP" altLang="ja-JP" sz="1400">
              <a:solidFill>
                <a:schemeClr val="dk1"/>
              </a:solidFill>
              <a:effectLst/>
              <a:latin typeface="+mn-ea"/>
              <a:ea typeface="+mn-ea"/>
              <a:cs typeface="+mn-cs"/>
            </a:rPr>
            <a:t>百万円に対し平成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a:t>
          </a:r>
          <a:r>
            <a:rPr kumimoji="1" lang="en-US" altLang="ja-JP" sz="1400">
              <a:solidFill>
                <a:schemeClr val="dk1"/>
              </a:solidFill>
              <a:effectLst/>
              <a:latin typeface="+mn-ea"/>
              <a:ea typeface="+mn-ea"/>
              <a:cs typeface="+mn-cs"/>
            </a:rPr>
            <a:t>190</a:t>
          </a:r>
          <a:r>
            <a:rPr kumimoji="1" lang="ja-JP" altLang="ja-JP" sz="1400">
              <a:solidFill>
                <a:schemeClr val="dk1"/>
              </a:solidFill>
              <a:effectLst/>
              <a:latin typeface="+mn-ea"/>
              <a:ea typeface="+mn-ea"/>
              <a:cs typeface="+mn-cs"/>
            </a:rPr>
            <a:t>百万円）、</a:t>
          </a:r>
          <a:r>
            <a:rPr kumimoji="1" lang="ja-JP" altLang="en-US" sz="1400">
              <a:solidFill>
                <a:schemeClr val="dk1"/>
              </a:solidFill>
              <a:effectLst/>
              <a:latin typeface="+mn-ea"/>
              <a:ea typeface="+mn-ea"/>
              <a:cs typeface="+mn-cs"/>
            </a:rPr>
            <a:t>また</a:t>
          </a:r>
          <a:r>
            <a:rPr kumimoji="1" lang="ja-JP" altLang="ja-JP" sz="1400">
              <a:solidFill>
                <a:schemeClr val="dk1"/>
              </a:solidFill>
              <a:effectLst/>
              <a:latin typeface="+mn-ea"/>
              <a:ea typeface="+mn-ea"/>
              <a:cs typeface="+mn-cs"/>
            </a:rPr>
            <a:t>公債費の将来負担軽減を図るため実施する繰上償還において</a:t>
          </a:r>
          <a:r>
            <a:rPr kumimoji="1" lang="ja-JP" altLang="en-US" sz="1400">
              <a:solidFill>
                <a:schemeClr val="dk1"/>
              </a:solidFill>
              <a:effectLst/>
              <a:latin typeface="+mn-ea"/>
              <a:ea typeface="+mn-ea"/>
              <a:cs typeface="+mn-cs"/>
            </a:rPr>
            <a:t>も</a:t>
          </a:r>
          <a:r>
            <a:rPr kumimoji="1" lang="ja-JP" altLang="ja-JP" sz="1400">
              <a:solidFill>
                <a:schemeClr val="dk1"/>
              </a:solidFill>
              <a:effectLst/>
              <a:latin typeface="+mn-ea"/>
              <a:ea typeface="+mn-ea"/>
              <a:cs typeface="+mn-cs"/>
            </a:rPr>
            <a:t>、前年を下回った（一般会計において平成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a:t>
          </a:r>
          <a:r>
            <a:rPr kumimoji="1" lang="en-US" altLang="ja-JP" sz="1400">
              <a:solidFill>
                <a:schemeClr val="dk1"/>
              </a:solidFill>
              <a:effectLst/>
              <a:latin typeface="+mn-ea"/>
              <a:ea typeface="+mn-ea"/>
              <a:cs typeface="+mn-cs"/>
            </a:rPr>
            <a:t>613</a:t>
          </a:r>
          <a:r>
            <a:rPr kumimoji="1" lang="ja-JP" altLang="ja-JP" sz="1400">
              <a:solidFill>
                <a:schemeClr val="dk1"/>
              </a:solidFill>
              <a:effectLst/>
              <a:latin typeface="+mn-ea"/>
              <a:ea typeface="+mn-ea"/>
              <a:cs typeface="+mn-cs"/>
            </a:rPr>
            <a:t>百万円に対し平成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a:t>
          </a:r>
          <a:r>
            <a:rPr kumimoji="1" lang="en-US" altLang="ja-JP" sz="1400">
              <a:solidFill>
                <a:schemeClr val="dk1"/>
              </a:solidFill>
              <a:effectLst/>
              <a:latin typeface="+mn-ea"/>
              <a:ea typeface="+mn-ea"/>
              <a:cs typeface="+mn-cs"/>
            </a:rPr>
            <a:t>444</a:t>
          </a:r>
          <a:r>
            <a:rPr kumimoji="1" lang="ja-JP" altLang="ja-JP" sz="1400">
              <a:solidFill>
                <a:schemeClr val="dk1"/>
              </a:solidFill>
              <a:effectLst/>
              <a:latin typeface="+mn-ea"/>
              <a:ea typeface="+mn-ea"/>
              <a:cs typeface="+mn-cs"/>
            </a:rPr>
            <a:t>百万円により</a:t>
          </a:r>
          <a:r>
            <a:rPr kumimoji="1" lang="en-US" altLang="ja-JP" sz="1400">
              <a:solidFill>
                <a:schemeClr val="dk1"/>
              </a:solidFill>
              <a:effectLst/>
              <a:latin typeface="+mn-ea"/>
              <a:ea typeface="+mn-ea"/>
              <a:cs typeface="+mn-cs"/>
            </a:rPr>
            <a:t>169</a:t>
          </a:r>
          <a:r>
            <a:rPr kumimoji="1" lang="ja-JP" altLang="ja-JP" sz="1400">
              <a:solidFill>
                <a:schemeClr val="dk1"/>
              </a:solidFill>
              <a:effectLst/>
              <a:latin typeface="+mn-ea"/>
              <a:ea typeface="+mn-ea"/>
              <a:cs typeface="+mn-cs"/>
            </a:rPr>
            <a:t>百万円の減）ことから、前年度より後退した。</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年度からは、全会計において黒字となっており、安定した財政運営を維持している。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黒字額は、一般会計では、歳入面で厳しく見込んだ町税等において見込みを上回る収入額となっていることや、歳出面においては、経常的な歳出削減の取組などにより、実質収支は黒字を維持している。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病院事業会計及び水道事業会計では、現金及び預金等の流動資産が，未払金等の流動負債を上回っているため、資金剰余額を計上している。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15302801</v>
      </c>
      <c r="BO4" s="409"/>
      <c r="BP4" s="409"/>
      <c r="BQ4" s="409"/>
      <c r="BR4" s="409"/>
      <c r="BS4" s="409"/>
      <c r="BT4" s="409"/>
      <c r="BU4" s="410"/>
      <c r="BV4" s="408">
        <v>15232250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2.7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14880354</v>
      </c>
      <c r="BO5" s="414"/>
      <c r="BP5" s="414"/>
      <c r="BQ5" s="414"/>
      <c r="BR5" s="414"/>
      <c r="BS5" s="414"/>
      <c r="BT5" s="414"/>
      <c r="BU5" s="415"/>
      <c r="BV5" s="413">
        <v>14920429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86.6</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422447</v>
      </c>
      <c r="BO6" s="414"/>
      <c r="BP6" s="414"/>
      <c r="BQ6" s="414"/>
      <c r="BR6" s="414"/>
      <c r="BS6" s="414"/>
      <c r="BT6" s="414"/>
      <c r="BU6" s="415"/>
      <c r="BV6" s="413">
        <v>311821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91.5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73130</v>
      </c>
      <c r="BO7" s="414"/>
      <c r="BP7" s="414"/>
      <c r="BQ7" s="414"/>
      <c r="BR7" s="414"/>
      <c r="BS7" s="414"/>
      <c r="BT7" s="414"/>
      <c r="BU7" s="415"/>
      <c r="BV7" s="413">
        <v>44878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9615436</v>
      </c>
      <c r="CU7" s="414"/>
      <c r="CV7" s="414"/>
      <c r="CW7" s="414"/>
      <c r="CX7" s="414"/>
      <c r="CY7" s="414"/>
      <c r="CZ7" s="414"/>
      <c r="DA7" s="415"/>
      <c r="DB7" s="413">
        <v>9716251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349317</v>
      </c>
      <c r="BO8" s="414"/>
      <c r="BP8" s="414"/>
      <c r="BQ8" s="414"/>
      <c r="BR8" s="414"/>
      <c r="BS8" s="414"/>
      <c r="BT8" s="414"/>
      <c r="BU8" s="415"/>
      <c r="BV8" s="413">
        <v>266943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v>
      </c>
      <c r="CU8" s="523"/>
      <c r="CV8" s="523"/>
      <c r="CW8" s="523"/>
      <c r="CX8" s="523"/>
      <c r="CY8" s="523"/>
      <c r="CZ8" s="523"/>
      <c r="DA8" s="524"/>
      <c r="DB8" s="522">
        <v>0.2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17568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82374</v>
      </c>
      <c r="BO9" s="414"/>
      <c r="BP9" s="414"/>
      <c r="BQ9" s="414"/>
      <c r="BR9" s="414"/>
      <c r="BS9" s="414"/>
      <c r="BT9" s="414"/>
      <c r="BU9" s="415"/>
      <c r="BV9" s="413">
        <v>46225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25</v>
      </c>
      <c r="CU9" s="384"/>
      <c r="CV9" s="384"/>
      <c r="CW9" s="384"/>
      <c r="CX9" s="384"/>
      <c r="CY9" s="384"/>
      <c r="CZ9" s="384"/>
      <c r="DA9" s="385"/>
      <c r="DB9" s="383">
        <v>28.5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19565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195362</v>
      </c>
      <c r="BO10" s="414"/>
      <c r="BP10" s="414"/>
      <c r="BQ10" s="414"/>
      <c r="BR10" s="414"/>
      <c r="BS10" s="414"/>
      <c r="BT10" s="414"/>
      <c r="BU10" s="415"/>
      <c r="BV10" s="413">
        <v>194310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v>559768</v>
      </c>
      <c r="BO11" s="414"/>
      <c r="BP11" s="414"/>
      <c r="BQ11" s="414"/>
      <c r="BR11" s="414"/>
      <c r="BS11" s="414"/>
      <c r="BT11" s="414"/>
      <c r="BU11" s="415"/>
      <c r="BV11" s="413">
        <v>768632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18750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18558</v>
      </c>
      <c r="S13" s="515"/>
      <c r="T13" s="515"/>
      <c r="U13" s="515"/>
      <c r="V13" s="516"/>
      <c r="W13" s="502" t="s">
        <v>119</v>
      </c>
      <c r="X13" s="426"/>
      <c r="Y13" s="426"/>
      <c r="Z13" s="426"/>
      <c r="AA13" s="426"/>
      <c r="AB13" s="427"/>
      <c r="AC13" s="389">
        <v>1609</v>
      </c>
      <c r="AD13" s="390"/>
      <c r="AE13" s="390"/>
      <c r="AF13" s="390"/>
      <c r="AG13" s="391"/>
      <c r="AH13" s="389">
        <v>1975</v>
      </c>
      <c r="AI13" s="390"/>
      <c r="AJ13" s="390"/>
      <c r="AK13" s="390"/>
      <c r="AL13" s="392"/>
      <c r="AM13" s="482" t="s">
        <v>120</v>
      </c>
      <c r="AN13" s="387"/>
      <c r="AO13" s="387"/>
      <c r="AP13" s="387"/>
      <c r="AQ13" s="387"/>
      <c r="AR13" s="387"/>
      <c r="AS13" s="387"/>
      <c r="AT13" s="388"/>
      <c r="AU13" s="470" t="s">
        <v>98</v>
      </c>
      <c r="AV13" s="471"/>
      <c r="AW13" s="471"/>
      <c r="AX13" s="471"/>
      <c r="AY13" s="393" t="s">
        <v>121</v>
      </c>
      <c r="AZ13" s="394"/>
      <c r="BA13" s="394"/>
      <c r="BB13" s="394"/>
      <c r="BC13" s="394"/>
      <c r="BD13" s="394"/>
      <c r="BE13" s="394"/>
      <c r="BF13" s="394"/>
      <c r="BG13" s="394"/>
      <c r="BH13" s="394"/>
      <c r="BI13" s="394"/>
      <c r="BJ13" s="394"/>
      <c r="BK13" s="394"/>
      <c r="BL13" s="394"/>
      <c r="BM13" s="395"/>
      <c r="BN13" s="413">
        <v>837504</v>
      </c>
      <c r="BO13" s="414"/>
      <c r="BP13" s="414"/>
      <c r="BQ13" s="414"/>
      <c r="BR13" s="414"/>
      <c r="BS13" s="414"/>
      <c r="BT13" s="414"/>
      <c r="BU13" s="415"/>
      <c r="BV13" s="413">
        <v>1009167</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10.3</v>
      </c>
      <c r="CU13" s="384"/>
      <c r="CV13" s="384"/>
      <c r="CW13" s="384"/>
      <c r="CX13" s="384"/>
      <c r="CY13" s="384"/>
      <c r="CZ13" s="384"/>
      <c r="DA13" s="385"/>
      <c r="DB13" s="383">
        <v>12.2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19247</v>
      </c>
      <c r="S14" s="515"/>
      <c r="T14" s="515"/>
      <c r="U14" s="515"/>
      <c r="V14" s="516"/>
      <c r="W14" s="517"/>
      <c r="X14" s="429"/>
      <c r="Y14" s="429"/>
      <c r="Z14" s="429"/>
      <c r="AA14" s="429"/>
      <c r="AB14" s="430"/>
      <c r="AC14" s="507">
        <v>17.8</v>
      </c>
      <c r="AD14" s="508"/>
      <c r="AE14" s="508"/>
      <c r="AF14" s="508"/>
      <c r="AG14" s="509"/>
      <c r="AH14" s="507">
        <v>18.7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64.3</v>
      </c>
      <c r="CU14" s="486"/>
      <c r="CV14" s="486"/>
      <c r="CW14" s="486"/>
      <c r="CX14" s="486"/>
      <c r="CY14" s="486"/>
      <c r="CZ14" s="486"/>
      <c r="DA14" s="487"/>
      <c r="DB14" s="518">
        <v>77.5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19056</v>
      </c>
      <c r="S15" s="515"/>
      <c r="T15" s="515"/>
      <c r="U15" s="515"/>
      <c r="V15" s="516"/>
      <c r="W15" s="502" t="s">
        <v>125</v>
      </c>
      <c r="X15" s="426"/>
      <c r="Y15" s="426"/>
      <c r="Z15" s="426"/>
      <c r="AA15" s="426"/>
      <c r="AB15" s="427"/>
      <c r="AC15" s="389">
        <v>2119</v>
      </c>
      <c r="AD15" s="390"/>
      <c r="AE15" s="390"/>
      <c r="AF15" s="390"/>
      <c r="AG15" s="391"/>
      <c r="AH15" s="389">
        <v>2900</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1622128</v>
      </c>
      <c r="BO15" s="409"/>
      <c r="BP15" s="409"/>
      <c r="BQ15" s="409"/>
      <c r="BR15" s="409"/>
      <c r="BS15" s="409"/>
      <c r="BT15" s="409"/>
      <c r="BU15" s="410"/>
      <c r="BV15" s="408">
        <v>1513172</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23.5</v>
      </c>
      <c r="AD16" s="508"/>
      <c r="AE16" s="508"/>
      <c r="AF16" s="508"/>
      <c r="AG16" s="509"/>
      <c r="AH16" s="507">
        <v>27.4</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7945941</v>
      </c>
      <c r="BO16" s="414"/>
      <c r="BP16" s="414"/>
      <c r="BQ16" s="414"/>
      <c r="BR16" s="414"/>
      <c r="BS16" s="414"/>
      <c r="BT16" s="414"/>
      <c r="BU16" s="415"/>
      <c r="BV16" s="413">
        <v>7756247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5290</v>
      </c>
      <c r="AD17" s="390"/>
      <c r="AE17" s="390"/>
      <c r="AF17" s="390"/>
      <c r="AG17" s="391"/>
      <c r="AH17" s="389">
        <v>5691</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2014338</v>
      </c>
      <c r="BO17" s="414"/>
      <c r="BP17" s="414"/>
      <c r="BQ17" s="414"/>
      <c r="BR17" s="414"/>
      <c r="BS17" s="414"/>
      <c r="BT17" s="414"/>
      <c r="BU17" s="415"/>
      <c r="BV17" s="413">
        <v>1889797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273.27</v>
      </c>
      <c r="M18" s="478"/>
      <c r="N18" s="478"/>
      <c r="O18" s="478"/>
      <c r="P18" s="478"/>
      <c r="Q18" s="478"/>
      <c r="R18" s="479"/>
      <c r="S18" s="479"/>
      <c r="T18" s="479"/>
      <c r="U18" s="479"/>
      <c r="V18" s="480"/>
      <c r="W18" s="494"/>
      <c r="X18" s="495"/>
      <c r="Y18" s="495"/>
      <c r="Z18" s="495"/>
      <c r="AA18" s="495"/>
      <c r="AB18" s="503"/>
      <c r="AC18" s="377">
        <v>58.7</v>
      </c>
      <c r="AD18" s="378"/>
      <c r="AE18" s="378"/>
      <c r="AF18" s="378"/>
      <c r="AG18" s="481"/>
      <c r="AH18" s="377">
        <v>53.7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8486057</v>
      </c>
      <c r="BO18" s="414"/>
      <c r="BP18" s="414"/>
      <c r="BQ18" s="414"/>
      <c r="BR18" s="414"/>
      <c r="BS18" s="414"/>
      <c r="BT18" s="414"/>
      <c r="BU18" s="415"/>
      <c r="BV18" s="413">
        <v>8572103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11154061</v>
      </c>
      <c r="BO19" s="414"/>
      <c r="BP19" s="414"/>
      <c r="BQ19" s="414"/>
      <c r="BR19" s="414"/>
      <c r="BS19" s="414"/>
      <c r="BT19" s="414"/>
      <c r="BU19" s="415"/>
      <c r="BV19" s="413">
        <v>11136384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6904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18831770</v>
      </c>
      <c r="BO23" s="414"/>
      <c r="BP23" s="414"/>
      <c r="BQ23" s="414"/>
      <c r="BR23" s="414"/>
      <c r="BS23" s="414"/>
      <c r="BT23" s="414"/>
      <c r="BU23" s="415"/>
      <c r="BV23" s="413">
        <v>19184875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8200</v>
      </c>
      <c r="R24" s="390"/>
      <c r="S24" s="390"/>
      <c r="T24" s="390"/>
      <c r="U24" s="390"/>
      <c r="V24" s="391"/>
      <c r="W24" s="455"/>
      <c r="X24" s="446"/>
      <c r="Y24" s="447"/>
      <c r="Z24" s="386" t="s">
        <v>148</v>
      </c>
      <c r="AA24" s="387"/>
      <c r="AB24" s="387"/>
      <c r="AC24" s="387"/>
      <c r="AD24" s="387"/>
      <c r="AE24" s="387"/>
      <c r="AF24" s="387"/>
      <c r="AG24" s="388"/>
      <c r="AH24" s="389">
        <v>232</v>
      </c>
      <c r="AI24" s="390"/>
      <c r="AJ24" s="390"/>
      <c r="AK24" s="390"/>
      <c r="AL24" s="391"/>
      <c r="AM24" s="389">
        <v>685792</v>
      </c>
      <c r="AN24" s="390"/>
      <c r="AO24" s="390"/>
      <c r="AP24" s="390"/>
      <c r="AQ24" s="390"/>
      <c r="AR24" s="391"/>
      <c r="AS24" s="389">
        <v>2956</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10897500</v>
      </c>
      <c r="BO24" s="414"/>
      <c r="BP24" s="414"/>
      <c r="BQ24" s="414"/>
      <c r="BR24" s="414"/>
      <c r="BS24" s="414"/>
      <c r="BT24" s="414"/>
      <c r="BU24" s="415"/>
      <c r="BV24" s="413">
        <v>11683068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6200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158061</v>
      </c>
      <c r="BO25" s="409"/>
      <c r="BP25" s="409"/>
      <c r="BQ25" s="409"/>
      <c r="BR25" s="409"/>
      <c r="BS25" s="409"/>
      <c r="BT25" s="409"/>
      <c r="BU25" s="410"/>
      <c r="BV25" s="408">
        <v>11705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24</v>
      </c>
      <c r="AI26" s="390"/>
      <c r="AJ26" s="390"/>
      <c r="AK26" s="390"/>
      <c r="AL26" s="391"/>
      <c r="AM26" s="389">
        <v>59040</v>
      </c>
      <c r="AN26" s="390"/>
      <c r="AO26" s="390"/>
      <c r="AP26" s="390"/>
      <c r="AQ26" s="390"/>
      <c r="AR26" s="391"/>
      <c r="AS26" s="389">
        <v>2460</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3100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100000</v>
      </c>
      <c r="BO27" s="417"/>
      <c r="BP27" s="417"/>
      <c r="BQ27" s="417"/>
      <c r="BR27" s="417"/>
      <c r="BS27" s="417"/>
      <c r="BT27" s="417"/>
      <c r="BU27" s="418"/>
      <c r="BV27" s="416">
        <v>100000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2800</v>
      </c>
      <c r="R28" s="390"/>
      <c r="S28" s="390"/>
      <c r="T28" s="390"/>
      <c r="U28" s="390"/>
      <c r="V28" s="391"/>
      <c r="W28" s="455"/>
      <c r="X28" s="446"/>
      <c r="Y28" s="447"/>
      <c r="Z28" s="386" t="s">
        <v>162</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2829117</v>
      </c>
      <c r="BO28" s="409"/>
      <c r="BP28" s="409"/>
      <c r="BQ28" s="409"/>
      <c r="BR28" s="409"/>
      <c r="BS28" s="409"/>
      <c r="BT28" s="409"/>
      <c r="BU28" s="410"/>
      <c r="BV28" s="408">
        <v>2433755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2600</v>
      </c>
      <c r="R29" s="390"/>
      <c r="S29" s="390"/>
      <c r="T29" s="390"/>
      <c r="U29" s="390"/>
      <c r="V29" s="391"/>
      <c r="W29" s="456"/>
      <c r="X29" s="457"/>
      <c r="Y29" s="458"/>
      <c r="Z29" s="386" t="s">
        <v>166</v>
      </c>
      <c r="AA29" s="387"/>
      <c r="AB29" s="387"/>
      <c r="AC29" s="387"/>
      <c r="AD29" s="387"/>
      <c r="AE29" s="387"/>
      <c r="AF29" s="387"/>
      <c r="AG29" s="388"/>
      <c r="AH29" s="389">
        <v>233</v>
      </c>
      <c r="AI29" s="390"/>
      <c r="AJ29" s="390"/>
      <c r="AK29" s="390"/>
      <c r="AL29" s="391"/>
      <c r="AM29" s="389">
        <v>687678</v>
      </c>
      <c r="AN29" s="390"/>
      <c r="AO29" s="390"/>
      <c r="AP29" s="390"/>
      <c r="AQ29" s="390"/>
      <c r="AR29" s="391"/>
      <c r="AS29" s="389">
        <v>2951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665023</v>
      </c>
      <c r="BO29" s="414"/>
      <c r="BP29" s="414"/>
      <c r="BQ29" s="414"/>
      <c r="BR29" s="414"/>
      <c r="BS29" s="414"/>
      <c r="BT29" s="414"/>
      <c r="BU29" s="415"/>
      <c r="BV29" s="413">
        <v>663905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2838257</v>
      </c>
      <c r="BO30" s="417"/>
      <c r="BP30" s="417"/>
      <c r="BQ30" s="417"/>
      <c r="BR30" s="417"/>
      <c r="BS30" s="417"/>
      <c r="BT30" s="417"/>
      <c r="BU30" s="418"/>
      <c r="BV30" s="416">
        <v>2423853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能登町国民健康保険特別会計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能登町水道事業会計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能登町簡易水道特別会計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石川県市町村消防団員等公務災害補償等組合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のとクリーンサービス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能登町有線放送特別会計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能登町介護保険特別会計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能登町病院事業会計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能登町公共下水道事業特別会計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石川県市町村職員退職手当組合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柳田食産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能登町後期高齢者医療特別会計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能登町農業集落排水事業特別会計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石川県市町村消防賞じゅつ金組合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能登町ふれあい公社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能登町漁業集落排水事業特別会計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石川県市町議会議員公務災害補償等組合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12</v>
      </c>
      <c r="BF38" s="373"/>
      <c r="BG38" s="372" t="str">
        <f>IF('各会計、関係団体の財政状況及び健全化判断比率'!B37="","",'各会計、関係団体の財政状況及び健全化判断比率'!B37)</f>
        <v>能登町浄化槽整備推進事業特別会計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奥能登広域圏事務組合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13</v>
      </c>
      <c r="BF39" s="373"/>
      <c r="BG39" s="372" t="str">
        <f>IF('各会計、関係団体の財政状況及び健全化判断比率'!B38="","",'各会計、関係団体の財政状況及び健全化判断比率'!B38)</f>
        <v>能登町観光施設特別会計</v>
      </c>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のと鉄道運営助成基金事務組合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奥能登クリーン組合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石川県後期高齢者医療広域連合（一般会計）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石川県後期高齢者医療広域連合（後期高齢者医療特別会計）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5.49</v>
      </c>
      <c r="G34" s="33">
        <v>6.54</v>
      </c>
      <c r="H34" s="33">
        <v>5.13</v>
      </c>
      <c r="I34" s="33">
        <v>5.9</v>
      </c>
      <c r="J34" s="34">
        <v>6.55</v>
      </c>
      <c r="K34" s="22"/>
      <c r="L34" s="22"/>
      <c r="M34" s="22"/>
      <c r="N34" s="22"/>
      <c r="O34" s="22"/>
      <c r="P34" s="22"/>
    </row>
    <row r="35" spans="1:16" ht="39" customHeight="1">
      <c r="A35" s="22"/>
      <c r="B35" s="35"/>
      <c r="C35" s="1175" t="s">
        <v>530</v>
      </c>
      <c r="D35" s="1176"/>
      <c r="E35" s="1177"/>
      <c r="F35" s="36">
        <v>1.3</v>
      </c>
      <c r="G35" s="37">
        <v>1.21</v>
      </c>
      <c r="H35" s="37">
        <v>2.62</v>
      </c>
      <c r="I35" s="37">
        <v>3.5</v>
      </c>
      <c r="J35" s="38">
        <v>4.16</v>
      </c>
      <c r="K35" s="22"/>
      <c r="L35" s="22"/>
      <c r="M35" s="22"/>
      <c r="N35" s="22"/>
      <c r="O35" s="22"/>
      <c r="P35" s="22"/>
    </row>
    <row r="36" spans="1:16" ht="39" customHeight="1">
      <c r="A36" s="22"/>
      <c r="B36" s="35"/>
      <c r="C36" s="1175" t="s">
        <v>531</v>
      </c>
      <c r="D36" s="1176"/>
      <c r="E36" s="1177"/>
      <c r="F36" s="36">
        <v>1.84</v>
      </c>
      <c r="G36" s="37">
        <v>2.41</v>
      </c>
      <c r="H36" s="37">
        <v>2.23</v>
      </c>
      <c r="I36" s="37">
        <v>2.74</v>
      </c>
      <c r="J36" s="38">
        <v>3.63</v>
      </c>
      <c r="K36" s="22"/>
      <c r="L36" s="22"/>
      <c r="M36" s="22"/>
      <c r="N36" s="22"/>
      <c r="O36" s="22"/>
      <c r="P36" s="22"/>
    </row>
    <row r="37" spans="1:16" ht="39" customHeight="1">
      <c r="A37" s="22"/>
      <c r="B37" s="35"/>
      <c r="C37" s="1175" t="s">
        <v>532</v>
      </c>
      <c r="D37" s="1176"/>
      <c r="E37" s="1177"/>
      <c r="F37" s="36">
        <v>0.27</v>
      </c>
      <c r="G37" s="37">
        <v>0.3</v>
      </c>
      <c r="H37" s="37">
        <v>0.35</v>
      </c>
      <c r="I37" s="37">
        <v>0.5</v>
      </c>
      <c r="J37" s="38">
        <v>0.19</v>
      </c>
      <c r="K37" s="22"/>
      <c r="L37" s="22"/>
      <c r="M37" s="22"/>
      <c r="N37" s="22"/>
      <c r="O37" s="22"/>
      <c r="P37" s="22"/>
    </row>
    <row r="38" spans="1:16" ht="39" customHeight="1">
      <c r="A38" s="22"/>
      <c r="B38" s="35"/>
      <c r="C38" s="1175" t="s">
        <v>533</v>
      </c>
      <c r="D38" s="1176"/>
      <c r="E38" s="1177"/>
      <c r="F38" s="36">
        <v>0.22</v>
      </c>
      <c r="G38" s="37">
        <v>0.44</v>
      </c>
      <c r="H38" s="37">
        <v>0.57999999999999996</v>
      </c>
      <c r="I38" s="37">
        <v>0.35</v>
      </c>
      <c r="J38" s="38">
        <v>0.08</v>
      </c>
      <c r="K38" s="22"/>
      <c r="L38" s="22"/>
      <c r="M38" s="22"/>
      <c r="N38" s="22"/>
      <c r="O38" s="22"/>
      <c r="P38" s="22"/>
    </row>
    <row r="39" spans="1:16" ht="39" customHeight="1">
      <c r="A39" s="22"/>
      <c r="B39" s="35"/>
      <c r="C39" s="1175" t="s">
        <v>534</v>
      </c>
      <c r="D39" s="1176"/>
      <c r="E39" s="1177"/>
      <c r="F39" s="36">
        <v>0</v>
      </c>
      <c r="G39" s="37">
        <v>0</v>
      </c>
      <c r="H39" s="37">
        <v>0</v>
      </c>
      <c r="I39" s="37">
        <v>0.01</v>
      </c>
      <c r="J39" s="38">
        <v>0</v>
      </c>
      <c r="K39" s="22"/>
      <c r="L39" s="22"/>
      <c r="M39" s="22"/>
      <c r="N39" s="22"/>
      <c r="O39" s="22"/>
      <c r="P39" s="22"/>
    </row>
    <row r="40" spans="1:16" ht="39" customHeight="1">
      <c r="A40" s="22"/>
      <c r="B40" s="35"/>
      <c r="C40" s="1175" t="s">
        <v>535</v>
      </c>
      <c r="D40" s="1176"/>
      <c r="E40" s="1177"/>
      <c r="F40" s="36">
        <v>0</v>
      </c>
      <c r="G40" s="37">
        <v>0</v>
      </c>
      <c r="H40" s="37">
        <v>0</v>
      </c>
      <c r="I40" s="37">
        <v>0</v>
      </c>
      <c r="J40" s="38">
        <v>0</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3011</v>
      </c>
      <c r="L45" s="60">
        <v>2863</v>
      </c>
      <c r="M45" s="60">
        <v>2774</v>
      </c>
      <c r="N45" s="60">
        <v>2516</v>
      </c>
      <c r="O45" s="61">
        <v>2288</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v>1</v>
      </c>
      <c r="O47" s="65">
        <v>1</v>
      </c>
      <c r="P47" s="48"/>
      <c r="Q47" s="48"/>
      <c r="R47" s="48"/>
      <c r="S47" s="48"/>
      <c r="T47" s="48"/>
      <c r="U47" s="48"/>
    </row>
    <row r="48" spans="1:21" ht="30.75" customHeight="1">
      <c r="A48" s="48"/>
      <c r="B48" s="1193"/>
      <c r="C48" s="1194"/>
      <c r="D48" s="62"/>
      <c r="E48" s="1185" t="s">
        <v>15</v>
      </c>
      <c r="F48" s="1185"/>
      <c r="G48" s="1185"/>
      <c r="H48" s="1185"/>
      <c r="I48" s="1185"/>
      <c r="J48" s="1186"/>
      <c r="K48" s="63">
        <v>751</v>
      </c>
      <c r="L48" s="64">
        <v>756</v>
      </c>
      <c r="M48" s="64">
        <v>763</v>
      </c>
      <c r="N48" s="64">
        <v>799</v>
      </c>
      <c r="O48" s="65">
        <v>789</v>
      </c>
      <c r="P48" s="48"/>
      <c r="Q48" s="48"/>
      <c r="R48" s="48"/>
      <c r="S48" s="48"/>
      <c r="T48" s="48"/>
      <c r="U48" s="48"/>
    </row>
    <row r="49" spans="1:21" ht="30.75" customHeight="1">
      <c r="A49" s="48"/>
      <c r="B49" s="1193"/>
      <c r="C49" s="1194"/>
      <c r="D49" s="62"/>
      <c r="E49" s="1185" t="s">
        <v>16</v>
      </c>
      <c r="F49" s="1185"/>
      <c r="G49" s="1185"/>
      <c r="H49" s="1185"/>
      <c r="I49" s="1185"/>
      <c r="J49" s="1186"/>
      <c r="K49" s="63">
        <v>234</v>
      </c>
      <c r="L49" s="64">
        <v>234</v>
      </c>
      <c r="M49" s="64">
        <v>235</v>
      </c>
      <c r="N49" s="64">
        <v>231</v>
      </c>
      <c r="O49" s="65">
        <v>245</v>
      </c>
      <c r="P49" s="48"/>
      <c r="Q49" s="48"/>
      <c r="R49" s="48"/>
      <c r="S49" s="48"/>
      <c r="T49" s="48"/>
      <c r="U49" s="48"/>
    </row>
    <row r="50" spans="1:21" ht="30.75" customHeight="1">
      <c r="A50" s="48"/>
      <c r="B50" s="1193"/>
      <c r="C50" s="1194"/>
      <c r="D50" s="62"/>
      <c r="E50" s="1185" t="s">
        <v>17</v>
      </c>
      <c r="F50" s="1185"/>
      <c r="G50" s="1185"/>
      <c r="H50" s="1185"/>
      <c r="I50" s="1185"/>
      <c r="J50" s="1186"/>
      <c r="K50" s="63">
        <v>57</v>
      </c>
      <c r="L50" s="64">
        <v>57</v>
      </c>
      <c r="M50" s="64">
        <v>56</v>
      </c>
      <c r="N50" s="64">
        <v>2</v>
      </c>
      <c r="O50" s="65">
        <v>2</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t="s">
        <v>484</v>
      </c>
      <c r="M51" s="64" t="s">
        <v>484</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2922</v>
      </c>
      <c r="L52" s="64">
        <v>2870</v>
      </c>
      <c r="M52" s="64">
        <v>2920</v>
      </c>
      <c r="N52" s="64">
        <v>2908</v>
      </c>
      <c r="O52" s="65">
        <v>2731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1131</v>
      </c>
      <c r="L53" s="69">
        <v>1040</v>
      </c>
      <c r="M53" s="69">
        <v>908</v>
      </c>
      <c r="N53" s="69">
        <v>641</v>
      </c>
      <c r="O53" s="70">
        <v>594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22556</v>
      </c>
      <c r="J41" s="83">
        <v>21774</v>
      </c>
      <c r="K41" s="83">
        <v>20145</v>
      </c>
      <c r="L41" s="83">
        <v>19185</v>
      </c>
      <c r="M41" s="84">
        <v>18832</v>
      </c>
    </row>
    <row r="42" spans="2:13" ht="27.75" customHeight="1">
      <c r="B42" s="1201"/>
      <c r="C42" s="1202"/>
      <c r="D42" s="85"/>
      <c r="E42" s="1205" t="s">
        <v>26</v>
      </c>
      <c r="F42" s="1205"/>
      <c r="G42" s="1205"/>
      <c r="H42" s="1206"/>
      <c r="I42" s="86">
        <v>113</v>
      </c>
      <c r="J42" s="87">
        <v>59</v>
      </c>
      <c r="K42" s="87">
        <v>4</v>
      </c>
      <c r="L42" s="87">
        <v>2</v>
      </c>
      <c r="M42" s="88" t="s">
        <v>484</v>
      </c>
    </row>
    <row r="43" spans="2:13" ht="27.75" customHeight="1">
      <c r="B43" s="1201"/>
      <c r="C43" s="1202"/>
      <c r="D43" s="85"/>
      <c r="E43" s="1205" t="s">
        <v>27</v>
      </c>
      <c r="F43" s="1205"/>
      <c r="G43" s="1205"/>
      <c r="H43" s="1206"/>
      <c r="I43" s="86">
        <v>11354</v>
      </c>
      <c r="J43" s="87">
        <v>11516</v>
      </c>
      <c r="K43" s="87">
        <v>11357</v>
      </c>
      <c r="L43" s="87">
        <v>11245</v>
      </c>
      <c r="M43" s="88">
        <v>10996</v>
      </c>
    </row>
    <row r="44" spans="2:13" ht="27.75" customHeight="1">
      <c r="B44" s="1201"/>
      <c r="C44" s="1202"/>
      <c r="D44" s="85"/>
      <c r="E44" s="1205" t="s">
        <v>28</v>
      </c>
      <c r="F44" s="1205"/>
      <c r="G44" s="1205"/>
      <c r="H44" s="1206"/>
      <c r="I44" s="86">
        <v>1291</v>
      </c>
      <c r="J44" s="87">
        <v>1192</v>
      </c>
      <c r="K44" s="87">
        <v>988</v>
      </c>
      <c r="L44" s="87">
        <v>927</v>
      </c>
      <c r="M44" s="88">
        <v>839</v>
      </c>
    </row>
    <row r="45" spans="2:13" ht="27.75" customHeight="1">
      <c r="B45" s="1201"/>
      <c r="C45" s="1202"/>
      <c r="D45" s="85"/>
      <c r="E45" s="1205" t="s">
        <v>29</v>
      </c>
      <c r="F45" s="1205"/>
      <c r="G45" s="1205"/>
      <c r="H45" s="1206"/>
      <c r="I45" s="86">
        <v>3071</v>
      </c>
      <c r="J45" s="87">
        <v>3090</v>
      </c>
      <c r="K45" s="87">
        <v>3011</v>
      </c>
      <c r="L45" s="87">
        <v>2854</v>
      </c>
      <c r="M45" s="88">
        <v>2510</v>
      </c>
    </row>
    <row r="46" spans="2:13" ht="27.75" customHeight="1">
      <c r="B46" s="1201"/>
      <c r="C46" s="1202"/>
      <c r="D46" s="85"/>
      <c r="E46" s="1205" t="s">
        <v>30</v>
      </c>
      <c r="F46" s="1205"/>
      <c r="G46" s="1205"/>
      <c r="H46" s="1206"/>
      <c r="I46" s="86">
        <v>8</v>
      </c>
      <c r="J46" s="87">
        <v>7</v>
      </c>
      <c r="K46" s="87">
        <v>8</v>
      </c>
      <c r="L46" s="87" t="s">
        <v>484</v>
      </c>
      <c r="M46" s="88" t="s">
        <v>484</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2829</v>
      </c>
      <c r="J49" s="87">
        <v>3130</v>
      </c>
      <c r="K49" s="87">
        <v>3511</v>
      </c>
      <c r="L49" s="87">
        <v>4089</v>
      </c>
      <c r="M49" s="88">
        <v>4856</v>
      </c>
    </row>
    <row r="50" spans="2:13" ht="27.75" customHeight="1">
      <c r="B50" s="1201"/>
      <c r="C50" s="1202"/>
      <c r="D50" s="85"/>
      <c r="E50" s="1205" t="s">
        <v>35</v>
      </c>
      <c r="F50" s="1205"/>
      <c r="G50" s="1205"/>
      <c r="H50" s="1206"/>
      <c r="I50" s="86">
        <v>2834</v>
      </c>
      <c r="J50" s="87">
        <v>2512</v>
      </c>
      <c r="K50" s="87">
        <v>2183</v>
      </c>
      <c r="L50" s="87">
        <v>1898</v>
      </c>
      <c r="M50" s="88">
        <v>1462</v>
      </c>
    </row>
    <row r="51" spans="2:13" ht="27.75" customHeight="1">
      <c r="B51" s="1203"/>
      <c r="C51" s="1204"/>
      <c r="D51" s="85"/>
      <c r="E51" s="1205" t="s">
        <v>36</v>
      </c>
      <c r="F51" s="1205"/>
      <c r="G51" s="1205"/>
      <c r="H51" s="1206"/>
      <c r="I51" s="86">
        <v>24312</v>
      </c>
      <c r="J51" s="87">
        <v>24271</v>
      </c>
      <c r="K51" s="87">
        <v>23454</v>
      </c>
      <c r="L51" s="87">
        <v>22825</v>
      </c>
      <c r="M51" s="88">
        <v>22359</v>
      </c>
    </row>
    <row r="52" spans="2:13" ht="27.75" customHeight="1" thickBot="1">
      <c r="B52" s="1207" t="s">
        <v>37</v>
      </c>
      <c r="C52" s="1208"/>
      <c r="D52" s="90"/>
      <c r="E52" s="1209" t="s">
        <v>38</v>
      </c>
      <c r="F52" s="1209"/>
      <c r="G52" s="1209"/>
      <c r="H52" s="1210"/>
      <c r="I52" s="91">
        <v>8418</v>
      </c>
      <c r="J52" s="92">
        <v>7726</v>
      </c>
      <c r="K52" s="92">
        <v>6364</v>
      </c>
      <c r="L52" s="92">
        <v>5400</v>
      </c>
      <c r="M52" s="93">
        <v>4500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t="s">
        <v>554</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559</v>
      </c>
      <c r="H55" s="1239"/>
      <c r="I55" s="1237" t="s">
        <v>557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556</v>
      </c>
      <c r="H73" s="1228"/>
      <c r="I73" s="1233" t="s">
        <v>557</v>
      </c>
      <c r="J73" s="1233"/>
      <c r="K73" s="1248">
        <v>117.9</v>
      </c>
      <c r="L73" s="1248">
        <v>109.4</v>
      </c>
      <c r="M73" s="1236">
        <v>88.8</v>
      </c>
      <c r="N73" s="1236">
        <v>77.5</v>
      </c>
      <c r="O73" s="1236">
        <v>64.3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564</v>
      </c>
      <c r="J75" s="1237"/>
      <c r="K75" s="1249">
        <v>17</v>
      </c>
      <c r="L75" s="1249">
        <v>15.7</v>
      </c>
      <c r="M75" s="1249">
        <v>14.4</v>
      </c>
      <c r="N75" s="1249">
        <v>12.2</v>
      </c>
      <c r="O75" s="1249">
        <v>10.3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559</v>
      </c>
      <c r="H77" s="1239"/>
      <c r="I77" s="1237" t="s">
        <v>557</v>
      </c>
      <c r="J77" s="1237"/>
      <c r="K77" s="1248">
        <v>64.3</v>
      </c>
      <c r="L77" s="1248">
        <v>61.3</v>
      </c>
      <c r="M77" s="1236">
        <v>54.6</v>
      </c>
      <c r="N77" s="1236">
        <v>48.7</v>
      </c>
      <c r="O77" s="1236">
        <v>44.9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564</v>
      </c>
      <c r="J79" s="1246"/>
      <c r="K79" s="1251">
        <v>12.3</v>
      </c>
      <c r="L79" s="1251">
        <v>11.7</v>
      </c>
      <c r="M79" s="1251">
        <v>11.2</v>
      </c>
      <c r="N79" s="1251">
        <v>10.4</v>
      </c>
      <c r="O79" s="1251">
        <v>8.5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204144</v>
      </c>
      <c r="E3" s="116"/>
      <c r="F3" s="117">
        <v>61557</v>
      </c>
      <c r="G3" s="118"/>
      <c r="H3" s="119"/>
    </row>
    <row r="4" spans="1:8">
      <c r="A4" s="120"/>
      <c r="B4" s="121"/>
      <c r="C4" s="122"/>
      <c r="D4" s="123">
        <v>109716</v>
      </c>
      <c r="E4" s="124"/>
      <c r="F4" s="125">
        <v>32497</v>
      </c>
      <c r="G4" s="126"/>
      <c r="H4" s="127"/>
    </row>
    <row r="5" spans="1:8">
      <c r="A5" s="108" t="s">
        <v>518</v>
      </c>
      <c r="B5" s="113"/>
      <c r="C5" s="114"/>
      <c r="D5" s="115">
        <v>158732</v>
      </c>
      <c r="E5" s="116"/>
      <c r="F5" s="117">
        <v>69806</v>
      </c>
      <c r="G5" s="118"/>
      <c r="H5" s="119"/>
    </row>
    <row r="6" spans="1:8">
      <c r="A6" s="120"/>
      <c r="B6" s="121"/>
      <c r="C6" s="122"/>
      <c r="D6" s="123">
        <v>73830</v>
      </c>
      <c r="E6" s="124"/>
      <c r="F6" s="125">
        <v>32823</v>
      </c>
      <c r="G6" s="126"/>
      <c r="H6" s="127"/>
    </row>
    <row r="7" spans="1:8">
      <c r="A7" s="108" t="s">
        <v>519</v>
      </c>
      <c r="B7" s="113"/>
      <c r="C7" s="114"/>
      <c r="D7" s="115">
        <v>159770</v>
      </c>
      <c r="E7" s="116"/>
      <c r="F7" s="117">
        <v>74444</v>
      </c>
      <c r="G7" s="118"/>
      <c r="H7" s="119"/>
    </row>
    <row r="8" spans="1:8">
      <c r="A8" s="120"/>
      <c r="B8" s="121"/>
      <c r="C8" s="122"/>
      <c r="D8" s="123">
        <v>39377</v>
      </c>
      <c r="E8" s="124"/>
      <c r="F8" s="125">
        <v>34175</v>
      </c>
      <c r="G8" s="126"/>
      <c r="H8" s="127"/>
    </row>
    <row r="9" spans="1:8">
      <c r="A9" s="108" t="s">
        <v>520</v>
      </c>
      <c r="B9" s="113"/>
      <c r="C9" s="114"/>
      <c r="D9" s="115">
        <v>133048</v>
      </c>
      <c r="E9" s="116"/>
      <c r="F9" s="117">
        <v>85205</v>
      </c>
      <c r="G9" s="118"/>
      <c r="H9" s="119"/>
    </row>
    <row r="10" spans="1:8">
      <c r="A10" s="120"/>
      <c r="B10" s="121"/>
      <c r="C10" s="122"/>
      <c r="D10" s="123">
        <v>55655</v>
      </c>
      <c r="E10" s="124"/>
      <c r="F10" s="125">
        <v>38847</v>
      </c>
      <c r="G10" s="126"/>
      <c r="H10" s="127"/>
    </row>
    <row r="11" spans="1:8">
      <c r="A11" s="108" t="s">
        <v>521</v>
      </c>
      <c r="B11" s="113"/>
      <c r="C11" s="114"/>
      <c r="D11" s="115">
        <v>136952</v>
      </c>
      <c r="E11" s="116"/>
      <c r="F11" s="117">
        <v>77577</v>
      </c>
      <c r="G11" s="118"/>
      <c r="H11" s="119"/>
    </row>
    <row r="12" spans="1:8">
      <c r="A12" s="120"/>
      <c r="B12" s="121"/>
      <c r="C12" s="128"/>
      <c r="D12" s="123">
        <v>73276</v>
      </c>
      <c r="E12" s="124"/>
      <c r="F12" s="125">
        <v>40870</v>
      </c>
      <c r="G12" s="126"/>
      <c r="H12" s="127"/>
    </row>
    <row r="13" spans="1:8">
      <c r="A13" s="108"/>
      <c r="B13" s="113"/>
      <c r="C13" s="129"/>
      <c r="D13" s="130">
        <v>158529</v>
      </c>
      <c r="E13" s="131"/>
      <c r="F13" s="132">
        <v>73718</v>
      </c>
      <c r="G13" s="133"/>
      <c r="H13" s="119"/>
    </row>
    <row r="14" spans="1:8">
      <c r="A14" s="120"/>
      <c r="B14" s="121"/>
      <c r="C14" s="122"/>
      <c r="D14" s="123">
        <v>70371</v>
      </c>
      <c r="E14" s="124"/>
      <c r="F14" s="125">
        <v>35842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1.84</v>
      </c>
      <c r="C19" s="134">
        <f>ROUND(VALUE(SUBSTITUTE(実質収支比率等に係る経年分析!G$48,"▲","-")),2)</f>
        <v>2.42</v>
      </c>
      <c r="D19" s="134">
        <f>ROUND(VALUE(SUBSTITUTE(実質収支比率等に係る経年分析!H$48,"▲","-")),2)</f>
        <v>2.2400000000000002</v>
      </c>
      <c r="E19" s="134">
        <f>ROUND(VALUE(SUBSTITUTE(実質収支比率等に係る経年分析!I$48,"▲","-")),2)</f>
        <v>2.75</v>
      </c>
      <c r="F19" s="134">
        <f>ROUND(VALUE(SUBSTITUTE(実質収支比率等に係る経年分析!J$48,"▲","-")),2)</f>
        <v>3.63</v>
      </c>
    </row>
    <row r="20" spans="1:11">
      <c r="A20" s="134" t="s">
        <v>43</v>
      </c>
      <c r="B20" s="134">
        <f>ROUND(VALUE(SUBSTITUTE(実質収支比率等に係る経年分析!F$47,"▲","-")),2)</f>
        <v>14.55</v>
      </c>
      <c r="C20" s="134">
        <f>ROUND(VALUE(SUBSTITUTE(実質収支比率等に係る経年分析!G$47,"▲","-")),2)</f>
        <v>18.09</v>
      </c>
      <c r="D20" s="134">
        <f>ROUND(VALUE(SUBSTITUTE(実質収支比率等に係る経年分析!H$47,"▲","-")),2)</f>
        <v>21.22</v>
      </c>
      <c r="E20" s="134">
        <f>ROUND(VALUE(SUBSTITUTE(実質収支比率等に係る経年分析!I$47,"▲","-")),2)</f>
        <v>25.05</v>
      </c>
      <c r="F20" s="134">
        <f>ROUND(VALUE(SUBSTITUTE(実質収支比率等に係る経年分析!J$47,"▲","-")),2)</f>
        <v>29.42</v>
      </c>
    </row>
    <row r="21" spans="1:11">
      <c r="A21" s="134" t="s">
        <v>44</v>
      </c>
      <c r="B21" s="134">
        <f>IF(ISNUMBER(VALUE(SUBSTITUTE(実質収支比率等に係る経年分析!F$49,"▲","-"))),ROUND(VALUE(SUBSTITUTE(実質収支比率等に係る経年分析!F$49,"▲","-")),2),NA())</f>
        <v>4.62</v>
      </c>
      <c r="C21" s="134">
        <f>IF(ISNUMBER(VALUE(SUBSTITUTE(実質収支比率等に係る経年分析!G$49,"▲","-"))),ROUND(VALUE(SUBSTITUTE(実質収支比率等に係る経年分析!G$49,"▲","-")),2),NA())</f>
        <v>11.36</v>
      </c>
      <c r="D21" s="134">
        <f>IF(ISNUMBER(VALUE(SUBSTITUTE(実質収支比率等に係る経年分析!H$49,"▲","-"))),ROUND(VALUE(SUBSTITUTE(実質収支比率等に係る経年分析!H$49,"▲","-")),2),NA())</f>
        <v>10.71</v>
      </c>
      <c r="E21" s="134">
        <f>IF(ISNUMBER(VALUE(SUBSTITUTE(実質収支比率等に係る経年分析!I$49,"▲","-"))),ROUND(VALUE(SUBSTITUTE(実質収支比率等に係る経年分析!I$49,"▲","-")),2),NA())</f>
        <v>10.39</v>
      </c>
      <c r="F21" s="134">
        <f>IF(ISNUMBER(VALUE(SUBSTITUTE(実質収支比率等に係る経年分析!J$49,"▲","-"))),ROUND(VALUE(SUBSTITUTE(実質収支比率等に係る経年分析!J$49,"▲","-")),2),NA())</f>
        <v>8.7100000000000009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能登町簡易水道特別会計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能登町有線放送特別会計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能登町後期高齢者医療特別会計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能登町介護保険特別会計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能登町国民健康保険特別会計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3.63</v>
      </c>
    </row>
    <row r="35" spans="1:16">
      <c r="A35" s="135" t="str">
        <f>IF(連結実質赤字比率に係る赤字・黒字の構成分析!C$35="",NA(),連結実質赤字比率に係る赤字・黒字の構成分析!C$35)</f>
        <v>能登町病院事業会計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4.16</v>
      </c>
    </row>
    <row r="36" spans="1:16">
      <c r="A36" s="135" t="str">
        <f>IF(連結実質赤字比率に係る赤字・黒字の構成分析!C$34="",NA(),連結実質赤字比率に係る赤字・黒字の構成分析!C$34)</f>
        <v>能登町水道事業会計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2922</v>
      </c>
      <c r="E42" s="136"/>
      <c r="F42" s="136"/>
      <c r="G42" s="136">
        <f>'実質公債費比率（分子）の構造'!L$52</f>
        <v>2870</v>
      </c>
      <c r="H42" s="136"/>
      <c r="I42" s="136"/>
      <c r="J42" s="136">
        <f>'実質公債費比率（分子）の構造'!M$52</f>
        <v>2920</v>
      </c>
      <c r="K42" s="136"/>
      <c r="L42" s="136"/>
      <c r="M42" s="136">
        <f>'実質公債費比率（分子）の構造'!N$52</f>
        <v>2908</v>
      </c>
      <c r="N42" s="136"/>
      <c r="O42" s="136"/>
      <c r="P42" s="136">
        <f>'実質公債費比率（分子）の構造'!O$52</f>
        <v>2731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57</v>
      </c>
      <c r="C44" s="136"/>
      <c r="D44" s="136"/>
      <c r="E44" s="136">
        <f>'実質公債費比率（分子）の構造'!L$50</f>
        <v>57</v>
      </c>
      <c r="F44" s="136"/>
      <c r="G44" s="136"/>
      <c r="H44" s="136">
        <f>'実質公債費比率（分子）の構造'!M$50</f>
        <v>56</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234</v>
      </c>
      <c r="C45" s="136"/>
      <c r="D45" s="136"/>
      <c r="E45" s="136">
        <f>'実質公債費比率（分子）の構造'!L$49</f>
        <v>234</v>
      </c>
      <c r="F45" s="136"/>
      <c r="G45" s="136"/>
      <c r="H45" s="136">
        <f>'実質公債費比率（分子）の構造'!M$49</f>
        <v>235</v>
      </c>
      <c r="I45" s="136"/>
      <c r="J45" s="136"/>
      <c r="K45" s="136">
        <f>'実質公債費比率（分子）の構造'!N$49</f>
        <v>231</v>
      </c>
      <c r="L45" s="136"/>
      <c r="M45" s="136"/>
      <c r="N45" s="136">
        <f>'実質公債費比率（分子）の構造'!O$49</f>
        <v>245</v>
      </c>
      <c r="O45" s="136"/>
      <c r="P45" s="136"/>
    </row>
    <row r="46" spans="1:16">
      <c r="A46" s="136" t="s">
        <v>55</v>
      </c>
      <c r="B46" s="136">
        <f>'実質公債費比率（分子）の構造'!K$48</f>
        <v>751</v>
      </c>
      <c r="C46" s="136"/>
      <c r="D46" s="136"/>
      <c r="E46" s="136">
        <f>'実質公債費比率（分子）の構造'!L$48</f>
        <v>756</v>
      </c>
      <c r="F46" s="136"/>
      <c r="G46" s="136"/>
      <c r="H46" s="136">
        <f>'実質公債費比率（分子）の構造'!M$48</f>
        <v>763</v>
      </c>
      <c r="I46" s="136"/>
      <c r="J46" s="136"/>
      <c r="K46" s="136">
        <f>'実質公債費比率（分子）の構造'!N$48</f>
        <v>799</v>
      </c>
      <c r="L46" s="136"/>
      <c r="M46" s="136"/>
      <c r="N46" s="136">
        <f>'実質公債費比率（分子）の構造'!O$48</f>
        <v>789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1</v>
      </c>
      <c r="L47" s="136"/>
      <c r="M47" s="136"/>
      <c r="N47" s="136">
        <f>'実質公債費比率（分子）の構造'!O$47</f>
        <v>1</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3011</v>
      </c>
      <c r="C49" s="136"/>
      <c r="D49" s="136"/>
      <c r="E49" s="136">
        <f>'実質公債費比率（分子）の構造'!L$45</f>
        <v>2863</v>
      </c>
      <c r="F49" s="136"/>
      <c r="G49" s="136"/>
      <c r="H49" s="136">
        <f>'実質公債費比率（分子）の構造'!M$45</f>
        <v>2774</v>
      </c>
      <c r="I49" s="136"/>
      <c r="J49" s="136"/>
      <c r="K49" s="136">
        <f>'実質公債費比率（分子）の構造'!N$45</f>
        <v>2516</v>
      </c>
      <c r="L49" s="136"/>
      <c r="M49" s="136"/>
      <c r="N49" s="136">
        <f>'実質公債費比率（分子）の構造'!O$45</f>
        <v>2288</v>
      </c>
      <c r="O49" s="136"/>
      <c r="P49" s="136"/>
    </row>
    <row r="50" spans="1:16">
      <c r="A50" s="136" t="s">
        <v>59</v>
      </c>
      <c r="B50" s="136" t="e">
        <f>NA()</f>
        <v>#N/A</v>
      </c>
      <c r="C50" s="136">
        <f>IF(ISNUMBER('実質公債費比率（分子）の構造'!K$53),'実質公債費比率（分子）の構造'!K$53,NA())</f>
        <v>1131</v>
      </c>
      <c r="D50" s="136" t="e">
        <f>NA()</f>
        <v>#N/A</v>
      </c>
      <c r="E50" s="136" t="e">
        <f>NA()</f>
        <v>#N/A</v>
      </c>
      <c r="F50" s="136">
        <f>IF(ISNUMBER('実質公債費比率（分子）の構造'!L$53),'実質公債費比率（分子）の構造'!L$53,NA())</f>
        <v>1040</v>
      </c>
      <c r="G50" s="136" t="e">
        <f>NA()</f>
        <v>#N/A</v>
      </c>
      <c r="H50" s="136" t="e">
        <f>NA()</f>
        <v>#N/A</v>
      </c>
      <c r="I50" s="136">
        <f>IF(ISNUMBER('実質公債費比率（分子）の構造'!M$53),'実質公債費比率（分子）の構造'!M$53,NA())</f>
        <v>908</v>
      </c>
      <c r="J50" s="136" t="e">
        <f>NA()</f>
        <v>#N/A</v>
      </c>
      <c r="K50" s="136" t="e">
        <f>NA()</f>
        <v>#N/A</v>
      </c>
      <c r="L50" s="136">
        <f>IF(ISNUMBER('実質公債費比率（分子）の構造'!N$53),'実質公債費比率（分子）の構造'!N$53,NA())</f>
        <v>641</v>
      </c>
      <c r="M50" s="136" t="e">
        <f>NA()</f>
        <v>#N/A</v>
      </c>
      <c r="N50" s="136" t="e">
        <f>NA()</f>
        <v>#N/A</v>
      </c>
      <c r="O50" s="136">
        <f>IF(ISNUMBER('実質公債費比率（分子）の構造'!O$53),'実質公債費比率（分子）の構造'!O$53,NA())</f>
        <v>594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24312</v>
      </c>
      <c r="E56" s="135"/>
      <c r="F56" s="135"/>
      <c r="G56" s="135">
        <f>'将来負担比率（分子）の構造'!J$51</f>
        <v>24271</v>
      </c>
      <c r="H56" s="135"/>
      <c r="I56" s="135"/>
      <c r="J56" s="135">
        <f>'将来負担比率（分子）の構造'!K$51</f>
        <v>23454</v>
      </c>
      <c r="K56" s="135"/>
      <c r="L56" s="135"/>
      <c r="M56" s="135">
        <f>'将来負担比率（分子）の構造'!L$51</f>
        <v>22825</v>
      </c>
      <c r="N56" s="135"/>
      <c r="O56" s="135"/>
      <c r="P56" s="135">
        <f>'将来負担比率（分子）の構造'!M$51</f>
        <v>22359</v>
      </c>
    </row>
    <row r="57" spans="1:16">
      <c r="A57" s="135" t="s">
        <v>35</v>
      </c>
      <c r="B57" s="135"/>
      <c r="C57" s="135"/>
      <c r="D57" s="135">
        <f>'将来負担比率（分子）の構造'!I$50</f>
        <v>2834</v>
      </c>
      <c r="E57" s="135"/>
      <c r="F57" s="135"/>
      <c r="G57" s="135">
        <f>'将来負担比率（分子）の構造'!J$50</f>
        <v>2512</v>
      </c>
      <c r="H57" s="135"/>
      <c r="I57" s="135"/>
      <c r="J57" s="135">
        <f>'将来負担比率（分子）の構造'!K$50</f>
        <v>2183</v>
      </c>
      <c r="K57" s="135"/>
      <c r="L57" s="135"/>
      <c r="M57" s="135">
        <f>'将来負担比率（分子）の構造'!L$50</f>
        <v>1898</v>
      </c>
      <c r="N57" s="135"/>
      <c r="O57" s="135"/>
      <c r="P57" s="135">
        <f>'将来負担比率（分子）の構造'!M$50</f>
        <v>1462</v>
      </c>
    </row>
    <row r="58" spans="1:16">
      <c r="A58" s="135" t="s">
        <v>34</v>
      </c>
      <c r="B58" s="135"/>
      <c r="C58" s="135"/>
      <c r="D58" s="135">
        <f>'将来負担比率（分子）の構造'!I$49</f>
        <v>2829</v>
      </c>
      <c r="E58" s="135"/>
      <c r="F58" s="135"/>
      <c r="G58" s="135">
        <f>'将来負担比率（分子）の構造'!J$49</f>
        <v>3130</v>
      </c>
      <c r="H58" s="135"/>
      <c r="I58" s="135"/>
      <c r="J58" s="135">
        <f>'将来負担比率（分子）の構造'!K$49</f>
        <v>3511</v>
      </c>
      <c r="K58" s="135"/>
      <c r="L58" s="135"/>
      <c r="M58" s="135">
        <f>'将来負担比率（分子）の構造'!L$49</f>
        <v>4089</v>
      </c>
      <c r="N58" s="135"/>
      <c r="O58" s="135"/>
      <c r="P58" s="135">
        <f>'将来負担比率（分子）の構造'!M$49</f>
        <v>4856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7</v>
      </c>
      <c r="F61" s="135"/>
      <c r="G61" s="135"/>
      <c r="H61" s="135">
        <f>'将来負担比率（分子）の構造'!K$46</f>
        <v>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3071</v>
      </c>
      <c r="C62" s="135"/>
      <c r="D62" s="135"/>
      <c r="E62" s="135">
        <f>'将来負担比率（分子）の構造'!J$45</f>
        <v>3090</v>
      </c>
      <c r="F62" s="135"/>
      <c r="G62" s="135"/>
      <c r="H62" s="135">
        <f>'将来負担比率（分子）の構造'!K$45</f>
        <v>3011</v>
      </c>
      <c r="I62" s="135"/>
      <c r="J62" s="135"/>
      <c r="K62" s="135">
        <f>'将来負担比率（分子）の構造'!L$45</f>
        <v>2854</v>
      </c>
      <c r="L62" s="135"/>
      <c r="M62" s="135"/>
      <c r="N62" s="135">
        <f>'将来負担比率（分子）の構造'!M$45</f>
        <v>2510</v>
      </c>
      <c r="O62" s="135"/>
      <c r="P62" s="135"/>
    </row>
    <row r="63" spans="1:16">
      <c r="A63" s="135" t="s">
        <v>28</v>
      </c>
      <c r="B63" s="135">
        <f>'将来負担比率（分子）の構造'!I$44</f>
        <v>1291</v>
      </c>
      <c r="C63" s="135"/>
      <c r="D63" s="135"/>
      <c r="E63" s="135">
        <f>'将来負担比率（分子）の構造'!J$44</f>
        <v>1192</v>
      </c>
      <c r="F63" s="135"/>
      <c r="G63" s="135"/>
      <c r="H63" s="135">
        <f>'将来負担比率（分子）の構造'!K$44</f>
        <v>988</v>
      </c>
      <c r="I63" s="135"/>
      <c r="J63" s="135"/>
      <c r="K63" s="135">
        <f>'将来負担比率（分子）の構造'!L$44</f>
        <v>927</v>
      </c>
      <c r="L63" s="135"/>
      <c r="M63" s="135"/>
      <c r="N63" s="135">
        <f>'将来負担比率（分子）の構造'!M$44</f>
        <v>839</v>
      </c>
      <c r="O63" s="135"/>
      <c r="P63" s="135"/>
    </row>
    <row r="64" spans="1:16">
      <c r="A64" s="135" t="s">
        <v>27</v>
      </c>
      <c r="B64" s="135">
        <f>'将来負担比率（分子）の構造'!I$43</f>
        <v>11354</v>
      </c>
      <c r="C64" s="135"/>
      <c r="D64" s="135"/>
      <c r="E64" s="135">
        <f>'将来負担比率（分子）の構造'!J$43</f>
        <v>11516</v>
      </c>
      <c r="F64" s="135"/>
      <c r="G64" s="135"/>
      <c r="H64" s="135">
        <f>'将来負担比率（分子）の構造'!K$43</f>
        <v>11357</v>
      </c>
      <c r="I64" s="135"/>
      <c r="J64" s="135"/>
      <c r="K64" s="135">
        <f>'将来負担比率（分子）の構造'!L$43</f>
        <v>11245</v>
      </c>
      <c r="L64" s="135"/>
      <c r="M64" s="135"/>
      <c r="N64" s="135">
        <f>'将来負担比率（分子）の構造'!M$43</f>
        <v>10996</v>
      </c>
      <c r="O64" s="135"/>
      <c r="P64" s="135"/>
    </row>
    <row r="65" spans="1:16">
      <c r="A65" s="135" t="s">
        <v>26</v>
      </c>
      <c r="B65" s="135">
        <f>'将来負担比率（分子）の構造'!I$42</f>
        <v>113</v>
      </c>
      <c r="C65" s="135"/>
      <c r="D65" s="135"/>
      <c r="E65" s="135">
        <f>'将来負担比率（分子）の構造'!J$42</f>
        <v>59</v>
      </c>
      <c r="F65" s="135"/>
      <c r="G65" s="135"/>
      <c r="H65" s="135">
        <f>'将来負担比率（分子）の構造'!K$42</f>
        <v>4</v>
      </c>
      <c r="I65" s="135"/>
      <c r="J65" s="135"/>
      <c r="K65" s="135">
        <f>'将来負担比率（分子）の構造'!L$42</f>
        <v>2</v>
      </c>
      <c r="L65" s="135"/>
      <c r="M65" s="135"/>
      <c r="N65" s="135" t="str">
        <f>'将来負担比率（分子）の構造'!M$42</f>
        <v>-</v>
      </c>
      <c r="O65" s="135"/>
      <c r="P65" s="135"/>
    </row>
    <row r="66" spans="1:16">
      <c r="A66" s="135" t="s">
        <v>25</v>
      </c>
      <c r="B66" s="135">
        <f>'将来負担比率（分子）の構造'!I$41</f>
        <v>22556</v>
      </c>
      <c r="C66" s="135"/>
      <c r="D66" s="135"/>
      <c r="E66" s="135">
        <f>'将来負担比率（分子）の構造'!J$41</f>
        <v>21774</v>
      </c>
      <c r="F66" s="135"/>
      <c r="G66" s="135"/>
      <c r="H66" s="135">
        <f>'将来負担比率（分子）の構造'!K$41</f>
        <v>20145</v>
      </c>
      <c r="I66" s="135"/>
      <c r="J66" s="135"/>
      <c r="K66" s="135">
        <f>'将来負担比率（分子）の構造'!L$41</f>
        <v>19185</v>
      </c>
      <c r="L66" s="135"/>
      <c r="M66" s="135"/>
      <c r="N66" s="135">
        <f>'将来負担比率（分子）の構造'!M$41</f>
        <v>18832</v>
      </c>
      <c r="O66" s="135"/>
      <c r="P66" s="135"/>
    </row>
    <row r="67" spans="1:16">
      <c r="A67" s="135" t="s">
        <v>63</v>
      </c>
      <c r="B67" s="135" t="e">
        <f>NA()</f>
        <v>#N/A</v>
      </c>
      <c r="C67" s="135">
        <f>IF(ISNUMBER('将来負担比率（分子）の構造'!I$52), IF('将来負担比率（分子）の構造'!I$52 &lt; 0, 0, '将来負担比率（分子）の構造'!I$52), NA())</f>
        <v>8418</v>
      </c>
      <c r="D67" s="135" t="e">
        <f>NA()</f>
        <v>#N/A</v>
      </c>
      <c r="E67" s="135" t="e">
        <f>NA()</f>
        <v>#N/A</v>
      </c>
      <c r="F67" s="135">
        <f>IF(ISNUMBER('将来負担比率（分子）の構造'!J$52), IF('将来負担比率（分子）の構造'!J$52 &lt; 0, 0, '将来負担比率（分子）の構造'!J$52), NA())</f>
        <v>7726</v>
      </c>
      <c r="G67" s="135" t="e">
        <f>NA()</f>
        <v>#N/A</v>
      </c>
      <c r="H67" s="135" t="e">
        <f>NA()</f>
        <v>#N/A</v>
      </c>
      <c r="I67" s="135">
        <f>IF(ISNUMBER('将来負担比率（分子）の構造'!K$52), IF('将来負担比率（分子）の構造'!K$52 &lt; 0, 0, '将来負担比率（分子）の構造'!K$52), NA())</f>
        <v>6364</v>
      </c>
      <c r="J67" s="135" t="e">
        <f>NA()</f>
        <v>#N/A</v>
      </c>
      <c r="K67" s="135" t="e">
        <f>NA()</f>
        <v>#N/A</v>
      </c>
      <c r="L67" s="135">
        <f>IF(ISNUMBER('将来負担比率（分子）の構造'!L$52), IF('将来負担比率（分子）の構造'!L$52 &lt; 0, 0, '将来負担比率（分子）の構造'!L$52), NA())</f>
        <v>5400</v>
      </c>
      <c r="M67" s="135" t="e">
        <f>NA()</f>
        <v>#N/A</v>
      </c>
      <c r="N67" s="135" t="e">
        <f>NA()</f>
        <v>#N/A</v>
      </c>
      <c r="O67" s="135">
        <f>IF(ISNUMBER('将来負担比率（分子）の構造'!M$52), IF('将来負担比率（分子）の構造'!M$52 &lt; 0, 0, '将来負担比率（分子）の構造'!M$52), NA())</f>
        <v>4500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1639964</v>
      </c>
      <c r="S5" s="669"/>
      <c r="T5" s="669"/>
      <c r="U5" s="669"/>
      <c r="V5" s="669"/>
      <c r="W5" s="669"/>
      <c r="X5" s="669"/>
      <c r="Y5" s="716"/>
      <c r="Z5" s="729">
        <v>10.7</v>
      </c>
      <c r="AA5" s="729"/>
      <c r="AB5" s="729"/>
      <c r="AC5" s="729"/>
      <c r="AD5" s="730">
        <v>1589567</v>
      </c>
      <c r="AE5" s="730"/>
      <c r="AF5" s="730"/>
      <c r="AG5" s="730"/>
      <c r="AH5" s="730"/>
      <c r="AI5" s="730"/>
      <c r="AJ5" s="730"/>
      <c r="AK5" s="730"/>
      <c r="AL5" s="717">
        <v>17.100000000000001</v>
      </c>
      <c r="AM5" s="686"/>
      <c r="AN5" s="686"/>
      <c r="AO5" s="718"/>
      <c r="AP5" s="705" t="s">
        <v>205</v>
      </c>
      <c r="AQ5" s="706"/>
      <c r="AR5" s="706"/>
      <c r="AS5" s="706"/>
      <c r="AT5" s="706"/>
      <c r="AU5" s="706"/>
      <c r="AV5" s="706"/>
      <c r="AW5" s="706"/>
      <c r="AX5" s="706"/>
      <c r="AY5" s="706"/>
      <c r="AZ5" s="706"/>
      <c r="BA5" s="706"/>
      <c r="BB5" s="706"/>
      <c r="BC5" s="706"/>
      <c r="BD5" s="706"/>
      <c r="BE5" s="706"/>
      <c r="BF5" s="707"/>
      <c r="BG5" s="618">
        <v>1574731</v>
      </c>
      <c r="BH5" s="619"/>
      <c r="BI5" s="619"/>
      <c r="BJ5" s="619"/>
      <c r="BK5" s="619"/>
      <c r="BL5" s="619"/>
      <c r="BM5" s="619"/>
      <c r="BN5" s="620"/>
      <c r="BO5" s="671">
        <v>96</v>
      </c>
      <c r="BP5" s="671"/>
      <c r="BQ5" s="671"/>
      <c r="BR5" s="671"/>
      <c r="BS5" s="672">
        <v>111886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154287</v>
      </c>
      <c r="S6" s="619"/>
      <c r="T6" s="619"/>
      <c r="U6" s="619"/>
      <c r="V6" s="619"/>
      <c r="W6" s="619"/>
      <c r="X6" s="619"/>
      <c r="Y6" s="620"/>
      <c r="Z6" s="671">
        <v>1</v>
      </c>
      <c r="AA6" s="671"/>
      <c r="AB6" s="671"/>
      <c r="AC6" s="671"/>
      <c r="AD6" s="672">
        <v>154287</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1574731</v>
      </c>
      <c r="BH6" s="619"/>
      <c r="BI6" s="619"/>
      <c r="BJ6" s="619"/>
      <c r="BK6" s="619"/>
      <c r="BL6" s="619"/>
      <c r="BM6" s="619"/>
      <c r="BN6" s="620"/>
      <c r="BO6" s="671">
        <v>96</v>
      </c>
      <c r="BP6" s="671"/>
      <c r="BQ6" s="671"/>
      <c r="BR6" s="671"/>
      <c r="BS6" s="672">
        <v>111886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97715</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97713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3565</v>
      </c>
      <c r="S7" s="619"/>
      <c r="T7" s="619"/>
      <c r="U7" s="619"/>
      <c r="V7" s="619"/>
      <c r="W7" s="619"/>
      <c r="X7" s="619"/>
      <c r="Y7" s="620"/>
      <c r="Z7" s="671">
        <v>0</v>
      </c>
      <c r="AA7" s="671"/>
      <c r="AB7" s="671"/>
      <c r="AC7" s="671"/>
      <c r="AD7" s="672">
        <v>3565</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694541</v>
      </c>
      <c r="BH7" s="619"/>
      <c r="BI7" s="619"/>
      <c r="BJ7" s="619"/>
      <c r="BK7" s="619"/>
      <c r="BL7" s="619"/>
      <c r="BM7" s="619"/>
      <c r="BN7" s="620"/>
      <c r="BO7" s="671">
        <v>42.4</v>
      </c>
      <c r="BP7" s="671"/>
      <c r="BQ7" s="671"/>
      <c r="BR7" s="671"/>
      <c r="BS7" s="672">
        <v>16942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2344134</v>
      </c>
      <c r="CS7" s="619"/>
      <c r="CT7" s="619"/>
      <c r="CU7" s="619"/>
      <c r="CV7" s="619"/>
      <c r="CW7" s="619"/>
      <c r="CX7" s="619"/>
      <c r="CY7" s="620"/>
      <c r="CZ7" s="671">
        <v>15.8</v>
      </c>
      <c r="DA7" s="671"/>
      <c r="DB7" s="671"/>
      <c r="DC7" s="671"/>
      <c r="DD7" s="624">
        <v>64273</v>
      </c>
      <c r="DE7" s="619"/>
      <c r="DF7" s="619"/>
      <c r="DG7" s="619"/>
      <c r="DH7" s="619"/>
      <c r="DI7" s="619"/>
      <c r="DJ7" s="619"/>
      <c r="DK7" s="619"/>
      <c r="DL7" s="619"/>
      <c r="DM7" s="619"/>
      <c r="DN7" s="619"/>
      <c r="DO7" s="619"/>
      <c r="DP7" s="620"/>
      <c r="DQ7" s="624">
        <v>1946416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8303</v>
      </c>
      <c r="S8" s="619"/>
      <c r="T8" s="619"/>
      <c r="U8" s="619"/>
      <c r="V8" s="619"/>
      <c r="W8" s="619"/>
      <c r="X8" s="619"/>
      <c r="Y8" s="620"/>
      <c r="Z8" s="671">
        <v>0.1</v>
      </c>
      <c r="AA8" s="671"/>
      <c r="AB8" s="671"/>
      <c r="AC8" s="671"/>
      <c r="AD8" s="672">
        <v>8303</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29189</v>
      </c>
      <c r="BH8" s="619"/>
      <c r="BI8" s="619"/>
      <c r="BJ8" s="619"/>
      <c r="BK8" s="619"/>
      <c r="BL8" s="619"/>
      <c r="BM8" s="619"/>
      <c r="BN8" s="620"/>
      <c r="BO8" s="671">
        <v>1.8</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2693227</v>
      </c>
      <c r="CS8" s="619"/>
      <c r="CT8" s="619"/>
      <c r="CU8" s="619"/>
      <c r="CV8" s="619"/>
      <c r="CW8" s="619"/>
      <c r="CX8" s="619"/>
      <c r="CY8" s="620"/>
      <c r="CZ8" s="671">
        <v>18.100000000000001</v>
      </c>
      <c r="DA8" s="671"/>
      <c r="DB8" s="671"/>
      <c r="DC8" s="671"/>
      <c r="DD8" s="624">
        <v>14642</v>
      </c>
      <c r="DE8" s="619"/>
      <c r="DF8" s="619"/>
      <c r="DG8" s="619"/>
      <c r="DH8" s="619"/>
      <c r="DI8" s="619"/>
      <c r="DJ8" s="619"/>
      <c r="DK8" s="619"/>
      <c r="DL8" s="619"/>
      <c r="DM8" s="619"/>
      <c r="DN8" s="619"/>
      <c r="DO8" s="619"/>
      <c r="DP8" s="620"/>
      <c r="DQ8" s="624">
        <v>1750819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8688</v>
      </c>
      <c r="S9" s="619"/>
      <c r="T9" s="619"/>
      <c r="U9" s="619"/>
      <c r="V9" s="619"/>
      <c r="W9" s="619"/>
      <c r="X9" s="619"/>
      <c r="Y9" s="620"/>
      <c r="Z9" s="671">
        <v>0.1</v>
      </c>
      <c r="AA9" s="671"/>
      <c r="AB9" s="671"/>
      <c r="AC9" s="671"/>
      <c r="AD9" s="672">
        <v>8688</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574408</v>
      </c>
      <c r="BH9" s="619"/>
      <c r="BI9" s="619"/>
      <c r="BJ9" s="619"/>
      <c r="BK9" s="619"/>
      <c r="BL9" s="619"/>
      <c r="BM9" s="619"/>
      <c r="BN9" s="620"/>
      <c r="BO9" s="671">
        <v>35</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1589545</v>
      </c>
      <c r="CS9" s="619"/>
      <c r="CT9" s="619"/>
      <c r="CU9" s="619"/>
      <c r="CV9" s="619"/>
      <c r="CW9" s="619"/>
      <c r="CX9" s="619"/>
      <c r="CY9" s="620"/>
      <c r="CZ9" s="671">
        <v>10.7</v>
      </c>
      <c r="DA9" s="671"/>
      <c r="DB9" s="671"/>
      <c r="DC9" s="671"/>
      <c r="DD9" s="624">
        <v>84835</v>
      </c>
      <c r="DE9" s="619"/>
      <c r="DF9" s="619"/>
      <c r="DG9" s="619"/>
      <c r="DH9" s="619"/>
      <c r="DI9" s="619"/>
      <c r="DJ9" s="619"/>
      <c r="DK9" s="619"/>
      <c r="DL9" s="619"/>
      <c r="DM9" s="619"/>
      <c r="DN9" s="619"/>
      <c r="DO9" s="619"/>
      <c r="DP9" s="620"/>
      <c r="DQ9" s="624">
        <v>1429334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373573</v>
      </c>
      <c r="S10" s="619"/>
      <c r="T10" s="619"/>
      <c r="U10" s="619"/>
      <c r="V10" s="619"/>
      <c r="W10" s="619"/>
      <c r="X10" s="619"/>
      <c r="Y10" s="620"/>
      <c r="Z10" s="671">
        <v>2.4</v>
      </c>
      <c r="AA10" s="671"/>
      <c r="AB10" s="671"/>
      <c r="AC10" s="671"/>
      <c r="AD10" s="672">
        <v>373573</v>
      </c>
      <c r="AE10" s="672"/>
      <c r="AF10" s="672"/>
      <c r="AG10" s="672"/>
      <c r="AH10" s="672"/>
      <c r="AI10" s="672"/>
      <c r="AJ10" s="672"/>
      <c r="AK10" s="672"/>
      <c r="AL10" s="641">
        <v>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47050</v>
      </c>
      <c r="BH10" s="619"/>
      <c r="BI10" s="619"/>
      <c r="BJ10" s="619"/>
      <c r="BK10" s="619"/>
      <c r="BL10" s="619"/>
      <c r="BM10" s="619"/>
      <c r="BN10" s="620"/>
      <c r="BO10" s="671">
        <v>2.9</v>
      </c>
      <c r="BP10" s="671"/>
      <c r="BQ10" s="671"/>
      <c r="BR10" s="671"/>
      <c r="BS10" s="624">
        <v>8236</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45145</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44145</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43894</v>
      </c>
      <c r="BH11" s="619"/>
      <c r="BI11" s="619"/>
      <c r="BJ11" s="619"/>
      <c r="BK11" s="619"/>
      <c r="BL11" s="619"/>
      <c r="BM11" s="619"/>
      <c r="BN11" s="620"/>
      <c r="BO11" s="671">
        <v>2.7</v>
      </c>
      <c r="BP11" s="671"/>
      <c r="BQ11" s="671"/>
      <c r="BR11" s="671"/>
      <c r="BS11" s="624">
        <v>8706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814705</v>
      </c>
      <c r="CS11" s="619"/>
      <c r="CT11" s="619"/>
      <c r="CU11" s="619"/>
      <c r="CV11" s="619"/>
      <c r="CW11" s="619"/>
      <c r="CX11" s="619"/>
      <c r="CY11" s="620"/>
      <c r="CZ11" s="671">
        <v>5.5</v>
      </c>
      <c r="DA11" s="671"/>
      <c r="DB11" s="671"/>
      <c r="DC11" s="671"/>
      <c r="DD11" s="624">
        <v>218833</v>
      </c>
      <c r="DE11" s="619"/>
      <c r="DF11" s="619"/>
      <c r="DG11" s="619"/>
      <c r="DH11" s="619"/>
      <c r="DI11" s="619"/>
      <c r="DJ11" s="619"/>
      <c r="DK11" s="619"/>
      <c r="DL11" s="619"/>
      <c r="DM11" s="619"/>
      <c r="DN11" s="619"/>
      <c r="DO11" s="619"/>
      <c r="DP11" s="620"/>
      <c r="DQ11" s="624">
        <v>434133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705981</v>
      </c>
      <c r="BH12" s="619"/>
      <c r="BI12" s="619"/>
      <c r="BJ12" s="619"/>
      <c r="BK12" s="619"/>
      <c r="BL12" s="619"/>
      <c r="BM12" s="619"/>
      <c r="BN12" s="620"/>
      <c r="BO12" s="671">
        <v>43</v>
      </c>
      <c r="BP12" s="671"/>
      <c r="BQ12" s="671"/>
      <c r="BR12" s="671"/>
      <c r="BS12" s="624">
        <v>94944</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581356</v>
      </c>
      <c r="CS12" s="619"/>
      <c r="CT12" s="619"/>
      <c r="CU12" s="619"/>
      <c r="CV12" s="619"/>
      <c r="CW12" s="619"/>
      <c r="CX12" s="619"/>
      <c r="CY12" s="620"/>
      <c r="CZ12" s="671">
        <v>3.9</v>
      </c>
      <c r="DA12" s="671"/>
      <c r="DB12" s="671"/>
      <c r="DC12" s="671"/>
      <c r="DD12" s="624">
        <v>187501</v>
      </c>
      <c r="DE12" s="619"/>
      <c r="DF12" s="619"/>
      <c r="DG12" s="619"/>
      <c r="DH12" s="619"/>
      <c r="DI12" s="619"/>
      <c r="DJ12" s="619"/>
      <c r="DK12" s="619"/>
      <c r="DL12" s="619"/>
      <c r="DM12" s="619"/>
      <c r="DN12" s="619"/>
      <c r="DO12" s="619"/>
      <c r="DP12" s="620"/>
      <c r="DQ12" s="624">
        <v>402802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36560</v>
      </c>
      <c r="S13" s="619"/>
      <c r="T13" s="619"/>
      <c r="U13" s="619"/>
      <c r="V13" s="619"/>
      <c r="W13" s="619"/>
      <c r="X13" s="619"/>
      <c r="Y13" s="620"/>
      <c r="Z13" s="671">
        <v>0.2</v>
      </c>
      <c r="AA13" s="671"/>
      <c r="AB13" s="671"/>
      <c r="AC13" s="671"/>
      <c r="AD13" s="672">
        <v>36560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700929</v>
      </c>
      <c r="BH13" s="619"/>
      <c r="BI13" s="619"/>
      <c r="BJ13" s="619"/>
      <c r="BK13" s="619"/>
      <c r="BL13" s="619"/>
      <c r="BM13" s="619"/>
      <c r="BN13" s="620"/>
      <c r="BO13" s="671">
        <v>42.7</v>
      </c>
      <c r="BP13" s="671"/>
      <c r="BQ13" s="671"/>
      <c r="BR13" s="671"/>
      <c r="BS13" s="624">
        <v>94944</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1720269</v>
      </c>
      <c r="CS13" s="619"/>
      <c r="CT13" s="619"/>
      <c r="CU13" s="619"/>
      <c r="CV13" s="619"/>
      <c r="CW13" s="619"/>
      <c r="CX13" s="619"/>
      <c r="CY13" s="620"/>
      <c r="CZ13" s="671">
        <v>11.6</v>
      </c>
      <c r="DA13" s="671"/>
      <c r="DB13" s="671"/>
      <c r="DC13" s="671"/>
      <c r="DD13" s="624">
        <v>1141969</v>
      </c>
      <c r="DE13" s="619"/>
      <c r="DF13" s="619"/>
      <c r="DG13" s="619"/>
      <c r="DH13" s="619"/>
      <c r="DI13" s="619"/>
      <c r="DJ13" s="619"/>
      <c r="DK13" s="619"/>
      <c r="DL13" s="619"/>
      <c r="DM13" s="619"/>
      <c r="DN13" s="619"/>
      <c r="DO13" s="619"/>
      <c r="DP13" s="620"/>
      <c r="DQ13" s="624">
        <v>574927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44385</v>
      </c>
      <c r="BH14" s="619"/>
      <c r="BI14" s="619"/>
      <c r="BJ14" s="619"/>
      <c r="BK14" s="619"/>
      <c r="BL14" s="619"/>
      <c r="BM14" s="619"/>
      <c r="BN14" s="620"/>
      <c r="BO14" s="671">
        <v>2.7</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831176</v>
      </c>
      <c r="CS14" s="619"/>
      <c r="CT14" s="619"/>
      <c r="CU14" s="619"/>
      <c r="CV14" s="619"/>
      <c r="CW14" s="619"/>
      <c r="CX14" s="619"/>
      <c r="CY14" s="620"/>
      <c r="CZ14" s="671">
        <v>5.6</v>
      </c>
      <c r="DA14" s="671"/>
      <c r="DB14" s="671"/>
      <c r="DC14" s="671"/>
      <c r="DD14" s="624">
        <v>279689</v>
      </c>
      <c r="DE14" s="619"/>
      <c r="DF14" s="619"/>
      <c r="DG14" s="619"/>
      <c r="DH14" s="619"/>
      <c r="DI14" s="619"/>
      <c r="DJ14" s="619"/>
      <c r="DK14" s="619"/>
      <c r="DL14" s="619"/>
      <c r="DM14" s="619"/>
      <c r="DN14" s="619"/>
      <c r="DO14" s="619"/>
      <c r="DP14" s="620"/>
      <c r="DQ14" s="624">
        <v>517690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2651</v>
      </c>
      <c r="S15" s="619"/>
      <c r="T15" s="619"/>
      <c r="U15" s="619"/>
      <c r="V15" s="619"/>
      <c r="W15" s="619"/>
      <c r="X15" s="619"/>
      <c r="Y15" s="620"/>
      <c r="Z15" s="671">
        <v>0</v>
      </c>
      <c r="AA15" s="671"/>
      <c r="AB15" s="671"/>
      <c r="AC15" s="671"/>
      <c r="AD15" s="672">
        <v>2651</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129824</v>
      </c>
      <c r="BH15" s="619"/>
      <c r="BI15" s="619"/>
      <c r="BJ15" s="619"/>
      <c r="BK15" s="619"/>
      <c r="BL15" s="619"/>
      <c r="BM15" s="619"/>
      <c r="BN15" s="620"/>
      <c r="BO15" s="671">
        <v>7.9</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1315082</v>
      </c>
      <c r="CS15" s="619"/>
      <c r="CT15" s="619"/>
      <c r="CU15" s="619"/>
      <c r="CV15" s="619"/>
      <c r="CW15" s="619"/>
      <c r="CX15" s="619"/>
      <c r="CY15" s="620"/>
      <c r="CZ15" s="671">
        <v>8.8000000000000007</v>
      </c>
      <c r="DA15" s="671"/>
      <c r="DB15" s="671"/>
      <c r="DC15" s="671"/>
      <c r="DD15" s="624">
        <v>576101</v>
      </c>
      <c r="DE15" s="619"/>
      <c r="DF15" s="619"/>
      <c r="DG15" s="619"/>
      <c r="DH15" s="619"/>
      <c r="DI15" s="619"/>
      <c r="DJ15" s="619"/>
      <c r="DK15" s="619"/>
      <c r="DL15" s="619"/>
      <c r="DM15" s="619"/>
      <c r="DN15" s="619"/>
      <c r="DO15" s="619"/>
      <c r="DP15" s="620"/>
      <c r="DQ15" s="624">
        <v>746140</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7992151</v>
      </c>
      <c r="S16" s="619"/>
      <c r="T16" s="619"/>
      <c r="U16" s="619"/>
      <c r="V16" s="619"/>
      <c r="W16" s="619"/>
      <c r="X16" s="619"/>
      <c r="Y16" s="620"/>
      <c r="Z16" s="671">
        <v>52.2</v>
      </c>
      <c r="AA16" s="671"/>
      <c r="AB16" s="671"/>
      <c r="AC16" s="671"/>
      <c r="AD16" s="672">
        <v>7125934</v>
      </c>
      <c r="AE16" s="672"/>
      <c r="AF16" s="672"/>
      <c r="AG16" s="672"/>
      <c r="AH16" s="672"/>
      <c r="AI16" s="672"/>
      <c r="AJ16" s="672"/>
      <c r="AK16" s="672"/>
      <c r="AL16" s="641">
        <v>76.5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159</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159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7125934</v>
      </c>
      <c r="S17" s="619"/>
      <c r="T17" s="619"/>
      <c r="U17" s="619"/>
      <c r="V17" s="619"/>
      <c r="W17" s="619"/>
      <c r="X17" s="619"/>
      <c r="Y17" s="620"/>
      <c r="Z17" s="671">
        <v>46.6</v>
      </c>
      <c r="AA17" s="671"/>
      <c r="AB17" s="671"/>
      <c r="AC17" s="671"/>
      <c r="AD17" s="672">
        <v>7125934</v>
      </c>
      <c r="AE17" s="672"/>
      <c r="AF17" s="672"/>
      <c r="AG17" s="672"/>
      <c r="AH17" s="672"/>
      <c r="AI17" s="672"/>
      <c r="AJ17" s="672"/>
      <c r="AK17" s="672"/>
      <c r="AL17" s="641">
        <v>76.5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2847841</v>
      </c>
      <c r="CS17" s="619"/>
      <c r="CT17" s="619"/>
      <c r="CU17" s="619"/>
      <c r="CV17" s="619"/>
      <c r="CW17" s="619"/>
      <c r="CX17" s="619"/>
      <c r="CY17" s="620"/>
      <c r="CZ17" s="671">
        <v>19.100000000000001</v>
      </c>
      <c r="DA17" s="671"/>
      <c r="DB17" s="671"/>
      <c r="DC17" s="671"/>
      <c r="DD17" s="624" t="s">
        <v>110</v>
      </c>
      <c r="DE17" s="619"/>
      <c r="DF17" s="619"/>
      <c r="DG17" s="619"/>
      <c r="DH17" s="619"/>
      <c r="DI17" s="619"/>
      <c r="DJ17" s="619"/>
      <c r="DK17" s="619"/>
      <c r="DL17" s="619"/>
      <c r="DM17" s="619"/>
      <c r="DN17" s="619"/>
      <c r="DO17" s="619"/>
      <c r="DP17" s="620"/>
      <c r="DQ17" s="624">
        <v>2787336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866217</v>
      </c>
      <c r="S18" s="619"/>
      <c r="T18" s="619"/>
      <c r="U18" s="619"/>
      <c r="V18" s="619"/>
      <c r="W18" s="619"/>
      <c r="X18" s="619"/>
      <c r="Y18" s="620"/>
      <c r="Z18" s="671">
        <v>5.7</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65233</v>
      </c>
      <c r="BH19" s="619"/>
      <c r="BI19" s="619"/>
      <c r="BJ19" s="619"/>
      <c r="BK19" s="619"/>
      <c r="BL19" s="619"/>
      <c r="BM19" s="619"/>
      <c r="BN19" s="620"/>
      <c r="BO19" s="671">
        <v>4</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10219742</v>
      </c>
      <c r="S20" s="619"/>
      <c r="T20" s="619"/>
      <c r="U20" s="619"/>
      <c r="V20" s="619"/>
      <c r="W20" s="619"/>
      <c r="X20" s="619"/>
      <c r="Y20" s="620"/>
      <c r="Z20" s="671">
        <v>66.8</v>
      </c>
      <c r="AA20" s="671"/>
      <c r="AB20" s="671"/>
      <c r="AC20" s="671"/>
      <c r="AD20" s="672">
        <v>9303128</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65233</v>
      </c>
      <c r="BH20" s="619"/>
      <c r="BI20" s="619"/>
      <c r="BJ20" s="619"/>
      <c r="BK20" s="619"/>
      <c r="BL20" s="619"/>
      <c r="BM20" s="619"/>
      <c r="BN20" s="620"/>
      <c r="BO20" s="671">
        <v>4</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14880354</v>
      </c>
      <c r="CS20" s="619"/>
      <c r="CT20" s="619"/>
      <c r="CU20" s="619"/>
      <c r="CV20" s="619"/>
      <c r="CW20" s="619"/>
      <c r="CX20" s="619"/>
      <c r="CY20" s="620"/>
      <c r="CZ20" s="671">
        <v>100</v>
      </c>
      <c r="DA20" s="671"/>
      <c r="DB20" s="671"/>
      <c r="DC20" s="671"/>
      <c r="DD20" s="624">
        <v>2567843</v>
      </c>
      <c r="DE20" s="619"/>
      <c r="DF20" s="619"/>
      <c r="DG20" s="619"/>
      <c r="DH20" s="619"/>
      <c r="DI20" s="619"/>
      <c r="DJ20" s="619"/>
      <c r="DK20" s="619"/>
      <c r="DL20" s="619"/>
      <c r="DM20" s="619"/>
      <c r="DN20" s="619"/>
      <c r="DO20" s="619"/>
      <c r="DP20" s="620"/>
      <c r="DQ20" s="624">
        <v>10731614</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2766</v>
      </c>
      <c r="S21" s="619"/>
      <c r="T21" s="619"/>
      <c r="U21" s="619"/>
      <c r="V21" s="619"/>
      <c r="W21" s="619"/>
      <c r="X21" s="619"/>
      <c r="Y21" s="620"/>
      <c r="Z21" s="671">
        <v>0</v>
      </c>
      <c r="AA21" s="671"/>
      <c r="AB21" s="671"/>
      <c r="AC21" s="671"/>
      <c r="AD21" s="672">
        <v>2766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14836</v>
      </c>
      <c r="BH21" s="619"/>
      <c r="BI21" s="619"/>
      <c r="BJ21" s="619"/>
      <c r="BK21" s="619"/>
      <c r="BL21" s="619"/>
      <c r="BM21" s="619"/>
      <c r="BN21" s="620"/>
      <c r="BO21" s="671">
        <v>0.9</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84238</v>
      </c>
      <c r="S22" s="619"/>
      <c r="T22" s="619"/>
      <c r="U22" s="619"/>
      <c r="V22" s="619"/>
      <c r="W22" s="619"/>
      <c r="X22" s="619"/>
      <c r="Y22" s="620"/>
      <c r="Z22" s="671">
        <v>0.6</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348789</v>
      </c>
      <c r="S23" s="619"/>
      <c r="T23" s="619"/>
      <c r="U23" s="619"/>
      <c r="V23" s="619"/>
      <c r="W23" s="619"/>
      <c r="X23" s="619"/>
      <c r="Y23" s="620"/>
      <c r="Z23" s="671">
        <v>2.2999999999999998</v>
      </c>
      <c r="AA23" s="671"/>
      <c r="AB23" s="671"/>
      <c r="AC23" s="671"/>
      <c r="AD23" s="672">
        <v>1410</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50397</v>
      </c>
      <c r="BH23" s="619"/>
      <c r="BI23" s="619"/>
      <c r="BJ23" s="619"/>
      <c r="BK23" s="619"/>
      <c r="BL23" s="619"/>
      <c r="BM23" s="619"/>
      <c r="BN23" s="620"/>
      <c r="BO23" s="671">
        <v>3.1</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45735</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5941766</v>
      </c>
      <c r="CS24" s="669"/>
      <c r="CT24" s="669"/>
      <c r="CU24" s="669"/>
      <c r="CV24" s="669"/>
      <c r="CW24" s="669"/>
      <c r="CX24" s="669"/>
      <c r="CY24" s="716"/>
      <c r="CZ24" s="720">
        <v>39.9</v>
      </c>
      <c r="DA24" s="721"/>
      <c r="DB24" s="721"/>
      <c r="DC24" s="722"/>
      <c r="DD24" s="715">
        <v>5068801</v>
      </c>
      <c r="DE24" s="669"/>
      <c r="DF24" s="669"/>
      <c r="DG24" s="669"/>
      <c r="DH24" s="669"/>
      <c r="DI24" s="669"/>
      <c r="DJ24" s="669"/>
      <c r="DK24" s="716"/>
      <c r="DL24" s="715">
        <v>4281554</v>
      </c>
      <c r="DM24" s="669"/>
      <c r="DN24" s="669"/>
      <c r="DO24" s="669"/>
      <c r="DP24" s="669"/>
      <c r="DQ24" s="669"/>
      <c r="DR24" s="669"/>
      <c r="DS24" s="669"/>
      <c r="DT24" s="669"/>
      <c r="DU24" s="669"/>
      <c r="DV24" s="716"/>
      <c r="DW24" s="717">
        <v>43.7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1171015</v>
      </c>
      <c r="S25" s="619"/>
      <c r="T25" s="619"/>
      <c r="U25" s="619"/>
      <c r="V25" s="619"/>
      <c r="W25" s="619"/>
      <c r="X25" s="619"/>
      <c r="Y25" s="620"/>
      <c r="Z25" s="671">
        <v>7.7</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2008378</v>
      </c>
      <c r="CS25" s="637"/>
      <c r="CT25" s="637"/>
      <c r="CU25" s="637"/>
      <c r="CV25" s="637"/>
      <c r="CW25" s="637"/>
      <c r="CX25" s="637"/>
      <c r="CY25" s="638"/>
      <c r="CZ25" s="621">
        <v>13.5</v>
      </c>
      <c r="DA25" s="639"/>
      <c r="DB25" s="639"/>
      <c r="DC25" s="640"/>
      <c r="DD25" s="624">
        <v>1852392</v>
      </c>
      <c r="DE25" s="637"/>
      <c r="DF25" s="637"/>
      <c r="DG25" s="637"/>
      <c r="DH25" s="637"/>
      <c r="DI25" s="637"/>
      <c r="DJ25" s="637"/>
      <c r="DK25" s="638"/>
      <c r="DL25" s="624">
        <v>1624925</v>
      </c>
      <c r="DM25" s="637"/>
      <c r="DN25" s="637"/>
      <c r="DO25" s="637"/>
      <c r="DP25" s="637"/>
      <c r="DQ25" s="637"/>
      <c r="DR25" s="637"/>
      <c r="DS25" s="637"/>
      <c r="DT25" s="637"/>
      <c r="DU25" s="637"/>
      <c r="DV25" s="638"/>
      <c r="DW25" s="641">
        <v>16.600000000000001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1195756</v>
      </c>
      <c r="CS26" s="619"/>
      <c r="CT26" s="619"/>
      <c r="CU26" s="619"/>
      <c r="CV26" s="619"/>
      <c r="CW26" s="619"/>
      <c r="CX26" s="619"/>
      <c r="CY26" s="620"/>
      <c r="CZ26" s="621">
        <v>8</v>
      </c>
      <c r="DA26" s="639"/>
      <c r="DB26" s="639"/>
      <c r="DC26" s="640"/>
      <c r="DD26" s="624">
        <v>1067382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696914</v>
      </c>
      <c r="S27" s="619"/>
      <c r="T27" s="619"/>
      <c r="U27" s="619"/>
      <c r="V27" s="619"/>
      <c r="W27" s="619"/>
      <c r="X27" s="619"/>
      <c r="Y27" s="620"/>
      <c r="Z27" s="671">
        <v>4.5999999999999996</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1639964</v>
      </c>
      <c r="BH27" s="619"/>
      <c r="BI27" s="619"/>
      <c r="BJ27" s="619"/>
      <c r="BK27" s="619"/>
      <c r="BL27" s="619"/>
      <c r="BM27" s="619"/>
      <c r="BN27" s="620"/>
      <c r="BO27" s="671">
        <v>100</v>
      </c>
      <c r="BP27" s="671"/>
      <c r="BQ27" s="671"/>
      <c r="BR27" s="671"/>
      <c r="BS27" s="624">
        <v>111886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1085547</v>
      </c>
      <c r="CS27" s="637"/>
      <c r="CT27" s="637"/>
      <c r="CU27" s="637"/>
      <c r="CV27" s="637"/>
      <c r="CW27" s="637"/>
      <c r="CX27" s="637"/>
      <c r="CY27" s="638"/>
      <c r="CZ27" s="621">
        <v>7.3</v>
      </c>
      <c r="DA27" s="639"/>
      <c r="DB27" s="639"/>
      <c r="DC27" s="640"/>
      <c r="DD27" s="624">
        <v>429073</v>
      </c>
      <c r="DE27" s="637"/>
      <c r="DF27" s="637"/>
      <c r="DG27" s="637"/>
      <c r="DH27" s="637"/>
      <c r="DI27" s="637"/>
      <c r="DJ27" s="637"/>
      <c r="DK27" s="638"/>
      <c r="DL27" s="624">
        <v>429061</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31503</v>
      </c>
      <c r="S28" s="619"/>
      <c r="T28" s="619"/>
      <c r="U28" s="619"/>
      <c r="V28" s="619"/>
      <c r="W28" s="619"/>
      <c r="X28" s="619"/>
      <c r="Y28" s="620"/>
      <c r="Z28" s="671">
        <v>0.2</v>
      </c>
      <c r="AA28" s="671"/>
      <c r="AB28" s="671"/>
      <c r="AC28" s="671"/>
      <c r="AD28" s="672">
        <v>11712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2847841</v>
      </c>
      <c r="CS28" s="619"/>
      <c r="CT28" s="619"/>
      <c r="CU28" s="619"/>
      <c r="CV28" s="619"/>
      <c r="CW28" s="619"/>
      <c r="CX28" s="619"/>
      <c r="CY28" s="620"/>
      <c r="CZ28" s="621">
        <v>19.100000000000001</v>
      </c>
      <c r="DA28" s="639"/>
      <c r="DB28" s="639"/>
      <c r="DC28" s="640"/>
      <c r="DD28" s="624">
        <v>2787336</v>
      </c>
      <c r="DE28" s="619"/>
      <c r="DF28" s="619"/>
      <c r="DG28" s="619"/>
      <c r="DH28" s="619"/>
      <c r="DI28" s="619"/>
      <c r="DJ28" s="619"/>
      <c r="DK28" s="620"/>
      <c r="DL28" s="624">
        <v>2227568</v>
      </c>
      <c r="DM28" s="619"/>
      <c r="DN28" s="619"/>
      <c r="DO28" s="619"/>
      <c r="DP28" s="619"/>
      <c r="DQ28" s="619"/>
      <c r="DR28" s="619"/>
      <c r="DS28" s="619"/>
      <c r="DT28" s="619"/>
      <c r="DU28" s="619"/>
      <c r="DV28" s="620"/>
      <c r="DW28" s="641">
        <v>22.7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181256</v>
      </c>
      <c r="S29" s="619"/>
      <c r="T29" s="619"/>
      <c r="U29" s="619"/>
      <c r="V29" s="619"/>
      <c r="W29" s="619"/>
      <c r="X29" s="619"/>
      <c r="Y29" s="620"/>
      <c r="Z29" s="671">
        <v>1.2</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2847783</v>
      </c>
      <c r="CS29" s="637"/>
      <c r="CT29" s="637"/>
      <c r="CU29" s="637"/>
      <c r="CV29" s="637"/>
      <c r="CW29" s="637"/>
      <c r="CX29" s="637"/>
      <c r="CY29" s="638"/>
      <c r="CZ29" s="621">
        <v>19.100000000000001</v>
      </c>
      <c r="DA29" s="639"/>
      <c r="DB29" s="639"/>
      <c r="DC29" s="640"/>
      <c r="DD29" s="624">
        <v>2787278</v>
      </c>
      <c r="DE29" s="637"/>
      <c r="DF29" s="637"/>
      <c r="DG29" s="637"/>
      <c r="DH29" s="637"/>
      <c r="DI29" s="637"/>
      <c r="DJ29" s="637"/>
      <c r="DK29" s="638"/>
      <c r="DL29" s="624">
        <v>2227510</v>
      </c>
      <c r="DM29" s="637"/>
      <c r="DN29" s="637"/>
      <c r="DO29" s="637"/>
      <c r="DP29" s="637"/>
      <c r="DQ29" s="637"/>
      <c r="DR29" s="637"/>
      <c r="DS29" s="637"/>
      <c r="DT29" s="637"/>
      <c r="DU29" s="637"/>
      <c r="DV29" s="638"/>
      <c r="DW29" s="641">
        <v>22.7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16411</v>
      </c>
      <c r="S30" s="619"/>
      <c r="T30" s="619"/>
      <c r="U30" s="619"/>
      <c r="V30" s="619"/>
      <c r="W30" s="619"/>
      <c r="X30" s="619"/>
      <c r="Y30" s="620"/>
      <c r="Z30" s="671">
        <v>0.1</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93.7</v>
      </c>
      <c r="BN30" s="685"/>
      <c r="BO30" s="685"/>
      <c r="BP30" s="685"/>
      <c r="BQ30" s="687"/>
      <c r="BR30" s="684">
        <v>98.4</v>
      </c>
      <c r="BS30" s="685"/>
      <c r="BT30" s="685"/>
      <c r="BU30" s="685"/>
      <c r="BV30" s="685"/>
      <c r="BW30" s="685"/>
      <c r="BX30" s="686">
        <v>94</v>
      </c>
      <c r="BY30" s="685"/>
      <c r="BZ30" s="685"/>
      <c r="CA30" s="685"/>
      <c r="CB30" s="687"/>
      <c r="CD30" s="690"/>
      <c r="CE30" s="691"/>
      <c r="CF30" s="655" t="s">
        <v>289</v>
      </c>
      <c r="CG30" s="652"/>
      <c r="CH30" s="652"/>
      <c r="CI30" s="652"/>
      <c r="CJ30" s="652"/>
      <c r="CK30" s="652"/>
      <c r="CL30" s="652"/>
      <c r="CM30" s="652"/>
      <c r="CN30" s="652"/>
      <c r="CO30" s="652"/>
      <c r="CP30" s="652"/>
      <c r="CQ30" s="653"/>
      <c r="CR30" s="618">
        <v>2667605</v>
      </c>
      <c r="CS30" s="619"/>
      <c r="CT30" s="619"/>
      <c r="CU30" s="619"/>
      <c r="CV30" s="619"/>
      <c r="CW30" s="619"/>
      <c r="CX30" s="619"/>
      <c r="CY30" s="620"/>
      <c r="CZ30" s="621">
        <v>17.899999999999999</v>
      </c>
      <c r="DA30" s="639"/>
      <c r="DB30" s="639"/>
      <c r="DC30" s="640"/>
      <c r="DD30" s="624">
        <v>2607732</v>
      </c>
      <c r="DE30" s="619"/>
      <c r="DF30" s="619"/>
      <c r="DG30" s="619"/>
      <c r="DH30" s="619"/>
      <c r="DI30" s="619"/>
      <c r="DJ30" s="619"/>
      <c r="DK30" s="620"/>
      <c r="DL30" s="624">
        <v>2047964</v>
      </c>
      <c r="DM30" s="619"/>
      <c r="DN30" s="619"/>
      <c r="DO30" s="619"/>
      <c r="DP30" s="619"/>
      <c r="DQ30" s="619"/>
      <c r="DR30" s="619"/>
      <c r="DS30" s="619"/>
      <c r="DT30" s="619"/>
      <c r="DU30" s="619"/>
      <c r="DV30" s="620"/>
      <c r="DW30" s="641">
        <v>20.9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111821</v>
      </c>
      <c r="S31" s="619"/>
      <c r="T31" s="619"/>
      <c r="U31" s="619"/>
      <c r="V31" s="619"/>
      <c r="W31" s="619"/>
      <c r="X31" s="619"/>
      <c r="Y31" s="620"/>
      <c r="Z31" s="671">
        <v>0.7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96.2</v>
      </c>
      <c r="BN31" s="683"/>
      <c r="BO31" s="683"/>
      <c r="BP31" s="683"/>
      <c r="BQ31" s="647"/>
      <c r="BR31" s="682">
        <v>98.7</v>
      </c>
      <c r="BS31" s="637"/>
      <c r="BT31" s="637"/>
      <c r="BU31" s="637"/>
      <c r="BV31" s="637"/>
      <c r="BW31" s="637"/>
      <c r="BX31" s="673">
        <v>96.2</v>
      </c>
      <c r="BY31" s="683"/>
      <c r="BZ31" s="683"/>
      <c r="CA31" s="683"/>
      <c r="CB31" s="647"/>
      <c r="CD31" s="690"/>
      <c r="CE31" s="691"/>
      <c r="CF31" s="655" t="s">
        <v>293</v>
      </c>
      <c r="CG31" s="652"/>
      <c r="CH31" s="652"/>
      <c r="CI31" s="652"/>
      <c r="CJ31" s="652"/>
      <c r="CK31" s="652"/>
      <c r="CL31" s="652"/>
      <c r="CM31" s="652"/>
      <c r="CN31" s="652"/>
      <c r="CO31" s="652"/>
      <c r="CP31" s="652"/>
      <c r="CQ31" s="653"/>
      <c r="CR31" s="618">
        <v>180178</v>
      </c>
      <c r="CS31" s="637"/>
      <c r="CT31" s="637"/>
      <c r="CU31" s="637"/>
      <c r="CV31" s="637"/>
      <c r="CW31" s="637"/>
      <c r="CX31" s="637"/>
      <c r="CY31" s="638"/>
      <c r="CZ31" s="621">
        <v>1.2</v>
      </c>
      <c r="DA31" s="639"/>
      <c r="DB31" s="639"/>
      <c r="DC31" s="640"/>
      <c r="DD31" s="624">
        <v>179546</v>
      </c>
      <c r="DE31" s="637"/>
      <c r="DF31" s="637"/>
      <c r="DG31" s="637"/>
      <c r="DH31" s="637"/>
      <c r="DI31" s="637"/>
      <c r="DJ31" s="637"/>
      <c r="DK31" s="638"/>
      <c r="DL31" s="624">
        <v>179546</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78111</v>
      </c>
      <c r="S32" s="619"/>
      <c r="T32" s="619"/>
      <c r="U32" s="619"/>
      <c r="V32" s="619"/>
      <c r="W32" s="619"/>
      <c r="X32" s="619"/>
      <c r="Y32" s="620"/>
      <c r="Z32" s="671">
        <v>0.5</v>
      </c>
      <c r="AA32" s="671"/>
      <c r="AB32" s="671"/>
      <c r="AC32" s="671"/>
      <c r="AD32" s="672">
        <v>372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97.9</v>
      </c>
      <c r="BH32" s="603"/>
      <c r="BI32" s="603"/>
      <c r="BJ32" s="603"/>
      <c r="BK32" s="603"/>
      <c r="BL32" s="603"/>
      <c r="BM32" s="666">
        <v>90.3</v>
      </c>
      <c r="BN32" s="603"/>
      <c r="BO32" s="603"/>
      <c r="BP32" s="603"/>
      <c r="BQ32" s="660"/>
      <c r="BR32" s="681">
        <v>97.9</v>
      </c>
      <c r="BS32" s="603"/>
      <c r="BT32" s="603"/>
      <c r="BU32" s="603"/>
      <c r="BV32" s="603"/>
      <c r="BW32" s="603"/>
      <c r="BX32" s="666">
        <v>91.1</v>
      </c>
      <c r="BY32" s="603"/>
      <c r="BZ32" s="603"/>
      <c r="CA32" s="603"/>
      <c r="CB32" s="660"/>
      <c r="CD32" s="692"/>
      <c r="CE32" s="693"/>
      <c r="CF32" s="655" t="s">
        <v>296</v>
      </c>
      <c r="CG32" s="652"/>
      <c r="CH32" s="652"/>
      <c r="CI32" s="652"/>
      <c r="CJ32" s="652"/>
      <c r="CK32" s="652"/>
      <c r="CL32" s="652"/>
      <c r="CM32" s="652"/>
      <c r="CN32" s="652"/>
      <c r="CO32" s="652"/>
      <c r="CP32" s="652"/>
      <c r="CQ32" s="653"/>
      <c r="CR32" s="618">
        <v>58</v>
      </c>
      <c r="CS32" s="619"/>
      <c r="CT32" s="619"/>
      <c r="CU32" s="619"/>
      <c r="CV32" s="619"/>
      <c r="CW32" s="619"/>
      <c r="CX32" s="619"/>
      <c r="CY32" s="620"/>
      <c r="CZ32" s="621">
        <v>0</v>
      </c>
      <c r="DA32" s="639"/>
      <c r="DB32" s="639"/>
      <c r="DC32" s="640"/>
      <c r="DD32" s="624">
        <v>58</v>
      </c>
      <c r="DE32" s="619"/>
      <c r="DF32" s="619"/>
      <c r="DG32" s="619"/>
      <c r="DH32" s="619"/>
      <c r="DI32" s="619"/>
      <c r="DJ32" s="619"/>
      <c r="DK32" s="620"/>
      <c r="DL32" s="624">
        <v>58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2314500</v>
      </c>
      <c r="S33" s="619"/>
      <c r="T33" s="619"/>
      <c r="U33" s="619"/>
      <c r="V33" s="619"/>
      <c r="W33" s="619"/>
      <c r="X33" s="619"/>
      <c r="Y33" s="620"/>
      <c r="Z33" s="671">
        <v>15.1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6370586</v>
      </c>
      <c r="CS33" s="637"/>
      <c r="CT33" s="637"/>
      <c r="CU33" s="637"/>
      <c r="CV33" s="637"/>
      <c r="CW33" s="637"/>
      <c r="CX33" s="637"/>
      <c r="CY33" s="638"/>
      <c r="CZ33" s="621">
        <v>42.8</v>
      </c>
      <c r="DA33" s="639"/>
      <c r="DB33" s="639"/>
      <c r="DC33" s="640"/>
      <c r="DD33" s="624">
        <v>5414287</v>
      </c>
      <c r="DE33" s="637"/>
      <c r="DF33" s="637"/>
      <c r="DG33" s="637"/>
      <c r="DH33" s="637"/>
      <c r="DI33" s="637"/>
      <c r="DJ33" s="637"/>
      <c r="DK33" s="638"/>
      <c r="DL33" s="624">
        <v>4204503</v>
      </c>
      <c r="DM33" s="637"/>
      <c r="DN33" s="637"/>
      <c r="DO33" s="637"/>
      <c r="DP33" s="637"/>
      <c r="DQ33" s="637"/>
      <c r="DR33" s="637"/>
      <c r="DS33" s="637"/>
      <c r="DT33" s="637"/>
      <c r="DU33" s="637"/>
      <c r="DV33" s="638"/>
      <c r="DW33" s="641">
        <v>42.9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1630770</v>
      </c>
      <c r="CS34" s="619"/>
      <c r="CT34" s="619"/>
      <c r="CU34" s="619"/>
      <c r="CV34" s="619"/>
      <c r="CW34" s="619"/>
      <c r="CX34" s="619"/>
      <c r="CY34" s="620"/>
      <c r="CZ34" s="621">
        <v>11</v>
      </c>
      <c r="DA34" s="639"/>
      <c r="DB34" s="639"/>
      <c r="DC34" s="640"/>
      <c r="DD34" s="624">
        <v>1278340</v>
      </c>
      <c r="DE34" s="619"/>
      <c r="DF34" s="619"/>
      <c r="DG34" s="619"/>
      <c r="DH34" s="619"/>
      <c r="DI34" s="619"/>
      <c r="DJ34" s="619"/>
      <c r="DK34" s="620"/>
      <c r="DL34" s="624">
        <v>1112976</v>
      </c>
      <c r="DM34" s="619"/>
      <c r="DN34" s="619"/>
      <c r="DO34" s="619"/>
      <c r="DP34" s="619"/>
      <c r="DQ34" s="619"/>
      <c r="DR34" s="619"/>
      <c r="DS34" s="619"/>
      <c r="DT34" s="619"/>
      <c r="DU34" s="619"/>
      <c r="DV34" s="620"/>
      <c r="DW34" s="641">
        <v>11.4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475100</v>
      </c>
      <c r="S35" s="619"/>
      <c r="T35" s="619"/>
      <c r="U35" s="619"/>
      <c r="V35" s="619"/>
      <c r="W35" s="619"/>
      <c r="X35" s="619"/>
      <c r="Y35" s="620"/>
      <c r="Z35" s="671">
        <v>3.1</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2238085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18414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191272</v>
      </c>
      <c r="CS35" s="637"/>
      <c r="CT35" s="637"/>
      <c r="CU35" s="637"/>
      <c r="CV35" s="637"/>
      <c r="CW35" s="637"/>
      <c r="CX35" s="637"/>
      <c r="CY35" s="638"/>
      <c r="CZ35" s="621">
        <v>1.3</v>
      </c>
      <c r="DA35" s="639"/>
      <c r="DB35" s="639"/>
      <c r="DC35" s="640"/>
      <c r="DD35" s="624">
        <v>168487</v>
      </c>
      <c r="DE35" s="637"/>
      <c r="DF35" s="637"/>
      <c r="DG35" s="637"/>
      <c r="DH35" s="637"/>
      <c r="DI35" s="637"/>
      <c r="DJ35" s="637"/>
      <c r="DK35" s="638"/>
      <c r="DL35" s="624">
        <v>168487</v>
      </c>
      <c r="DM35" s="637"/>
      <c r="DN35" s="637"/>
      <c r="DO35" s="637"/>
      <c r="DP35" s="637"/>
      <c r="DQ35" s="637"/>
      <c r="DR35" s="637"/>
      <c r="DS35" s="637"/>
      <c r="DT35" s="637"/>
      <c r="DU35" s="637"/>
      <c r="DV35" s="638"/>
      <c r="DW35" s="641">
        <v>1.7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15302801</v>
      </c>
      <c r="S36" s="659"/>
      <c r="T36" s="659"/>
      <c r="U36" s="659"/>
      <c r="V36" s="659"/>
      <c r="W36" s="659"/>
      <c r="X36" s="659"/>
      <c r="Y36" s="662"/>
      <c r="Z36" s="663">
        <v>100</v>
      </c>
      <c r="AA36" s="663"/>
      <c r="AB36" s="663"/>
      <c r="AC36" s="663"/>
      <c r="AD36" s="664">
        <v>9319388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510748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-36060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2096353</v>
      </c>
      <c r="CS36" s="619"/>
      <c r="CT36" s="619"/>
      <c r="CU36" s="619"/>
      <c r="CV36" s="619"/>
      <c r="CW36" s="619"/>
      <c r="CX36" s="619"/>
      <c r="CY36" s="620"/>
      <c r="CZ36" s="621">
        <v>14.1</v>
      </c>
      <c r="DA36" s="639"/>
      <c r="DB36" s="639"/>
      <c r="DC36" s="640"/>
      <c r="DD36" s="624">
        <v>1818482</v>
      </c>
      <c r="DE36" s="619"/>
      <c r="DF36" s="619"/>
      <c r="DG36" s="619"/>
      <c r="DH36" s="619"/>
      <c r="DI36" s="619"/>
      <c r="DJ36" s="619"/>
      <c r="DK36" s="620"/>
      <c r="DL36" s="624">
        <v>1584666</v>
      </c>
      <c r="DM36" s="619"/>
      <c r="DN36" s="619"/>
      <c r="DO36" s="619"/>
      <c r="DP36" s="619"/>
      <c r="DQ36" s="619"/>
      <c r="DR36" s="619"/>
      <c r="DS36" s="619"/>
      <c r="DT36" s="619"/>
      <c r="DU36" s="619"/>
      <c r="DV36" s="620"/>
      <c r="DW36" s="641">
        <v>16.2</v>
      </c>
      <c r="DX36" s="642"/>
      <c r="DY36" s="642"/>
      <c r="DZ36" s="642"/>
      <c r="EA36" s="642"/>
      <c r="EB36" s="642"/>
      <c r="EC36" s="643"/>
    </row>
    <row r="37" spans="2:133" ht="11.25" customHeight="1">
      <c r="AQ37" s="644" t="s">
        <v>311</v>
      </c>
      <c r="AR37" s="645"/>
      <c r="AS37" s="645"/>
      <c r="AT37" s="645"/>
      <c r="AU37" s="645"/>
      <c r="AV37" s="645"/>
      <c r="AW37" s="645"/>
      <c r="AX37" s="645"/>
      <c r="AY37" s="646"/>
      <c r="AZ37" s="618">
        <v>381780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3235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964252</v>
      </c>
      <c r="CS37" s="637"/>
      <c r="CT37" s="637"/>
      <c r="CU37" s="637"/>
      <c r="CV37" s="637"/>
      <c r="CW37" s="637"/>
      <c r="CX37" s="637"/>
      <c r="CY37" s="638"/>
      <c r="CZ37" s="621">
        <v>6.5</v>
      </c>
      <c r="DA37" s="639"/>
      <c r="DB37" s="639"/>
      <c r="DC37" s="640"/>
      <c r="DD37" s="624">
        <v>920450</v>
      </c>
      <c r="DE37" s="637"/>
      <c r="DF37" s="637"/>
      <c r="DG37" s="637"/>
      <c r="DH37" s="637"/>
      <c r="DI37" s="637"/>
      <c r="DJ37" s="637"/>
      <c r="DK37" s="638"/>
      <c r="DL37" s="624">
        <v>901108</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314</v>
      </c>
      <c r="AR38" s="645"/>
      <c r="AS38" s="645"/>
      <c r="AT38" s="645"/>
      <c r="AU38" s="645"/>
      <c r="AV38" s="645"/>
      <c r="AW38" s="645"/>
      <c r="AX38" s="645"/>
      <c r="AY38" s="646"/>
      <c r="AZ38" s="618">
        <v>129569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5117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1800116</v>
      </c>
      <c r="CS38" s="619"/>
      <c r="CT38" s="619"/>
      <c r="CU38" s="619"/>
      <c r="CV38" s="619"/>
      <c r="CW38" s="619"/>
      <c r="CX38" s="619"/>
      <c r="CY38" s="620"/>
      <c r="CZ38" s="621">
        <v>12.1</v>
      </c>
      <c r="DA38" s="639"/>
      <c r="DB38" s="639"/>
      <c r="DC38" s="640"/>
      <c r="DD38" s="624">
        <v>1618159</v>
      </c>
      <c r="DE38" s="619"/>
      <c r="DF38" s="619"/>
      <c r="DG38" s="619"/>
      <c r="DH38" s="619"/>
      <c r="DI38" s="619"/>
      <c r="DJ38" s="619"/>
      <c r="DK38" s="620"/>
      <c r="DL38" s="624">
        <v>1338374</v>
      </c>
      <c r="DM38" s="619"/>
      <c r="DN38" s="619"/>
      <c r="DO38" s="619"/>
      <c r="DP38" s="619"/>
      <c r="DQ38" s="619"/>
      <c r="DR38" s="619"/>
      <c r="DS38" s="619"/>
      <c r="DT38" s="619"/>
      <c r="DU38" s="619"/>
      <c r="DV38" s="620"/>
      <c r="DW38" s="641">
        <v>13.7</v>
      </c>
      <c r="DX38" s="642"/>
      <c r="DY38" s="642"/>
      <c r="DZ38" s="642"/>
      <c r="EA38" s="642"/>
      <c r="EB38" s="642"/>
      <c r="EC38" s="643"/>
    </row>
    <row r="39" spans="2:133" ht="11.25" customHeight="1">
      <c r="AQ39" s="644" t="s">
        <v>317</v>
      </c>
      <c r="AR39" s="645"/>
      <c r="AS39" s="645"/>
      <c r="AT39" s="645"/>
      <c r="AU39" s="645"/>
      <c r="AV39" s="645"/>
      <c r="AW39" s="645"/>
      <c r="AX39" s="645"/>
      <c r="AY39" s="646"/>
      <c r="AZ39" s="618">
        <v>111776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627295</v>
      </c>
      <c r="CS39" s="637"/>
      <c r="CT39" s="637"/>
      <c r="CU39" s="637"/>
      <c r="CV39" s="637"/>
      <c r="CW39" s="637"/>
      <c r="CX39" s="637"/>
      <c r="CY39" s="638"/>
      <c r="CZ39" s="621">
        <v>4.2</v>
      </c>
      <c r="DA39" s="639"/>
      <c r="DB39" s="639"/>
      <c r="DC39" s="640"/>
      <c r="DD39" s="624">
        <v>530819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225571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24780</v>
      </c>
      <c r="CS40" s="619"/>
      <c r="CT40" s="619"/>
      <c r="CU40" s="619"/>
      <c r="CV40" s="619"/>
      <c r="CW40" s="619"/>
      <c r="CX40" s="619"/>
      <c r="CY40" s="620"/>
      <c r="CZ40" s="621">
        <v>0.2</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878641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2568002</v>
      </c>
      <c r="CS42" s="619"/>
      <c r="CT42" s="619"/>
      <c r="CU42" s="619"/>
      <c r="CV42" s="619"/>
      <c r="CW42" s="619"/>
      <c r="CX42" s="619"/>
      <c r="CY42" s="620"/>
      <c r="CZ42" s="621">
        <v>17.3</v>
      </c>
      <c r="DA42" s="622"/>
      <c r="DB42" s="622"/>
      <c r="DC42" s="623"/>
      <c r="DD42" s="624">
        <v>248526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38176</v>
      </c>
      <c r="CS43" s="637"/>
      <c r="CT43" s="637"/>
      <c r="CU43" s="637"/>
      <c r="CV43" s="637"/>
      <c r="CW43" s="637"/>
      <c r="CX43" s="637"/>
      <c r="CY43" s="638"/>
      <c r="CZ43" s="621">
        <v>0.3</v>
      </c>
      <c r="DA43" s="639"/>
      <c r="DB43" s="639"/>
      <c r="DC43" s="640"/>
      <c r="DD43" s="624">
        <v>3695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2567843</v>
      </c>
      <c r="CS44" s="619"/>
      <c r="CT44" s="619"/>
      <c r="CU44" s="619"/>
      <c r="CV44" s="619"/>
      <c r="CW44" s="619"/>
      <c r="CX44" s="619"/>
      <c r="CY44" s="620"/>
      <c r="CZ44" s="621">
        <v>17.3</v>
      </c>
      <c r="DA44" s="622"/>
      <c r="DB44" s="622"/>
      <c r="DC44" s="623"/>
      <c r="DD44" s="624">
        <v>248367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1141558</v>
      </c>
      <c r="CS45" s="637"/>
      <c r="CT45" s="637"/>
      <c r="CU45" s="637"/>
      <c r="CV45" s="637"/>
      <c r="CW45" s="637"/>
      <c r="CX45" s="637"/>
      <c r="CY45" s="638"/>
      <c r="CZ45" s="621">
        <v>7.7</v>
      </c>
      <c r="DA45" s="639"/>
      <c r="DB45" s="639"/>
      <c r="DC45" s="640"/>
      <c r="DD45" s="624">
        <v>25534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1373916</v>
      </c>
      <c r="CS46" s="619"/>
      <c r="CT46" s="619"/>
      <c r="CU46" s="619"/>
      <c r="CV46" s="619"/>
      <c r="CW46" s="619"/>
      <c r="CX46" s="619"/>
      <c r="CY46" s="620"/>
      <c r="CZ46" s="621">
        <v>9.1999999999999993</v>
      </c>
      <c r="DA46" s="622"/>
      <c r="DB46" s="622"/>
      <c r="DC46" s="623"/>
      <c r="DD46" s="624">
        <v>219327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159</v>
      </c>
      <c r="CS47" s="637"/>
      <c r="CT47" s="637"/>
      <c r="CU47" s="637"/>
      <c r="CV47" s="637"/>
      <c r="CW47" s="637"/>
      <c r="CX47" s="637"/>
      <c r="CY47" s="638"/>
      <c r="CZ47" s="621">
        <v>0</v>
      </c>
      <c r="DA47" s="639"/>
      <c r="DB47" s="639"/>
      <c r="DC47" s="640"/>
      <c r="DD47" s="624">
        <v>159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14880354</v>
      </c>
      <c r="CS49" s="603"/>
      <c r="CT49" s="603"/>
      <c r="CU49" s="603"/>
      <c r="CV49" s="603"/>
      <c r="CW49" s="603"/>
      <c r="CX49" s="603"/>
      <c r="CY49" s="604"/>
      <c r="CZ49" s="605">
        <v>100</v>
      </c>
      <c r="DA49" s="606"/>
      <c r="DB49" s="606"/>
      <c r="DC49" s="607"/>
      <c r="DD49" s="608">
        <v>10731614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339</v>
      </c>
      <c r="DK2" s="1112"/>
      <c r="DL2" s="1112"/>
      <c r="DM2" s="1112"/>
      <c r="DN2" s="1112"/>
      <c r="DO2" s="1113"/>
      <c r="DP2" s="200"/>
      <c r="DQ2" s="1111" t="s">
        <v>340</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4" t="s">
        <v>341</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343</v>
      </c>
      <c r="B5" s="1019"/>
      <c r="C5" s="1019"/>
      <c r="D5" s="1019"/>
      <c r="E5" s="1019"/>
      <c r="F5" s="1019"/>
      <c r="G5" s="1019"/>
      <c r="H5" s="1019"/>
      <c r="I5" s="1019"/>
      <c r="J5" s="1019"/>
      <c r="K5" s="1019"/>
      <c r="L5" s="1019"/>
      <c r="M5" s="1019"/>
      <c r="N5" s="1019"/>
      <c r="O5" s="1019"/>
      <c r="P5" s="1020"/>
      <c r="Q5" s="1024" t="s">
        <v>344</v>
      </c>
      <c r="R5" s="1025"/>
      <c r="S5" s="1025"/>
      <c r="T5" s="1025"/>
      <c r="U5" s="1026"/>
      <c r="V5" s="1024" t="s">
        <v>345</v>
      </c>
      <c r="W5" s="1025"/>
      <c r="X5" s="1025"/>
      <c r="Y5" s="1025"/>
      <c r="Z5" s="1026"/>
      <c r="AA5" s="1024" t="s">
        <v>346</v>
      </c>
      <c r="AB5" s="1025"/>
      <c r="AC5" s="1025"/>
      <c r="AD5" s="1025"/>
      <c r="AE5" s="1025"/>
      <c r="AF5" s="1114" t="s">
        <v>347</v>
      </c>
      <c r="AG5" s="1025"/>
      <c r="AH5" s="1025"/>
      <c r="AI5" s="1025"/>
      <c r="AJ5" s="1040"/>
      <c r="AK5" s="1025" t="s">
        <v>348</v>
      </c>
      <c r="AL5" s="1025"/>
      <c r="AM5" s="1025"/>
      <c r="AN5" s="1025"/>
      <c r="AO5" s="1026"/>
      <c r="AP5" s="1024" t="s">
        <v>349</v>
      </c>
      <c r="AQ5" s="1025"/>
      <c r="AR5" s="1025"/>
      <c r="AS5" s="1025"/>
      <c r="AT5" s="1026"/>
      <c r="AU5" s="1024" t="s">
        <v>350</v>
      </c>
      <c r="AV5" s="1025"/>
      <c r="AW5" s="1025"/>
      <c r="AX5" s="1025"/>
      <c r="AY5" s="1040"/>
      <c r="AZ5" s="207"/>
      <c r="BA5" s="207"/>
      <c r="BB5" s="207"/>
      <c r="BC5" s="207"/>
      <c r="BD5" s="207"/>
      <c r="BE5" s="208"/>
      <c r="BF5" s="208"/>
      <c r="BG5" s="208"/>
      <c r="BH5" s="208"/>
      <c r="BI5" s="208"/>
      <c r="BJ5" s="208"/>
      <c r="BK5" s="208"/>
      <c r="BL5" s="208"/>
      <c r="BM5" s="208"/>
      <c r="BN5" s="208"/>
      <c r="BO5" s="208"/>
      <c r="BP5" s="208"/>
      <c r="BQ5" s="1018" t="s">
        <v>351</v>
      </c>
      <c r="BR5" s="1019"/>
      <c r="BS5" s="1019"/>
      <c r="BT5" s="1019"/>
      <c r="BU5" s="1019"/>
      <c r="BV5" s="1019"/>
      <c r="BW5" s="1019"/>
      <c r="BX5" s="1019"/>
      <c r="BY5" s="1019"/>
      <c r="BZ5" s="1019"/>
      <c r="CA5" s="1019"/>
      <c r="CB5" s="1019"/>
      <c r="CC5" s="1019"/>
      <c r="CD5" s="1019"/>
      <c r="CE5" s="1019"/>
      <c r="CF5" s="1019"/>
      <c r="CG5" s="1020"/>
      <c r="CH5" s="1024" t="s">
        <v>352</v>
      </c>
      <c r="CI5" s="1025"/>
      <c r="CJ5" s="1025"/>
      <c r="CK5" s="1025"/>
      <c r="CL5" s="1026"/>
      <c r="CM5" s="1024" t="s">
        <v>353</v>
      </c>
      <c r="CN5" s="1025"/>
      <c r="CO5" s="1025"/>
      <c r="CP5" s="1025"/>
      <c r="CQ5" s="1026"/>
      <c r="CR5" s="1024" t="s">
        <v>354</v>
      </c>
      <c r="CS5" s="1025"/>
      <c r="CT5" s="1025"/>
      <c r="CU5" s="1025"/>
      <c r="CV5" s="1026"/>
      <c r="CW5" s="1024" t="s">
        <v>355</v>
      </c>
      <c r="CX5" s="1025"/>
      <c r="CY5" s="1025"/>
      <c r="CZ5" s="1025"/>
      <c r="DA5" s="1026"/>
      <c r="DB5" s="1024" t="s">
        <v>356</v>
      </c>
      <c r="DC5" s="1025"/>
      <c r="DD5" s="1025"/>
      <c r="DE5" s="1025"/>
      <c r="DF5" s="1026"/>
      <c r="DG5" s="1129" t="s">
        <v>357</v>
      </c>
      <c r="DH5" s="1130"/>
      <c r="DI5" s="1130"/>
      <c r="DJ5" s="1130"/>
      <c r="DK5" s="1131"/>
      <c r="DL5" s="1129" t="s">
        <v>358</v>
      </c>
      <c r="DM5" s="1130"/>
      <c r="DN5" s="1130"/>
      <c r="DO5" s="1130"/>
      <c r="DP5" s="1131"/>
      <c r="DQ5" s="1024" t="s">
        <v>359</v>
      </c>
      <c r="DR5" s="1025"/>
      <c r="DS5" s="1025"/>
      <c r="DT5" s="1025"/>
      <c r="DU5" s="1026"/>
      <c r="DV5" s="1024" t="s">
        <v>350</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5"/>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2"/>
      <c r="DH6" s="1133"/>
      <c r="DI6" s="1133"/>
      <c r="DJ6" s="1133"/>
      <c r="DK6" s="1134"/>
      <c r="DL6" s="1132"/>
      <c r="DM6" s="1133"/>
      <c r="DN6" s="1133"/>
      <c r="DO6" s="1133"/>
      <c r="DP6" s="1134"/>
      <c r="DQ6" s="1027"/>
      <c r="DR6" s="1028"/>
      <c r="DS6" s="1028"/>
      <c r="DT6" s="1028"/>
      <c r="DU6" s="1029"/>
      <c r="DV6" s="1027"/>
      <c r="DW6" s="1028"/>
      <c r="DX6" s="1028"/>
      <c r="DY6" s="1028"/>
      <c r="DZ6" s="1041"/>
      <c r="EA6" s="205"/>
    </row>
    <row r="7" spans="1:131" s="206" customFormat="1" ht="26.25" customHeight="1" thickTop="1">
      <c r="A7" s="209">
        <v>1</v>
      </c>
      <c r="B7" s="1078" t="s">
        <v>360</v>
      </c>
      <c r="C7" s="1079"/>
      <c r="D7" s="1079"/>
      <c r="E7" s="1079"/>
      <c r="F7" s="1079"/>
      <c r="G7" s="1079"/>
      <c r="H7" s="1079"/>
      <c r="I7" s="1079"/>
      <c r="J7" s="1079"/>
      <c r="K7" s="1079"/>
      <c r="L7" s="1079"/>
      <c r="M7" s="1079"/>
      <c r="N7" s="1079"/>
      <c r="O7" s="1079"/>
      <c r="P7" s="1080"/>
      <c r="Q7" s="1135">
        <v>15149</v>
      </c>
      <c r="R7" s="1136"/>
      <c r="S7" s="1136"/>
      <c r="T7" s="1136"/>
      <c r="U7" s="1136"/>
      <c r="V7" s="1136">
        <v>14727</v>
      </c>
      <c r="W7" s="1136"/>
      <c r="X7" s="1136"/>
      <c r="Y7" s="1136"/>
      <c r="Z7" s="1136"/>
      <c r="AA7" s="1136">
        <v>422</v>
      </c>
      <c r="AB7" s="1136"/>
      <c r="AC7" s="1136"/>
      <c r="AD7" s="1136"/>
      <c r="AE7" s="1137"/>
      <c r="AF7" s="1138">
        <v>349</v>
      </c>
      <c r="AG7" s="1139"/>
      <c r="AH7" s="1139"/>
      <c r="AI7" s="1139"/>
      <c r="AJ7" s="1140"/>
      <c r="AK7" s="1125">
        <v>16</v>
      </c>
      <c r="AL7" s="1126"/>
      <c r="AM7" s="1126"/>
      <c r="AN7" s="1126"/>
      <c r="AO7" s="1126"/>
      <c r="AP7" s="1126">
        <v>17755</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16" t="s">
        <v>548</v>
      </c>
      <c r="BT7" s="1117"/>
      <c r="BU7" s="1117"/>
      <c r="BV7" s="1117"/>
      <c r="BW7" s="1117"/>
      <c r="BX7" s="1117"/>
      <c r="BY7" s="1117"/>
      <c r="BZ7" s="1117"/>
      <c r="CA7" s="1117"/>
      <c r="CB7" s="1117"/>
      <c r="CC7" s="1117"/>
      <c r="CD7" s="1117"/>
      <c r="CE7" s="1117"/>
      <c r="CF7" s="1117"/>
      <c r="CG7" s="1118"/>
      <c r="CH7" s="1122">
        <v>5</v>
      </c>
      <c r="CI7" s="1123"/>
      <c r="CJ7" s="1123"/>
      <c r="CK7" s="1123"/>
      <c r="CL7" s="1124"/>
      <c r="CM7" s="1122">
        <v>91</v>
      </c>
      <c r="CN7" s="1123"/>
      <c r="CO7" s="1123"/>
      <c r="CP7" s="1123"/>
      <c r="CQ7" s="1124"/>
      <c r="CR7" s="1122">
        <v>4</v>
      </c>
      <c r="CS7" s="1123"/>
      <c r="CT7" s="1123"/>
      <c r="CU7" s="1123"/>
      <c r="CV7" s="1124"/>
      <c r="CW7" s="1122">
        <v>0</v>
      </c>
      <c r="CX7" s="1123"/>
      <c r="CY7" s="1123"/>
      <c r="CZ7" s="1123"/>
      <c r="DA7" s="1124"/>
      <c r="DB7" s="1122">
        <v>0</v>
      </c>
      <c r="DC7" s="1123"/>
      <c r="DD7" s="1123"/>
      <c r="DE7" s="1123"/>
      <c r="DF7" s="1124"/>
      <c r="DG7" s="1122">
        <v>0</v>
      </c>
      <c r="DH7" s="1123"/>
      <c r="DI7" s="1123"/>
      <c r="DJ7" s="1123"/>
      <c r="DK7" s="1124"/>
      <c r="DL7" s="1122">
        <v>0</v>
      </c>
      <c r="DM7" s="1123"/>
      <c r="DN7" s="1123"/>
      <c r="DO7" s="1123"/>
      <c r="DP7" s="1124"/>
      <c r="DQ7" s="1122">
        <v>0</v>
      </c>
      <c r="DR7" s="1123"/>
      <c r="DS7" s="1123"/>
      <c r="DT7" s="1123"/>
      <c r="DU7" s="1124"/>
      <c r="DV7" s="1119"/>
      <c r="DW7" s="1120"/>
      <c r="DX7" s="1120"/>
      <c r="DY7" s="1120"/>
      <c r="DZ7" s="1121"/>
      <c r="EA7" s="205"/>
    </row>
    <row r="8" spans="1:131" s="206" customFormat="1" ht="26.25" customHeight="1">
      <c r="A8" s="212">
        <v>2</v>
      </c>
      <c r="B8" s="1042" t="s">
        <v>361</v>
      </c>
      <c r="C8" s="1043"/>
      <c r="D8" s="1043"/>
      <c r="E8" s="1043"/>
      <c r="F8" s="1043"/>
      <c r="G8" s="1043"/>
      <c r="H8" s="1043"/>
      <c r="I8" s="1043"/>
      <c r="J8" s="1043"/>
      <c r="K8" s="1043"/>
      <c r="L8" s="1043"/>
      <c r="M8" s="1043"/>
      <c r="N8" s="1043"/>
      <c r="O8" s="1043"/>
      <c r="P8" s="1044"/>
      <c r="Q8" s="1066">
        <v>227</v>
      </c>
      <c r="R8" s="1067"/>
      <c r="S8" s="1067"/>
      <c r="T8" s="1067"/>
      <c r="U8" s="1067"/>
      <c r="V8" s="1067">
        <v>227</v>
      </c>
      <c r="W8" s="1067"/>
      <c r="X8" s="1067"/>
      <c r="Y8" s="1067"/>
      <c r="Z8" s="1067"/>
      <c r="AA8" s="1067">
        <v>0</v>
      </c>
      <c r="AB8" s="1067"/>
      <c r="AC8" s="1067"/>
      <c r="AD8" s="1067"/>
      <c r="AE8" s="1068"/>
      <c r="AF8" s="1048" t="s">
        <v>110</v>
      </c>
      <c r="AG8" s="1049"/>
      <c r="AH8" s="1049"/>
      <c r="AI8" s="1049"/>
      <c r="AJ8" s="1050"/>
      <c r="AK8" s="1109">
        <v>70</v>
      </c>
      <c r="AL8" s="1110"/>
      <c r="AM8" s="1110"/>
      <c r="AN8" s="1110"/>
      <c r="AO8" s="1110"/>
      <c r="AP8" s="1110">
        <v>1077</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549</v>
      </c>
      <c r="BT8" s="1038"/>
      <c r="BU8" s="1038"/>
      <c r="BV8" s="1038"/>
      <c r="BW8" s="1038"/>
      <c r="BX8" s="1038"/>
      <c r="BY8" s="1038"/>
      <c r="BZ8" s="1038"/>
      <c r="CA8" s="1038"/>
      <c r="CB8" s="1038"/>
      <c r="CC8" s="1038"/>
      <c r="CD8" s="1038"/>
      <c r="CE8" s="1038"/>
      <c r="CF8" s="1038"/>
      <c r="CG8" s="1039"/>
      <c r="CH8" s="1011">
        <v>-3</v>
      </c>
      <c r="CI8" s="1012"/>
      <c r="CJ8" s="1012"/>
      <c r="CK8" s="1012"/>
      <c r="CL8" s="1013"/>
      <c r="CM8" s="1011">
        <v>48</v>
      </c>
      <c r="CN8" s="1012"/>
      <c r="CO8" s="1012"/>
      <c r="CP8" s="1012"/>
      <c r="CQ8" s="1013"/>
      <c r="CR8" s="1011">
        <v>19</v>
      </c>
      <c r="CS8" s="1012"/>
      <c r="CT8" s="1012"/>
      <c r="CU8" s="1012"/>
      <c r="CV8" s="1013"/>
      <c r="CW8" s="1011">
        <v>8</v>
      </c>
      <c r="CX8" s="1012"/>
      <c r="CY8" s="1012"/>
      <c r="CZ8" s="1012"/>
      <c r="DA8" s="1013"/>
      <c r="DB8" s="1011">
        <v>0</v>
      </c>
      <c r="DC8" s="1012"/>
      <c r="DD8" s="1012"/>
      <c r="DE8" s="1012"/>
      <c r="DF8" s="1013"/>
      <c r="DG8" s="1011">
        <v>0</v>
      </c>
      <c r="DH8" s="1012"/>
      <c r="DI8" s="1012"/>
      <c r="DJ8" s="1012"/>
      <c r="DK8" s="1013"/>
      <c r="DL8" s="1011">
        <v>0</v>
      </c>
      <c r="DM8" s="1012"/>
      <c r="DN8" s="1012"/>
      <c r="DO8" s="1012"/>
      <c r="DP8" s="1013"/>
      <c r="DQ8" s="1011">
        <v>0</v>
      </c>
      <c r="DR8" s="1012"/>
      <c r="DS8" s="1012"/>
      <c r="DT8" s="1012"/>
      <c r="DU8" s="1013"/>
      <c r="DV8" s="1015"/>
      <c r="DW8" s="1016"/>
      <c r="DX8" s="1016"/>
      <c r="DY8" s="1016"/>
      <c r="DZ8" s="1017"/>
      <c r="EA8" s="205"/>
    </row>
    <row r="9" spans="1:131" s="206" customFormat="1" ht="26.25" customHeight="1">
      <c r="A9" s="212">
        <v>3</v>
      </c>
      <c r="B9" s="1042"/>
      <c r="C9" s="1043"/>
      <c r="D9" s="1043"/>
      <c r="E9" s="1043"/>
      <c r="F9" s="1043"/>
      <c r="G9" s="1043"/>
      <c r="H9" s="1043"/>
      <c r="I9" s="1043"/>
      <c r="J9" s="1043"/>
      <c r="K9" s="1043"/>
      <c r="L9" s="1043"/>
      <c r="M9" s="1043"/>
      <c r="N9" s="1043"/>
      <c r="O9" s="1043"/>
      <c r="P9" s="1044"/>
      <c r="Q9" s="1066"/>
      <c r="R9" s="1067"/>
      <c r="S9" s="1067"/>
      <c r="T9" s="1067"/>
      <c r="U9" s="1067"/>
      <c r="V9" s="1067"/>
      <c r="W9" s="1067"/>
      <c r="X9" s="1067"/>
      <c r="Y9" s="1067"/>
      <c r="Z9" s="1067"/>
      <c r="AA9" s="1067"/>
      <c r="AB9" s="1067"/>
      <c r="AC9" s="1067"/>
      <c r="AD9" s="1067"/>
      <c r="AE9" s="1068"/>
      <c r="AF9" s="1048"/>
      <c r="AG9" s="1049"/>
      <c r="AH9" s="1049"/>
      <c r="AI9" s="1049"/>
      <c r="AJ9" s="1050"/>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t="s">
        <v>550</v>
      </c>
      <c r="BT9" s="1038"/>
      <c r="BU9" s="1038"/>
      <c r="BV9" s="1038"/>
      <c r="BW9" s="1038"/>
      <c r="BX9" s="1038"/>
      <c r="BY9" s="1038"/>
      <c r="BZ9" s="1038"/>
      <c r="CA9" s="1038"/>
      <c r="CB9" s="1038"/>
      <c r="CC9" s="1038"/>
      <c r="CD9" s="1038"/>
      <c r="CE9" s="1038"/>
      <c r="CF9" s="1038"/>
      <c r="CG9" s="1039"/>
      <c r="CH9" s="1011">
        <v>0</v>
      </c>
      <c r="CI9" s="1012"/>
      <c r="CJ9" s="1012"/>
      <c r="CK9" s="1012"/>
      <c r="CL9" s="1013"/>
      <c r="CM9" s="1011">
        <v>30</v>
      </c>
      <c r="CN9" s="1012"/>
      <c r="CO9" s="1012"/>
      <c r="CP9" s="1012"/>
      <c r="CQ9" s="1013"/>
      <c r="CR9" s="1011">
        <v>24</v>
      </c>
      <c r="CS9" s="1012"/>
      <c r="CT9" s="1012"/>
      <c r="CU9" s="1012"/>
      <c r="CV9" s="1013"/>
      <c r="CW9" s="1011">
        <v>0</v>
      </c>
      <c r="CX9" s="1012"/>
      <c r="CY9" s="1012"/>
      <c r="CZ9" s="1012"/>
      <c r="DA9" s="1013"/>
      <c r="DB9" s="1011">
        <v>0</v>
      </c>
      <c r="DC9" s="1012"/>
      <c r="DD9" s="1012"/>
      <c r="DE9" s="1012"/>
      <c r="DF9" s="1013"/>
      <c r="DG9" s="1011">
        <v>0</v>
      </c>
      <c r="DH9" s="1012"/>
      <c r="DI9" s="1012"/>
      <c r="DJ9" s="1012"/>
      <c r="DK9" s="1013"/>
      <c r="DL9" s="1011">
        <v>0</v>
      </c>
      <c r="DM9" s="1012"/>
      <c r="DN9" s="1012"/>
      <c r="DO9" s="1012"/>
      <c r="DP9" s="1013"/>
      <c r="DQ9" s="1011">
        <v>0</v>
      </c>
      <c r="DR9" s="1012"/>
      <c r="DS9" s="1012"/>
      <c r="DT9" s="1012"/>
      <c r="DU9" s="1013"/>
      <c r="DV9" s="1015"/>
      <c r="DW9" s="1016"/>
      <c r="DX9" s="1016"/>
      <c r="DY9" s="1016"/>
      <c r="DZ9" s="1017"/>
      <c r="EA9" s="205"/>
    </row>
    <row r="10" spans="1:131" s="206" customFormat="1" ht="26.25" customHeight="1">
      <c r="A10" s="212">
        <v>4</v>
      </c>
      <c r="B10" s="1042"/>
      <c r="C10" s="1043"/>
      <c r="D10" s="1043"/>
      <c r="E10" s="1043"/>
      <c r="F10" s="1043"/>
      <c r="G10" s="1043"/>
      <c r="H10" s="1043"/>
      <c r="I10" s="1043"/>
      <c r="J10" s="1043"/>
      <c r="K10" s="1043"/>
      <c r="L10" s="1043"/>
      <c r="M10" s="1043"/>
      <c r="N10" s="1043"/>
      <c r="O10" s="1043"/>
      <c r="P10" s="1044"/>
      <c r="Q10" s="1066"/>
      <c r="R10" s="1067"/>
      <c r="S10" s="1067"/>
      <c r="T10" s="1067"/>
      <c r="U10" s="1067"/>
      <c r="V10" s="1067"/>
      <c r="W10" s="1067"/>
      <c r="X10" s="1067"/>
      <c r="Y10" s="1067"/>
      <c r="Z10" s="1067"/>
      <c r="AA10" s="1067"/>
      <c r="AB10" s="1067"/>
      <c r="AC10" s="1067"/>
      <c r="AD10" s="1067"/>
      <c r="AE10" s="1068"/>
      <c r="AF10" s="1048"/>
      <c r="AG10" s="1049"/>
      <c r="AH10" s="1049"/>
      <c r="AI10" s="1049"/>
      <c r="AJ10" s="1050"/>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5"/>
      <c r="DW10" s="1016"/>
      <c r="DX10" s="1016"/>
      <c r="DY10" s="1016"/>
      <c r="DZ10" s="1017"/>
      <c r="EA10" s="205"/>
    </row>
    <row r="11" spans="1:131" s="206" customFormat="1" ht="26.25" customHeight="1">
      <c r="A11" s="212">
        <v>5</v>
      </c>
      <c r="B11" s="1042"/>
      <c r="C11" s="1043"/>
      <c r="D11" s="1043"/>
      <c r="E11" s="1043"/>
      <c r="F11" s="1043"/>
      <c r="G11" s="1043"/>
      <c r="H11" s="1043"/>
      <c r="I11" s="1043"/>
      <c r="J11" s="1043"/>
      <c r="K11" s="1043"/>
      <c r="L11" s="1043"/>
      <c r="M11" s="1043"/>
      <c r="N11" s="1043"/>
      <c r="O11" s="1043"/>
      <c r="P11" s="1044"/>
      <c r="Q11" s="1066"/>
      <c r="R11" s="1067"/>
      <c r="S11" s="1067"/>
      <c r="T11" s="1067"/>
      <c r="U11" s="1067"/>
      <c r="V11" s="1067"/>
      <c r="W11" s="1067"/>
      <c r="X11" s="1067"/>
      <c r="Y11" s="1067"/>
      <c r="Z11" s="1067"/>
      <c r="AA11" s="1067"/>
      <c r="AB11" s="1067"/>
      <c r="AC11" s="1067"/>
      <c r="AD11" s="1067"/>
      <c r="AE11" s="1068"/>
      <c r="AF11" s="1048"/>
      <c r="AG11" s="1049"/>
      <c r="AH11" s="1049"/>
      <c r="AI11" s="1049"/>
      <c r="AJ11" s="1050"/>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5"/>
      <c r="DW11" s="1016"/>
      <c r="DX11" s="1016"/>
      <c r="DY11" s="1016"/>
      <c r="DZ11" s="1017"/>
      <c r="EA11" s="205"/>
    </row>
    <row r="12" spans="1:131" s="206" customFormat="1" ht="26.25" customHeight="1">
      <c r="A12" s="212">
        <v>6</v>
      </c>
      <c r="B12" s="1042"/>
      <c r="C12" s="1043"/>
      <c r="D12" s="1043"/>
      <c r="E12" s="1043"/>
      <c r="F12" s="1043"/>
      <c r="G12" s="1043"/>
      <c r="H12" s="1043"/>
      <c r="I12" s="1043"/>
      <c r="J12" s="1043"/>
      <c r="K12" s="1043"/>
      <c r="L12" s="1043"/>
      <c r="M12" s="1043"/>
      <c r="N12" s="1043"/>
      <c r="O12" s="1043"/>
      <c r="P12" s="1044"/>
      <c r="Q12" s="1066"/>
      <c r="R12" s="1067"/>
      <c r="S12" s="1067"/>
      <c r="T12" s="1067"/>
      <c r="U12" s="1067"/>
      <c r="V12" s="1067"/>
      <c r="W12" s="1067"/>
      <c r="X12" s="1067"/>
      <c r="Y12" s="1067"/>
      <c r="Z12" s="1067"/>
      <c r="AA12" s="1067"/>
      <c r="AB12" s="1067"/>
      <c r="AC12" s="1067"/>
      <c r="AD12" s="1067"/>
      <c r="AE12" s="1068"/>
      <c r="AF12" s="1048"/>
      <c r="AG12" s="1049"/>
      <c r="AH12" s="1049"/>
      <c r="AI12" s="1049"/>
      <c r="AJ12" s="1050"/>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5"/>
      <c r="DW12" s="1016"/>
      <c r="DX12" s="1016"/>
      <c r="DY12" s="1016"/>
      <c r="DZ12" s="1017"/>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66"/>
      <c r="R13" s="1067"/>
      <c r="S13" s="1067"/>
      <c r="T13" s="1067"/>
      <c r="U13" s="1067"/>
      <c r="V13" s="1067"/>
      <c r="W13" s="1067"/>
      <c r="X13" s="1067"/>
      <c r="Y13" s="1067"/>
      <c r="Z13" s="1067"/>
      <c r="AA13" s="1067"/>
      <c r="AB13" s="1067"/>
      <c r="AC13" s="1067"/>
      <c r="AD13" s="1067"/>
      <c r="AE13" s="1068"/>
      <c r="AF13" s="1048"/>
      <c r="AG13" s="1049"/>
      <c r="AH13" s="1049"/>
      <c r="AI13" s="1049"/>
      <c r="AJ13" s="1050"/>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5"/>
      <c r="DW13" s="1016"/>
      <c r="DX13" s="1016"/>
      <c r="DY13" s="1016"/>
      <c r="DZ13" s="1017"/>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66"/>
      <c r="R14" s="1067"/>
      <c r="S14" s="1067"/>
      <c r="T14" s="1067"/>
      <c r="U14" s="1067"/>
      <c r="V14" s="1067"/>
      <c r="W14" s="1067"/>
      <c r="X14" s="1067"/>
      <c r="Y14" s="1067"/>
      <c r="Z14" s="1067"/>
      <c r="AA14" s="1067"/>
      <c r="AB14" s="1067"/>
      <c r="AC14" s="1067"/>
      <c r="AD14" s="1067"/>
      <c r="AE14" s="1068"/>
      <c r="AF14" s="1048"/>
      <c r="AG14" s="1049"/>
      <c r="AH14" s="1049"/>
      <c r="AI14" s="1049"/>
      <c r="AJ14" s="1050"/>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5"/>
      <c r="DW14" s="1016"/>
      <c r="DX14" s="1016"/>
      <c r="DY14" s="1016"/>
      <c r="DZ14" s="1017"/>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66"/>
      <c r="R15" s="1067"/>
      <c r="S15" s="1067"/>
      <c r="T15" s="1067"/>
      <c r="U15" s="1067"/>
      <c r="V15" s="1067"/>
      <c r="W15" s="1067"/>
      <c r="X15" s="1067"/>
      <c r="Y15" s="1067"/>
      <c r="Z15" s="1067"/>
      <c r="AA15" s="1067"/>
      <c r="AB15" s="1067"/>
      <c r="AC15" s="1067"/>
      <c r="AD15" s="1067"/>
      <c r="AE15" s="1068"/>
      <c r="AF15" s="1048"/>
      <c r="AG15" s="1049"/>
      <c r="AH15" s="1049"/>
      <c r="AI15" s="1049"/>
      <c r="AJ15" s="1050"/>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5"/>
      <c r="DW15" s="1016"/>
      <c r="DX15" s="1016"/>
      <c r="DY15" s="1016"/>
      <c r="DZ15" s="1017"/>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66"/>
      <c r="R16" s="1067"/>
      <c r="S16" s="1067"/>
      <c r="T16" s="1067"/>
      <c r="U16" s="1067"/>
      <c r="V16" s="1067"/>
      <c r="W16" s="1067"/>
      <c r="X16" s="1067"/>
      <c r="Y16" s="1067"/>
      <c r="Z16" s="1067"/>
      <c r="AA16" s="1067"/>
      <c r="AB16" s="1067"/>
      <c r="AC16" s="1067"/>
      <c r="AD16" s="1067"/>
      <c r="AE16" s="1068"/>
      <c r="AF16" s="1048"/>
      <c r="AG16" s="1049"/>
      <c r="AH16" s="1049"/>
      <c r="AI16" s="1049"/>
      <c r="AJ16" s="1050"/>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5"/>
      <c r="DW16" s="1016"/>
      <c r="DX16" s="1016"/>
      <c r="DY16" s="1016"/>
      <c r="DZ16" s="1017"/>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66"/>
      <c r="R17" s="1067"/>
      <c r="S17" s="1067"/>
      <c r="T17" s="1067"/>
      <c r="U17" s="1067"/>
      <c r="V17" s="1067"/>
      <c r="W17" s="1067"/>
      <c r="X17" s="1067"/>
      <c r="Y17" s="1067"/>
      <c r="Z17" s="1067"/>
      <c r="AA17" s="1067"/>
      <c r="AB17" s="1067"/>
      <c r="AC17" s="1067"/>
      <c r="AD17" s="1067"/>
      <c r="AE17" s="1068"/>
      <c r="AF17" s="1048"/>
      <c r="AG17" s="1049"/>
      <c r="AH17" s="1049"/>
      <c r="AI17" s="1049"/>
      <c r="AJ17" s="1050"/>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5"/>
      <c r="DW17" s="1016"/>
      <c r="DX17" s="1016"/>
      <c r="DY17" s="1016"/>
      <c r="DZ17" s="1017"/>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66"/>
      <c r="R18" s="1067"/>
      <c r="S18" s="1067"/>
      <c r="T18" s="1067"/>
      <c r="U18" s="1067"/>
      <c r="V18" s="1067"/>
      <c r="W18" s="1067"/>
      <c r="X18" s="1067"/>
      <c r="Y18" s="1067"/>
      <c r="Z18" s="1067"/>
      <c r="AA18" s="1067"/>
      <c r="AB18" s="1067"/>
      <c r="AC18" s="1067"/>
      <c r="AD18" s="1067"/>
      <c r="AE18" s="1068"/>
      <c r="AF18" s="1048"/>
      <c r="AG18" s="1049"/>
      <c r="AH18" s="1049"/>
      <c r="AI18" s="1049"/>
      <c r="AJ18" s="1050"/>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5"/>
      <c r="DW18" s="1016"/>
      <c r="DX18" s="1016"/>
      <c r="DY18" s="1016"/>
      <c r="DZ18" s="1017"/>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66"/>
      <c r="R19" s="1067"/>
      <c r="S19" s="1067"/>
      <c r="T19" s="1067"/>
      <c r="U19" s="1067"/>
      <c r="V19" s="1067"/>
      <c r="W19" s="1067"/>
      <c r="X19" s="1067"/>
      <c r="Y19" s="1067"/>
      <c r="Z19" s="1067"/>
      <c r="AA19" s="1067"/>
      <c r="AB19" s="1067"/>
      <c r="AC19" s="1067"/>
      <c r="AD19" s="1067"/>
      <c r="AE19" s="1068"/>
      <c r="AF19" s="1048"/>
      <c r="AG19" s="1049"/>
      <c r="AH19" s="1049"/>
      <c r="AI19" s="1049"/>
      <c r="AJ19" s="1050"/>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5"/>
      <c r="DW19" s="1016"/>
      <c r="DX19" s="1016"/>
      <c r="DY19" s="1016"/>
      <c r="DZ19" s="1017"/>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66"/>
      <c r="R20" s="1067"/>
      <c r="S20" s="1067"/>
      <c r="T20" s="1067"/>
      <c r="U20" s="1067"/>
      <c r="V20" s="1067"/>
      <c r="W20" s="1067"/>
      <c r="X20" s="1067"/>
      <c r="Y20" s="1067"/>
      <c r="Z20" s="1067"/>
      <c r="AA20" s="1067"/>
      <c r="AB20" s="1067"/>
      <c r="AC20" s="1067"/>
      <c r="AD20" s="1067"/>
      <c r="AE20" s="1068"/>
      <c r="AF20" s="1048"/>
      <c r="AG20" s="1049"/>
      <c r="AH20" s="1049"/>
      <c r="AI20" s="1049"/>
      <c r="AJ20" s="1050"/>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5"/>
      <c r="DW20" s="1016"/>
      <c r="DX20" s="1016"/>
      <c r="DY20" s="1016"/>
      <c r="DZ20" s="1017"/>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66"/>
      <c r="R21" s="1067"/>
      <c r="S21" s="1067"/>
      <c r="T21" s="1067"/>
      <c r="U21" s="1067"/>
      <c r="V21" s="1067"/>
      <c r="W21" s="1067"/>
      <c r="X21" s="1067"/>
      <c r="Y21" s="1067"/>
      <c r="Z21" s="1067"/>
      <c r="AA21" s="1067"/>
      <c r="AB21" s="1067"/>
      <c r="AC21" s="1067"/>
      <c r="AD21" s="1067"/>
      <c r="AE21" s="1068"/>
      <c r="AF21" s="1048"/>
      <c r="AG21" s="1049"/>
      <c r="AH21" s="1049"/>
      <c r="AI21" s="1049"/>
      <c r="AJ21" s="1050"/>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5"/>
      <c r="DW21" s="1016"/>
      <c r="DX21" s="1016"/>
      <c r="DY21" s="1016"/>
      <c r="DZ21" s="1017"/>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104"/>
      <c r="R22" s="1105"/>
      <c r="S22" s="1105"/>
      <c r="T22" s="1105"/>
      <c r="U22" s="1105"/>
      <c r="V22" s="1105"/>
      <c r="W22" s="1105"/>
      <c r="X22" s="1105"/>
      <c r="Y22" s="1105"/>
      <c r="Z22" s="1105"/>
      <c r="AA22" s="1105"/>
      <c r="AB22" s="1105"/>
      <c r="AC22" s="1105"/>
      <c r="AD22" s="1105"/>
      <c r="AE22" s="1106"/>
      <c r="AF22" s="1048"/>
      <c r="AG22" s="1049"/>
      <c r="AH22" s="1049"/>
      <c r="AI22" s="1049"/>
      <c r="AJ22" s="1050"/>
      <c r="AK22" s="1100"/>
      <c r="AL22" s="1101"/>
      <c r="AM22" s="1101"/>
      <c r="AN22" s="1101"/>
      <c r="AO22" s="1101"/>
      <c r="AP22" s="1101"/>
      <c r="AQ22" s="1101"/>
      <c r="AR22" s="1101"/>
      <c r="AS22" s="1101"/>
      <c r="AT22" s="1101"/>
      <c r="AU22" s="1102"/>
      <c r="AV22" s="1102"/>
      <c r="AW22" s="1102"/>
      <c r="AX22" s="1102"/>
      <c r="AY22" s="1103"/>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5"/>
      <c r="DW22" s="1016"/>
      <c r="DX22" s="1016"/>
      <c r="DY22" s="1016"/>
      <c r="DZ22" s="1017"/>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1">
        <v>15305</v>
      </c>
      <c r="R23" s="1092"/>
      <c r="S23" s="1092"/>
      <c r="T23" s="1092"/>
      <c r="U23" s="1092"/>
      <c r="V23" s="1092">
        <v>14883</v>
      </c>
      <c r="W23" s="1092"/>
      <c r="X23" s="1092"/>
      <c r="Y23" s="1092"/>
      <c r="Z23" s="1092"/>
      <c r="AA23" s="1092">
        <v>422</v>
      </c>
      <c r="AB23" s="1092"/>
      <c r="AC23" s="1092"/>
      <c r="AD23" s="1092"/>
      <c r="AE23" s="1093"/>
      <c r="AF23" s="1094">
        <v>349</v>
      </c>
      <c r="AG23" s="1092"/>
      <c r="AH23" s="1092"/>
      <c r="AI23" s="1092"/>
      <c r="AJ23" s="1095"/>
      <c r="AK23" s="1096"/>
      <c r="AL23" s="1097"/>
      <c r="AM23" s="1097"/>
      <c r="AN23" s="1097"/>
      <c r="AO23" s="1097"/>
      <c r="AP23" s="1092">
        <v>18832</v>
      </c>
      <c r="AQ23" s="1092"/>
      <c r="AR23" s="1092"/>
      <c r="AS23" s="1092"/>
      <c r="AT23" s="1092"/>
      <c r="AU23" s="1098"/>
      <c r="AV23" s="1098"/>
      <c r="AW23" s="1098"/>
      <c r="AX23" s="1098"/>
      <c r="AY23" s="1099"/>
      <c r="AZ23" s="1088" t="s">
        <v>110</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5"/>
      <c r="DW23" s="1016"/>
      <c r="DX23" s="1016"/>
      <c r="DY23" s="1016"/>
      <c r="DZ23" s="1017"/>
      <c r="EA23" s="205"/>
    </row>
    <row r="24" spans="1:131" s="206" customFormat="1" ht="26.25" customHeight="1">
      <c r="A24" s="1087" t="s">
        <v>365</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5"/>
      <c r="DW24" s="1016"/>
      <c r="DX24" s="1016"/>
      <c r="DY24" s="1016"/>
      <c r="DZ24" s="1017"/>
      <c r="EA24" s="205"/>
    </row>
    <row r="25" spans="1:131" s="198" customFormat="1" ht="26.25" customHeight="1" thickBot="1">
      <c r="A25" s="1074" t="s">
        <v>366</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5"/>
      <c r="DW25" s="1016"/>
      <c r="DX25" s="1016"/>
      <c r="DY25" s="1016"/>
      <c r="DZ25" s="1017"/>
      <c r="EA25" s="197"/>
    </row>
    <row r="26" spans="1:131" s="198" customFormat="1" ht="26.25" customHeight="1">
      <c r="A26" s="1018" t="s">
        <v>343</v>
      </c>
      <c r="B26" s="1019"/>
      <c r="C26" s="1019"/>
      <c r="D26" s="1019"/>
      <c r="E26" s="1019"/>
      <c r="F26" s="1019"/>
      <c r="G26" s="1019"/>
      <c r="H26" s="1019"/>
      <c r="I26" s="1019"/>
      <c r="J26" s="1019"/>
      <c r="K26" s="1019"/>
      <c r="L26" s="1019"/>
      <c r="M26" s="1019"/>
      <c r="N26" s="1019"/>
      <c r="O26" s="1019"/>
      <c r="P26" s="1020"/>
      <c r="Q26" s="1024" t="s">
        <v>367</v>
      </c>
      <c r="R26" s="1025"/>
      <c r="S26" s="1025"/>
      <c r="T26" s="1025"/>
      <c r="U26" s="1026"/>
      <c r="V26" s="1024" t="s">
        <v>368</v>
      </c>
      <c r="W26" s="1025"/>
      <c r="X26" s="1025"/>
      <c r="Y26" s="1025"/>
      <c r="Z26" s="1026"/>
      <c r="AA26" s="1024" t="s">
        <v>369</v>
      </c>
      <c r="AB26" s="1025"/>
      <c r="AC26" s="1025"/>
      <c r="AD26" s="1025"/>
      <c r="AE26" s="1025"/>
      <c r="AF26" s="1070" t="s">
        <v>370</v>
      </c>
      <c r="AG26" s="1031"/>
      <c r="AH26" s="1031"/>
      <c r="AI26" s="1031"/>
      <c r="AJ26" s="1071"/>
      <c r="AK26" s="1025" t="s">
        <v>371</v>
      </c>
      <c r="AL26" s="1025"/>
      <c r="AM26" s="1025"/>
      <c r="AN26" s="1025"/>
      <c r="AO26" s="1026"/>
      <c r="AP26" s="1024" t="s">
        <v>372</v>
      </c>
      <c r="AQ26" s="1025"/>
      <c r="AR26" s="1025"/>
      <c r="AS26" s="1025"/>
      <c r="AT26" s="1026"/>
      <c r="AU26" s="1024" t="s">
        <v>373</v>
      </c>
      <c r="AV26" s="1025"/>
      <c r="AW26" s="1025"/>
      <c r="AX26" s="1025"/>
      <c r="AY26" s="1026"/>
      <c r="AZ26" s="1024" t="s">
        <v>374</v>
      </c>
      <c r="BA26" s="1025"/>
      <c r="BB26" s="1025"/>
      <c r="BC26" s="1025"/>
      <c r="BD26" s="1026"/>
      <c r="BE26" s="1024" t="s">
        <v>350</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72"/>
      <c r="AG27" s="1034"/>
      <c r="AH27" s="1034"/>
      <c r="AI27" s="1034"/>
      <c r="AJ27" s="1073"/>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5"/>
      <c r="DW27" s="1016"/>
      <c r="DX27" s="1016"/>
      <c r="DY27" s="1016"/>
      <c r="DZ27" s="1017"/>
      <c r="EA27" s="197"/>
    </row>
    <row r="28" spans="1:131" s="198" customFormat="1" ht="26.25" customHeight="1" thickTop="1">
      <c r="A28" s="217">
        <v>1</v>
      </c>
      <c r="B28" s="1078" t="s">
        <v>375</v>
      </c>
      <c r="C28" s="1079"/>
      <c r="D28" s="1079"/>
      <c r="E28" s="1079"/>
      <c r="F28" s="1079"/>
      <c r="G28" s="1079"/>
      <c r="H28" s="1079"/>
      <c r="I28" s="1079"/>
      <c r="J28" s="1079"/>
      <c r="K28" s="1079"/>
      <c r="L28" s="1079"/>
      <c r="M28" s="1079"/>
      <c r="N28" s="1079"/>
      <c r="O28" s="1079"/>
      <c r="P28" s="1080"/>
      <c r="Q28" s="1081">
        <v>3023</v>
      </c>
      <c r="R28" s="1082"/>
      <c r="S28" s="1082"/>
      <c r="T28" s="1082"/>
      <c r="U28" s="1082"/>
      <c r="V28" s="1082">
        <v>3005</v>
      </c>
      <c r="W28" s="1082"/>
      <c r="X28" s="1082"/>
      <c r="Y28" s="1082"/>
      <c r="Z28" s="1082"/>
      <c r="AA28" s="1082">
        <v>18</v>
      </c>
      <c r="AB28" s="1082"/>
      <c r="AC28" s="1082"/>
      <c r="AD28" s="1082"/>
      <c r="AE28" s="1083"/>
      <c r="AF28" s="1084">
        <v>18</v>
      </c>
      <c r="AG28" s="1082"/>
      <c r="AH28" s="1082"/>
      <c r="AI28" s="1082"/>
      <c r="AJ28" s="1085"/>
      <c r="AK28" s="1086">
        <v>227</v>
      </c>
      <c r="AL28" s="1075"/>
      <c r="AM28" s="1075"/>
      <c r="AN28" s="1075"/>
      <c r="AO28" s="1075"/>
      <c r="AP28" s="1075">
        <v>0</v>
      </c>
      <c r="AQ28" s="1075"/>
      <c r="AR28" s="1075"/>
      <c r="AS28" s="1075"/>
      <c r="AT28" s="1075"/>
      <c r="AU28" s="1075">
        <v>0</v>
      </c>
      <c r="AV28" s="1075"/>
      <c r="AW28" s="1075"/>
      <c r="AX28" s="1075"/>
      <c r="AY28" s="1075"/>
      <c r="AZ28" s="1069" t="s">
        <v>484</v>
      </c>
      <c r="BA28" s="1069"/>
      <c r="BB28" s="1069"/>
      <c r="BC28" s="1069"/>
      <c r="BD28" s="1069"/>
      <c r="BE28" s="1076"/>
      <c r="BF28" s="1076"/>
      <c r="BG28" s="1076"/>
      <c r="BH28" s="1076"/>
      <c r="BI28" s="1077"/>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5"/>
      <c r="DW28" s="1016"/>
      <c r="DX28" s="1016"/>
      <c r="DY28" s="1016"/>
      <c r="DZ28" s="1017"/>
      <c r="EA28" s="197"/>
    </row>
    <row r="29" spans="1:131" s="198" customFormat="1" ht="26.25" customHeight="1">
      <c r="A29" s="217">
        <v>2</v>
      </c>
      <c r="B29" s="1042" t="s">
        <v>376</v>
      </c>
      <c r="C29" s="1043"/>
      <c r="D29" s="1043"/>
      <c r="E29" s="1043"/>
      <c r="F29" s="1043"/>
      <c r="G29" s="1043"/>
      <c r="H29" s="1043"/>
      <c r="I29" s="1043"/>
      <c r="J29" s="1043"/>
      <c r="K29" s="1043"/>
      <c r="L29" s="1043"/>
      <c r="M29" s="1043"/>
      <c r="N29" s="1043"/>
      <c r="O29" s="1043"/>
      <c r="P29" s="1044"/>
      <c r="Q29" s="1066">
        <v>2642</v>
      </c>
      <c r="R29" s="1067"/>
      <c r="S29" s="1067"/>
      <c r="T29" s="1067"/>
      <c r="U29" s="1067"/>
      <c r="V29" s="1067">
        <v>2633</v>
      </c>
      <c r="W29" s="1067"/>
      <c r="X29" s="1067"/>
      <c r="Y29" s="1067"/>
      <c r="Z29" s="1067"/>
      <c r="AA29" s="1067">
        <v>8</v>
      </c>
      <c r="AB29" s="1067"/>
      <c r="AC29" s="1067"/>
      <c r="AD29" s="1067"/>
      <c r="AE29" s="1068"/>
      <c r="AF29" s="1048">
        <v>8</v>
      </c>
      <c r="AG29" s="1049"/>
      <c r="AH29" s="1049"/>
      <c r="AI29" s="1049"/>
      <c r="AJ29" s="1050"/>
      <c r="AK29" s="1006">
        <v>399</v>
      </c>
      <c r="AL29" s="997"/>
      <c r="AM29" s="997"/>
      <c r="AN29" s="997"/>
      <c r="AO29" s="997"/>
      <c r="AP29" s="997">
        <v>4</v>
      </c>
      <c r="AQ29" s="997"/>
      <c r="AR29" s="997"/>
      <c r="AS29" s="997"/>
      <c r="AT29" s="997"/>
      <c r="AU29" s="997">
        <v>0</v>
      </c>
      <c r="AV29" s="997"/>
      <c r="AW29" s="997"/>
      <c r="AX29" s="997"/>
      <c r="AY29" s="997"/>
      <c r="AZ29" s="1065" t="s">
        <v>484</v>
      </c>
      <c r="BA29" s="1065"/>
      <c r="BB29" s="1065"/>
      <c r="BC29" s="1065"/>
      <c r="BD29" s="1065"/>
      <c r="BE29" s="1060"/>
      <c r="BF29" s="1060"/>
      <c r="BG29" s="1060"/>
      <c r="BH29" s="1060"/>
      <c r="BI29" s="106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5"/>
      <c r="DW29" s="1016"/>
      <c r="DX29" s="1016"/>
      <c r="DY29" s="1016"/>
      <c r="DZ29" s="1017"/>
      <c r="EA29" s="197"/>
    </row>
    <row r="30" spans="1:131" s="198" customFormat="1" ht="26.25" customHeight="1">
      <c r="A30" s="217">
        <v>3</v>
      </c>
      <c r="B30" s="1042" t="s">
        <v>377</v>
      </c>
      <c r="C30" s="1043"/>
      <c r="D30" s="1043"/>
      <c r="E30" s="1043"/>
      <c r="F30" s="1043"/>
      <c r="G30" s="1043"/>
      <c r="H30" s="1043"/>
      <c r="I30" s="1043"/>
      <c r="J30" s="1043"/>
      <c r="K30" s="1043"/>
      <c r="L30" s="1043"/>
      <c r="M30" s="1043"/>
      <c r="N30" s="1043"/>
      <c r="O30" s="1043"/>
      <c r="P30" s="1044"/>
      <c r="Q30" s="1066">
        <v>299</v>
      </c>
      <c r="R30" s="1067"/>
      <c r="S30" s="1067"/>
      <c r="T30" s="1067"/>
      <c r="U30" s="1067"/>
      <c r="V30" s="1067">
        <v>299</v>
      </c>
      <c r="W30" s="1067"/>
      <c r="X30" s="1067"/>
      <c r="Y30" s="1067"/>
      <c r="Z30" s="1067"/>
      <c r="AA30" s="1067">
        <v>0</v>
      </c>
      <c r="AB30" s="1067"/>
      <c r="AC30" s="1067"/>
      <c r="AD30" s="1067"/>
      <c r="AE30" s="1068"/>
      <c r="AF30" s="1048">
        <v>0</v>
      </c>
      <c r="AG30" s="1049"/>
      <c r="AH30" s="1049"/>
      <c r="AI30" s="1049"/>
      <c r="AJ30" s="1050"/>
      <c r="AK30" s="1006">
        <v>133</v>
      </c>
      <c r="AL30" s="997"/>
      <c r="AM30" s="997"/>
      <c r="AN30" s="997"/>
      <c r="AO30" s="997"/>
      <c r="AP30" s="997">
        <v>0</v>
      </c>
      <c r="AQ30" s="997"/>
      <c r="AR30" s="997"/>
      <c r="AS30" s="997"/>
      <c r="AT30" s="997"/>
      <c r="AU30" s="997">
        <v>0</v>
      </c>
      <c r="AV30" s="997"/>
      <c r="AW30" s="997"/>
      <c r="AX30" s="997"/>
      <c r="AY30" s="997"/>
      <c r="AZ30" s="1065" t="s">
        <v>484</v>
      </c>
      <c r="BA30" s="1065"/>
      <c r="BB30" s="1065"/>
      <c r="BC30" s="1065"/>
      <c r="BD30" s="1065"/>
      <c r="BE30" s="1060"/>
      <c r="BF30" s="1060"/>
      <c r="BG30" s="1060"/>
      <c r="BH30" s="1060"/>
      <c r="BI30" s="106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5"/>
      <c r="DW30" s="1016"/>
      <c r="DX30" s="1016"/>
      <c r="DY30" s="1016"/>
      <c r="DZ30" s="1017"/>
      <c r="EA30" s="197"/>
    </row>
    <row r="31" spans="1:131" s="198" customFormat="1" ht="26.25" customHeight="1">
      <c r="A31" s="217">
        <v>4</v>
      </c>
      <c r="B31" s="1042" t="s">
        <v>378</v>
      </c>
      <c r="C31" s="1043"/>
      <c r="D31" s="1043"/>
      <c r="E31" s="1043"/>
      <c r="F31" s="1043"/>
      <c r="G31" s="1043"/>
      <c r="H31" s="1043"/>
      <c r="I31" s="1043"/>
      <c r="J31" s="1043"/>
      <c r="K31" s="1043"/>
      <c r="L31" s="1043"/>
      <c r="M31" s="1043"/>
      <c r="N31" s="1043"/>
      <c r="O31" s="1043"/>
      <c r="P31" s="1044"/>
      <c r="Q31" s="1066">
        <v>501</v>
      </c>
      <c r="R31" s="1067"/>
      <c r="S31" s="1067"/>
      <c r="T31" s="1067"/>
      <c r="U31" s="1067"/>
      <c r="V31" s="1067">
        <v>434</v>
      </c>
      <c r="W31" s="1067"/>
      <c r="X31" s="1067"/>
      <c r="Y31" s="1067"/>
      <c r="Z31" s="1067"/>
      <c r="AA31" s="1067">
        <v>67</v>
      </c>
      <c r="AB31" s="1067"/>
      <c r="AC31" s="1067"/>
      <c r="AD31" s="1067"/>
      <c r="AE31" s="1068"/>
      <c r="AF31" s="1048">
        <v>631</v>
      </c>
      <c r="AG31" s="1049"/>
      <c r="AH31" s="1049"/>
      <c r="AI31" s="1049"/>
      <c r="AJ31" s="1050"/>
      <c r="AK31" s="1006">
        <v>56</v>
      </c>
      <c r="AL31" s="997"/>
      <c r="AM31" s="997"/>
      <c r="AN31" s="997"/>
      <c r="AO31" s="997"/>
      <c r="AP31" s="997">
        <v>2111</v>
      </c>
      <c r="AQ31" s="997"/>
      <c r="AR31" s="997"/>
      <c r="AS31" s="997"/>
      <c r="AT31" s="997"/>
      <c r="AU31" s="997">
        <v>360</v>
      </c>
      <c r="AV31" s="997"/>
      <c r="AW31" s="997"/>
      <c r="AX31" s="997"/>
      <c r="AY31" s="997"/>
      <c r="AZ31" s="1065" t="s">
        <v>484</v>
      </c>
      <c r="BA31" s="1065"/>
      <c r="BB31" s="1065"/>
      <c r="BC31" s="1065"/>
      <c r="BD31" s="1065"/>
      <c r="BE31" s="1060" t="s">
        <v>379</v>
      </c>
      <c r="BF31" s="1060"/>
      <c r="BG31" s="1060"/>
      <c r="BH31" s="1060"/>
      <c r="BI31" s="106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5"/>
      <c r="DW31" s="1016"/>
      <c r="DX31" s="1016"/>
      <c r="DY31" s="1016"/>
      <c r="DZ31" s="1017"/>
      <c r="EA31" s="197"/>
    </row>
    <row r="32" spans="1:131" s="198" customFormat="1" ht="26.25" customHeight="1">
      <c r="A32" s="217">
        <v>5</v>
      </c>
      <c r="B32" s="1042" t="s">
        <v>380</v>
      </c>
      <c r="C32" s="1043"/>
      <c r="D32" s="1043"/>
      <c r="E32" s="1043"/>
      <c r="F32" s="1043"/>
      <c r="G32" s="1043"/>
      <c r="H32" s="1043"/>
      <c r="I32" s="1043"/>
      <c r="J32" s="1043"/>
      <c r="K32" s="1043"/>
      <c r="L32" s="1043"/>
      <c r="M32" s="1043"/>
      <c r="N32" s="1043"/>
      <c r="O32" s="1043"/>
      <c r="P32" s="1044"/>
      <c r="Q32" s="1066">
        <v>2409</v>
      </c>
      <c r="R32" s="1067"/>
      <c r="S32" s="1067"/>
      <c r="T32" s="1067"/>
      <c r="U32" s="1067"/>
      <c r="V32" s="1067">
        <v>2357</v>
      </c>
      <c r="W32" s="1067"/>
      <c r="X32" s="1067"/>
      <c r="Y32" s="1067"/>
      <c r="Z32" s="1067"/>
      <c r="AA32" s="1067">
        <v>52</v>
      </c>
      <c r="AB32" s="1067"/>
      <c r="AC32" s="1067"/>
      <c r="AD32" s="1067"/>
      <c r="AE32" s="1068"/>
      <c r="AF32" s="1048">
        <v>400</v>
      </c>
      <c r="AG32" s="1049"/>
      <c r="AH32" s="1049"/>
      <c r="AI32" s="1049"/>
      <c r="AJ32" s="1050"/>
      <c r="AK32" s="1006">
        <v>390</v>
      </c>
      <c r="AL32" s="997"/>
      <c r="AM32" s="997"/>
      <c r="AN32" s="997"/>
      <c r="AO32" s="997"/>
      <c r="AP32" s="997">
        <v>1351</v>
      </c>
      <c r="AQ32" s="997"/>
      <c r="AR32" s="997"/>
      <c r="AS32" s="997"/>
      <c r="AT32" s="997"/>
      <c r="AU32" s="997">
        <v>860</v>
      </c>
      <c r="AV32" s="997"/>
      <c r="AW32" s="997"/>
      <c r="AX32" s="997"/>
      <c r="AY32" s="997"/>
      <c r="AZ32" s="1065" t="s">
        <v>484</v>
      </c>
      <c r="BA32" s="1065"/>
      <c r="BB32" s="1065"/>
      <c r="BC32" s="1065"/>
      <c r="BD32" s="1065"/>
      <c r="BE32" s="1060" t="s">
        <v>379</v>
      </c>
      <c r="BF32" s="1060"/>
      <c r="BG32" s="1060"/>
      <c r="BH32" s="1060"/>
      <c r="BI32" s="106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5"/>
      <c r="DW32" s="1016"/>
      <c r="DX32" s="1016"/>
      <c r="DY32" s="1016"/>
      <c r="DZ32" s="1017"/>
      <c r="EA32" s="197"/>
    </row>
    <row r="33" spans="1:131" s="198" customFormat="1" ht="26.25" customHeight="1">
      <c r="A33" s="217">
        <v>6</v>
      </c>
      <c r="B33" s="1042" t="s">
        <v>381</v>
      </c>
      <c r="C33" s="1043"/>
      <c r="D33" s="1043"/>
      <c r="E33" s="1043"/>
      <c r="F33" s="1043"/>
      <c r="G33" s="1043"/>
      <c r="H33" s="1043"/>
      <c r="I33" s="1043"/>
      <c r="J33" s="1043"/>
      <c r="K33" s="1043"/>
      <c r="L33" s="1043"/>
      <c r="M33" s="1043"/>
      <c r="N33" s="1043"/>
      <c r="O33" s="1043"/>
      <c r="P33" s="1044"/>
      <c r="Q33" s="1066">
        <v>463</v>
      </c>
      <c r="R33" s="1067"/>
      <c r="S33" s="1067"/>
      <c r="T33" s="1067"/>
      <c r="U33" s="1067"/>
      <c r="V33" s="1067">
        <v>463</v>
      </c>
      <c r="W33" s="1067"/>
      <c r="X33" s="1067"/>
      <c r="Y33" s="1067"/>
      <c r="Z33" s="1067"/>
      <c r="AA33" s="1067">
        <v>0</v>
      </c>
      <c r="AB33" s="1067"/>
      <c r="AC33" s="1067"/>
      <c r="AD33" s="1067"/>
      <c r="AE33" s="1068"/>
      <c r="AF33" s="1048" t="s">
        <v>382</v>
      </c>
      <c r="AG33" s="1049"/>
      <c r="AH33" s="1049"/>
      <c r="AI33" s="1049"/>
      <c r="AJ33" s="1050"/>
      <c r="AK33" s="1006">
        <v>112</v>
      </c>
      <c r="AL33" s="997"/>
      <c r="AM33" s="997"/>
      <c r="AN33" s="997"/>
      <c r="AO33" s="997"/>
      <c r="AP33" s="997">
        <v>1878</v>
      </c>
      <c r="AQ33" s="997"/>
      <c r="AR33" s="997"/>
      <c r="AS33" s="997"/>
      <c r="AT33" s="997"/>
      <c r="AU33" s="997">
        <v>1468</v>
      </c>
      <c r="AV33" s="997"/>
      <c r="AW33" s="997"/>
      <c r="AX33" s="997"/>
      <c r="AY33" s="997"/>
      <c r="AZ33" s="1065" t="s">
        <v>484</v>
      </c>
      <c r="BA33" s="1065"/>
      <c r="BB33" s="1065"/>
      <c r="BC33" s="1065"/>
      <c r="BD33" s="1065"/>
      <c r="BE33" s="1060" t="s">
        <v>383</v>
      </c>
      <c r="BF33" s="1060"/>
      <c r="BG33" s="1060"/>
      <c r="BH33" s="1060"/>
      <c r="BI33" s="106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5"/>
      <c r="DW33" s="1016"/>
      <c r="DX33" s="1016"/>
      <c r="DY33" s="1016"/>
      <c r="DZ33" s="1017"/>
      <c r="EA33" s="197"/>
    </row>
    <row r="34" spans="1:131" s="198" customFormat="1" ht="26.25" customHeight="1">
      <c r="A34" s="217">
        <v>7</v>
      </c>
      <c r="B34" s="1042" t="s">
        <v>384</v>
      </c>
      <c r="C34" s="1043"/>
      <c r="D34" s="1043"/>
      <c r="E34" s="1043"/>
      <c r="F34" s="1043"/>
      <c r="G34" s="1043"/>
      <c r="H34" s="1043"/>
      <c r="I34" s="1043"/>
      <c r="J34" s="1043"/>
      <c r="K34" s="1043"/>
      <c r="L34" s="1043"/>
      <c r="M34" s="1043"/>
      <c r="N34" s="1043"/>
      <c r="O34" s="1043"/>
      <c r="P34" s="1044"/>
      <c r="Q34" s="1066">
        <v>562</v>
      </c>
      <c r="R34" s="1067"/>
      <c r="S34" s="1067"/>
      <c r="T34" s="1067"/>
      <c r="U34" s="1067"/>
      <c r="V34" s="1067">
        <v>562</v>
      </c>
      <c r="W34" s="1067"/>
      <c r="X34" s="1067"/>
      <c r="Y34" s="1067"/>
      <c r="Z34" s="1067"/>
      <c r="AA34" s="1067">
        <v>0</v>
      </c>
      <c r="AB34" s="1067"/>
      <c r="AC34" s="1067"/>
      <c r="AD34" s="1067"/>
      <c r="AE34" s="1068"/>
      <c r="AF34" s="1048" t="s">
        <v>382</v>
      </c>
      <c r="AG34" s="1049"/>
      <c r="AH34" s="1049"/>
      <c r="AI34" s="1049"/>
      <c r="AJ34" s="1050"/>
      <c r="AK34" s="1006">
        <v>281</v>
      </c>
      <c r="AL34" s="997"/>
      <c r="AM34" s="997"/>
      <c r="AN34" s="997"/>
      <c r="AO34" s="997"/>
      <c r="AP34" s="997">
        <v>5610</v>
      </c>
      <c r="AQ34" s="997"/>
      <c r="AR34" s="997"/>
      <c r="AS34" s="997"/>
      <c r="AT34" s="997"/>
      <c r="AU34" s="997">
        <v>5380</v>
      </c>
      <c r="AV34" s="997"/>
      <c r="AW34" s="997"/>
      <c r="AX34" s="997"/>
      <c r="AY34" s="997"/>
      <c r="AZ34" s="1065" t="s">
        <v>484</v>
      </c>
      <c r="BA34" s="1065"/>
      <c r="BB34" s="1065"/>
      <c r="BC34" s="1065"/>
      <c r="BD34" s="1065"/>
      <c r="BE34" s="1060" t="s">
        <v>383</v>
      </c>
      <c r="BF34" s="1060"/>
      <c r="BG34" s="1060"/>
      <c r="BH34" s="1060"/>
      <c r="BI34" s="106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5"/>
      <c r="DW34" s="1016"/>
      <c r="DX34" s="1016"/>
      <c r="DY34" s="1016"/>
      <c r="DZ34" s="1017"/>
      <c r="EA34" s="197"/>
    </row>
    <row r="35" spans="1:131" s="198" customFormat="1" ht="26.25" customHeight="1">
      <c r="A35" s="217">
        <v>8</v>
      </c>
      <c r="B35" s="1042" t="s">
        <v>385</v>
      </c>
      <c r="C35" s="1043"/>
      <c r="D35" s="1043"/>
      <c r="E35" s="1043"/>
      <c r="F35" s="1043"/>
      <c r="G35" s="1043"/>
      <c r="H35" s="1043"/>
      <c r="I35" s="1043"/>
      <c r="J35" s="1043"/>
      <c r="K35" s="1043"/>
      <c r="L35" s="1043"/>
      <c r="M35" s="1043"/>
      <c r="N35" s="1043"/>
      <c r="O35" s="1043"/>
      <c r="P35" s="1044"/>
      <c r="Q35" s="1066">
        <v>386</v>
      </c>
      <c r="R35" s="1067"/>
      <c r="S35" s="1067"/>
      <c r="T35" s="1067"/>
      <c r="U35" s="1067"/>
      <c r="V35" s="1067">
        <v>386</v>
      </c>
      <c r="W35" s="1067"/>
      <c r="X35" s="1067"/>
      <c r="Y35" s="1067"/>
      <c r="Z35" s="1067"/>
      <c r="AA35" s="1067">
        <v>0</v>
      </c>
      <c r="AB35" s="1067"/>
      <c r="AC35" s="1067"/>
      <c r="AD35" s="1067"/>
      <c r="AE35" s="1068"/>
      <c r="AF35" s="1048" t="s">
        <v>382</v>
      </c>
      <c r="AG35" s="1049"/>
      <c r="AH35" s="1049"/>
      <c r="AI35" s="1049"/>
      <c r="AJ35" s="1050"/>
      <c r="AK35" s="1006">
        <v>194</v>
      </c>
      <c r="AL35" s="997"/>
      <c r="AM35" s="997"/>
      <c r="AN35" s="997"/>
      <c r="AO35" s="997"/>
      <c r="AP35" s="997">
        <v>2871</v>
      </c>
      <c r="AQ35" s="997"/>
      <c r="AR35" s="997"/>
      <c r="AS35" s="997"/>
      <c r="AT35" s="997"/>
      <c r="AU35" s="997">
        <v>2435</v>
      </c>
      <c r="AV35" s="997"/>
      <c r="AW35" s="997"/>
      <c r="AX35" s="997"/>
      <c r="AY35" s="997"/>
      <c r="AZ35" s="1065" t="s">
        <v>484</v>
      </c>
      <c r="BA35" s="1065"/>
      <c r="BB35" s="1065"/>
      <c r="BC35" s="1065"/>
      <c r="BD35" s="1065"/>
      <c r="BE35" s="1060" t="s">
        <v>383</v>
      </c>
      <c r="BF35" s="1060"/>
      <c r="BG35" s="1060"/>
      <c r="BH35" s="1060"/>
      <c r="BI35" s="106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5"/>
      <c r="DW35" s="1016"/>
      <c r="DX35" s="1016"/>
      <c r="DY35" s="1016"/>
      <c r="DZ35" s="1017"/>
      <c r="EA35" s="197"/>
    </row>
    <row r="36" spans="1:131" s="198" customFormat="1" ht="26.25" customHeight="1">
      <c r="A36" s="217">
        <v>9</v>
      </c>
      <c r="B36" s="1042" t="s">
        <v>386</v>
      </c>
      <c r="C36" s="1043"/>
      <c r="D36" s="1043"/>
      <c r="E36" s="1043"/>
      <c r="F36" s="1043"/>
      <c r="G36" s="1043"/>
      <c r="H36" s="1043"/>
      <c r="I36" s="1043"/>
      <c r="J36" s="1043"/>
      <c r="K36" s="1043"/>
      <c r="L36" s="1043"/>
      <c r="M36" s="1043"/>
      <c r="N36" s="1043"/>
      <c r="O36" s="1043"/>
      <c r="P36" s="1044"/>
      <c r="Q36" s="1066">
        <v>42</v>
      </c>
      <c r="R36" s="1067"/>
      <c r="S36" s="1067"/>
      <c r="T36" s="1067"/>
      <c r="U36" s="1067"/>
      <c r="V36" s="1067">
        <v>42</v>
      </c>
      <c r="W36" s="1067"/>
      <c r="X36" s="1067"/>
      <c r="Y36" s="1067"/>
      <c r="Z36" s="1067"/>
      <c r="AA36" s="1067">
        <v>0</v>
      </c>
      <c r="AB36" s="1067"/>
      <c r="AC36" s="1067"/>
      <c r="AD36" s="1067"/>
      <c r="AE36" s="1068"/>
      <c r="AF36" s="1048" t="s">
        <v>382</v>
      </c>
      <c r="AG36" s="1049"/>
      <c r="AH36" s="1049"/>
      <c r="AI36" s="1049"/>
      <c r="AJ36" s="1050"/>
      <c r="AK36" s="1006">
        <v>25</v>
      </c>
      <c r="AL36" s="997"/>
      <c r="AM36" s="997"/>
      <c r="AN36" s="997"/>
      <c r="AO36" s="997"/>
      <c r="AP36" s="997">
        <v>372</v>
      </c>
      <c r="AQ36" s="997"/>
      <c r="AR36" s="997"/>
      <c r="AS36" s="997"/>
      <c r="AT36" s="997"/>
      <c r="AU36" s="997">
        <v>367</v>
      </c>
      <c r="AV36" s="997"/>
      <c r="AW36" s="997"/>
      <c r="AX36" s="997"/>
      <c r="AY36" s="997"/>
      <c r="AZ36" s="1065" t="s">
        <v>484</v>
      </c>
      <c r="BA36" s="1065"/>
      <c r="BB36" s="1065"/>
      <c r="BC36" s="1065"/>
      <c r="BD36" s="1065"/>
      <c r="BE36" s="1060" t="s">
        <v>383</v>
      </c>
      <c r="BF36" s="1060"/>
      <c r="BG36" s="1060"/>
      <c r="BH36" s="1060"/>
      <c r="BI36" s="106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5"/>
      <c r="DW36" s="1016"/>
      <c r="DX36" s="1016"/>
      <c r="DY36" s="1016"/>
      <c r="DZ36" s="1017"/>
      <c r="EA36" s="197"/>
    </row>
    <row r="37" spans="1:131" s="198" customFormat="1" ht="26.25" customHeight="1">
      <c r="A37" s="217">
        <v>10</v>
      </c>
      <c r="B37" s="1042" t="s">
        <v>387</v>
      </c>
      <c r="C37" s="1043"/>
      <c r="D37" s="1043"/>
      <c r="E37" s="1043"/>
      <c r="F37" s="1043"/>
      <c r="G37" s="1043"/>
      <c r="H37" s="1043"/>
      <c r="I37" s="1043"/>
      <c r="J37" s="1043"/>
      <c r="K37" s="1043"/>
      <c r="L37" s="1043"/>
      <c r="M37" s="1043"/>
      <c r="N37" s="1043"/>
      <c r="O37" s="1043"/>
      <c r="P37" s="1044"/>
      <c r="Q37" s="1066">
        <v>54</v>
      </c>
      <c r="R37" s="1067"/>
      <c r="S37" s="1067"/>
      <c r="T37" s="1067"/>
      <c r="U37" s="1067"/>
      <c r="V37" s="1067">
        <v>54</v>
      </c>
      <c r="W37" s="1067"/>
      <c r="X37" s="1067"/>
      <c r="Y37" s="1067"/>
      <c r="Z37" s="1067"/>
      <c r="AA37" s="1067">
        <v>0</v>
      </c>
      <c r="AB37" s="1067"/>
      <c r="AC37" s="1067"/>
      <c r="AD37" s="1067"/>
      <c r="AE37" s="1068"/>
      <c r="AF37" s="1048" t="s">
        <v>382</v>
      </c>
      <c r="AG37" s="1049"/>
      <c r="AH37" s="1049"/>
      <c r="AI37" s="1049"/>
      <c r="AJ37" s="1050"/>
      <c r="AK37" s="1006">
        <v>10</v>
      </c>
      <c r="AL37" s="997"/>
      <c r="AM37" s="997"/>
      <c r="AN37" s="997"/>
      <c r="AO37" s="997"/>
      <c r="AP37" s="997">
        <v>244</v>
      </c>
      <c r="AQ37" s="997"/>
      <c r="AR37" s="997"/>
      <c r="AS37" s="997"/>
      <c r="AT37" s="997"/>
      <c r="AU37" s="997">
        <v>125</v>
      </c>
      <c r="AV37" s="997"/>
      <c r="AW37" s="997"/>
      <c r="AX37" s="997"/>
      <c r="AY37" s="997"/>
      <c r="AZ37" s="1065" t="s">
        <v>484</v>
      </c>
      <c r="BA37" s="1065"/>
      <c r="BB37" s="1065"/>
      <c r="BC37" s="1065"/>
      <c r="BD37" s="1065"/>
      <c r="BE37" s="1060" t="s">
        <v>383</v>
      </c>
      <c r="BF37" s="1060"/>
      <c r="BG37" s="1060"/>
      <c r="BH37" s="1060"/>
      <c r="BI37" s="106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5"/>
      <c r="DW37" s="1016"/>
      <c r="DX37" s="1016"/>
      <c r="DY37" s="1016"/>
      <c r="DZ37" s="1017"/>
      <c r="EA37" s="197"/>
    </row>
    <row r="38" spans="1:131" s="198" customFormat="1" ht="26.25" customHeight="1">
      <c r="A38" s="217">
        <v>11</v>
      </c>
      <c r="B38" s="1042" t="s">
        <v>388</v>
      </c>
      <c r="C38" s="1043"/>
      <c r="D38" s="1043"/>
      <c r="E38" s="1043"/>
      <c r="F38" s="1043"/>
      <c r="G38" s="1043"/>
      <c r="H38" s="1043"/>
      <c r="I38" s="1043"/>
      <c r="J38" s="1043"/>
      <c r="K38" s="1043"/>
      <c r="L38" s="1043"/>
      <c r="M38" s="1043"/>
      <c r="N38" s="1043"/>
      <c r="O38" s="1043"/>
      <c r="P38" s="1044"/>
      <c r="Q38" s="1066">
        <v>130</v>
      </c>
      <c r="R38" s="1067"/>
      <c r="S38" s="1067"/>
      <c r="T38" s="1067"/>
      <c r="U38" s="1067"/>
      <c r="V38" s="1067">
        <v>130</v>
      </c>
      <c r="W38" s="1067"/>
      <c r="X38" s="1067"/>
      <c r="Y38" s="1067"/>
      <c r="Z38" s="1067"/>
      <c r="AA38" s="1067">
        <v>0</v>
      </c>
      <c r="AB38" s="1067"/>
      <c r="AC38" s="1067"/>
      <c r="AD38" s="1067"/>
      <c r="AE38" s="1068"/>
      <c r="AF38" s="1048" t="s">
        <v>382</v>
      </c>
      <c r="AG38" s="1049"/>
      <c r="AH38" s="1049"/>
      <c r="AI38" s="1049"/>
      <c r="AJ38" s="1050"/>
      <c r="AK38" s="1006">
        <v>130</v>
      </c>
      <c r="AL38" s="997"/>
      <c r="AM38" s="997"/>
      <c r="AN38" s="997"/>
      <c r="AO38" s="997"/>
      <c r="AP38" s="997">
        <v>0</v>
      </c>
      <c r="AQ38" s="997"/>
      <c r="AR38" s="997"/>
      <c r="AS38" s="997"/>
      <c r="AT38" s="997"/>
      <c r="AU38" s="997">
        <v>0</v>
      </c>
      <c r="AV38" s="997"/>
      <c r="AW38" s="997"/>
      <c r="AX38" s="997"/>
      <c r="AY38" s="997"/>
      <c r="AZ38" s="1065" t="s">
        <v>484</v>
      </c>
      <c r="BA38" s="1065"/>
      <c r="BB38" s="1065"/>
      <c r="BC38" s="1065"/>
      <c r="BD38" s="1065"/>
      <c r="BE38" s="1060" t="s">
        <v>383</v>
      </c>
      <c r="BF38" s="1060"/>
      <c r="BG38" s="1060"/>
      <c r="BH38" s="1060"/>
      <c r="BI38" s="106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5"/>
      <c r="DW38" s="1016"/>
      <c r="DX38" s="1016"/>
      <c r="DY38" s="1016"/>
      <c r="DZ38" s="1017"/>
      <c r="EA38" s="197"/>
    </row>
    <row r="39" spans="1:131" s="198" customFormat="1" ht="26.25" customHeight="1">
      <c r="A39" s="217">
        <v>12</v>
      </c>
      <c r="B39" s="1042"/>
      <c r="C39" s="1043"/>
      <c r="D39" s="1043"/>
      <c r="E39" s="1043"/>
      <c r="F39" s="1043"/>
      <c r="G39" s="1043"/>
      <c r="H39" s="1043"/>
      <c r="I39" s="1043"/>
      <c r="J39" s="1043"/>
      <c r="K39" s="1043"/>
      <c r="L39" s="1043"/>
      <c r="M39" s="1043"/>
      <c r="N39" s="1043"/>
      <c r="O39" s="1043"/>
      <c r="P39" s="1044"/>
      <c r="Q39" s="1066"/>
      <c r="R39" s="1067"/>
      <c r="S39" s="1067"/>
      <c r="T39" s="1067"/>
      <c r="U39" s="1067"/>
      <c r="V39" s="1067"/>
      <c r="W39" s="1067"/>
      <c r="X39" s="1067"/>
      <c r="Y39" s="1067"/>
      <c r="Z39" s="1067"/>
      <c r="AA39" s="1067"/>
      <c r="AB39" s="1067"/>
      <c r="AC39" s="1067"/>
      <c r="AD39" s="1067"/>
      <c r="AE39" s="1068"/>
      <c r="AF39" s="1048"/>
      <c r="AG39" s="1049"/>
      <c r="AH39" s="1049"/>
      <c r="AI39" s="1049"/>
      <c r="AJ39" s="1050"/>
      <c r="AK39" s="1006"/>
      <c r="AL39" s="997"/>
      <c r="AM39" s="997"/>
      <c r="AN39" s="997"/>
      <c r="AO39" s="997"/>
      <c r="AP39" s="997"/>
      <c r="AQ39" s="997"/>
      <c r="AR39" s="997"/>
      <c r="AS39" s="997"/>
      <c r="AT39" s="997"/>
      <c r="AU39" s="997"/>
      <c r="AV39" s="997"/>
      <c r="AW39" s="997"/>
      <c r="AX39" s="997"/>
      <c r="AY39" s="997"/>
      <c r="AZ39" s="1065"/>
      <c r="BA39" s="1065"/>
      <c r="BB39" s="1065"/>
      <c r="BC39" s="1065"/>
      <c r="BD39" s="1065"/>
      <c r="BE39" s="1060"/>
      <c r="BF39" s="1060"/>
      <c r="BG39" s="1060"/>
      <c r="BH39" s="1060"/>
      <c r="BI39" s="106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5"/>
      <c r="DW39" s="1016"/>
      <c r="DX39" s="1016"/>
      <c r="DY39" s="1016"/>
      <c r="DZ39" s="1017"/>
      <c r="EA39" s="197"/>
    </row>
    <row r="40" spans="1:131" s="198" customFormat="1" ht="26.25" customHeight="1">
      <c r="A40" s="212">
        <v>13</v>
      </c>
      <c r="B40" s="1042"/>
      <c r="C40" s="1043"/>
      <c r="D40" s="1043"/>
      <c r="E40" s="1043"/>
      <c r="F40" s="1043"/>
      <c r="G40" s="1043"/>
      <c r="H40" s="1043"/>
      <c r="I40" s="1043"/>
      <c r="J40" s="1043"/>
      <c r="K40" s="1043"/>
      <c r="L40" s="1043"/>
      <c r="M40" s="1043"/>
      <c r="N40" s="1043"/>
      <c r="O40" s="1043"/>
      <c r="P40" s="1044"/>
      <c r="Q40" s="1066"/>
      <c r="R40" s="1067"/>
      <c r="S40" s="1067"/>
      <c r="T40" s="1067"/>
      <c r="U40" s="1067"/>
      <c r="V40" s="1067"/>
      <c r="W40" s="1067"/>
      <c r="X40" s="1067"/>
      <c r="Y40" s="1067"/>
      <c r="Z40" s="1067"/>
      <c r="AA40" s="1067"/>
      <c r="AB40" s="1067"/>
      <c r="AC40" s="1067"/>
      <c r="AD40" s="1067"/>
      <c r="AE40" s="1068"/>
      <c r="AF40" s="1048"/>
      <c r="AG40" s="1049"/>
      <c r="AH40" s="1049"/>
      <c r="AI40" s="1049"/>
      <c r="AJ40" s="1050"/>
      <c r="AK40" s="1006"/>
      <c r="AL40" s="997"/>
      <c r="AM40" s="997"/>
      <c r="AN40" s="997"/>
      <c r="AO40" s="997"/>
      <c r="AP40" s="997"/>
      <c r="AQ40" s="997"/>
      <c r="AR40" s="997"/>
      <c r="AS40" s="997"/>
      <c r="AT40" s="997"/>
      <c r="AU40" s="997"/>
      <c r="AV40" s="997"/>
      <c r="AW40" s="997"/>
      <c r="AX40" s="997"/>
      <c r="AY40" s="997"/>
      <c r="AZ40" s="1065"/>
      <c r="BA40" s="1065"/>
      <c r="BB40" s="1065"/>
      <c r="BC40" s="1065"/>
      <c r="BD40" s="1065"/>
      <c r="BE40" s="1060"/>
      <c r="BF40" s="1060"/>
      <c r="BG40" s="1060"/>
      <c r="BH40" s="1060"/>
      <c r="BI40" s="106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5"/>
      <c r="DW40" s="1016"/>
      <c r="DX40" s="1016"/>
      <c r="DY40" s="1016"/>
      <c r="DZ40" s="1017"/>
      <c r="EA40" s="197"/>
    </row>
    <row r="41" spans="1:131" s="198" customFormat="1" ht="26.25" customHeight="1">
      <c r="A41" s="212">
        <v>14</v>
      </c>
      <c r="B41" s="1042"/>
      <c r="C41" s="1043"/>
      <c r="D41" s="1043"/>
      <c r="E41" s="1043"/>
      <c r="F41" s="1043"/>
      <c r="G41" s="1043"/>
      <c r="H41" s="1043"/>
      <c r="I41" s="1043"/>
      <c r="J41" s="1043"/>
      <c r="K41" s="1043"/>
      <c r="L41" s="1043"/>
      <c r="M41" s="1043"/>
      <c r="N41" s="1043"/>
      <c r="O41" s="1043"/>
      <c r="P41" s="1044"/>
      <c r="Q41" s="1066"/>
      <c r="R41" s="1067"/>
      <c r="S41" s="1067"/>
      <c r="T41" s="1067"/>
      <c r="U41" s="1067"/>
      <c r="V41" s="1067"/>
      <c r="W41" s="1067"/>
      <c r="X41" s="1067"/>
      <c r="Y41" s="1067"/>
      <c r="Z41" s="1067"/>
      <c r="AA41" s="1067"/>
      <c r="AB41" s="1067"/>
      <c r="AC41" s="1067"/>
      <c r="AD41" s="1067"/>
      <c r="AE41" s="1068"/>
      <c r="AF41" s="1048"/>
      <c r="AG41" s="1049"/>
      <c r="AH41" s="1049"/>
      <c r="AI41" s="1049"/>
      <c r="AJ41" s="1050"/>
      <c r="AK41" s="1006"/>
      <c r="AL41" s="997"/>
      <c r="AM41" s="997"/>
      <c r="AN41" s="997"/>
      <c r="AO41" s="997"/>
      <c r="AP41" s="997"/>
      <c r="AQ41" s="997"/>
      <c r="AR41" s="997"/>
      <c r="AS41" s="997"/>
      <c r="AT41" s="997"/>
      <c r="AU41" s="997"/>
      <c r="AV41" s="997"/>
      <c r="AW41" s="997"/>
      <c r="AX41" s="997"/>
      <c r="AY41" s="997"/>
      <c r="AZ41" s="1065"/>
      <c r="BA41" s="1065"/>
      <c r="BB41" s="1065"/>
      <c r="BC41" s="1065"/>
      <c r="BD41" s="1065"/>
      <c r="BE41" s="1060"/>
      <c r="BF41" s="1060"/>
      <c r="BG41" s="1060"/>
      <c r="BH41" s="1060"/>
      <c r="BI41" s="106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5"/>
      <c r="DW41" s="1016"/>
      <c r="DX41" s="1016"/>
      <c r="DY41" s="1016"/>
      <c r="DZ41" s="1017"/>
      <c r="EA41" s="197"/>
    </row>
    <row r="42" spans="1:131" s="198" customFormat="1" ht="26.25" customHeight="1">
      <c r="A42" s="212">
        <v>15</v>
      </c>
      <c r="B42" s="1042"/>
      <c r="C42" s="1043"/>
      <c r="D42" s="1043"/>
      <c r="E42" s="1043"/>
      <c r="F42" s="1043"/>
      <c r="G42" s="1043"/>
      <c r="H42" s="1043"/>
      <c r="I42" s="1043"/>
      <c r="J42" s="1043"/>
      <c r="K42" s="1043"/>
      <c r="L42" s="1043"/>
      <c r="M42" s="1043"/>
      <c r="N42" s="1043"/>
      <c r="O42" s="1043"/>
      <c r="P42" s="1044"/>
      <c r="Q42" s="1066"/>
      <c r="R42" s="1067"/>
      <c r="S42" s="1067"/>
      <c r="T42" s="1067"/>
      <c r="U42" s="1067"/>
      <c r="V42" s="1067"/>
      <c r="W42" s="1067"/>
      <c r="X42" s="1067"/>
      <c r="Y42" s="1067"/>
      <c r="Z42" s="1067"/>
      <c r="AA42" s="1067"/>
      <c r="AB42" s="1067"/>
      <c r="AC42" s="1067"/>
      <c r="AD42" s="1067"/>
      <c r="AE42" s="1068"/>
      <c r="AF42" s="1048"/>
      <c r="AG42" s="1049"/>
      <c r="AH42" s="1049"/>
      <c r="AI42" s="1049"/>
      <c r="AJ42" s="1050"/>
      <c r="AK42" s="1006"/>
      <c r="AL42" s="997"/>
      <c r="AM42" s="997"/>
      <c r="AN42" s="997"/>
      <c r="AO42" s="997"/>
      <c r="AP42" s="997"/>
      <c r="AQ42" s="997"/>
      <c r="AR42" s="997"/>
      <c r="AS42" s="997"/>
      <c r="AT42" s="997"/>
      <c r="AU42" s="997"/>
      <c r="AV42" s="997"/>
      <c r="AW42" s="997"/>
      <c r="AX42" s="997"/>
      <c r="AY42" s="997"/>
      <c r="AZ42" s="1065"/>
      <c r="BA42" s="1065"/>
      <c r="BB42" s="1065"/>
      <c r="BC42" s="1065"/>
      <c r="BD42" s="1065"/>
      <c r="BE42" s="1060"/>
      <c r="BF42" s="1060"/>
      <c r="BG42" s="1060"/>
      <c r="BH42" s="1060"/>
      <c r="BI42" s="106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5"/>
      <c r="DW42" s="1016"/>
      <c r="DX42" s="1016"/>
      <c r="DY42" s="1016"/>
      <c r="DZ42" s="1017"/>
      <c r="EA42" s="197"/>
    </row>
    <row r="43" spans="1:131" s="198" customFormat="1" ht="26.25" customHeight="1">
      <c r="A43" s="212">
        <v>16</v>
      </c>
      <c r="B43" s="1042"/>
      <c r="C43" s="1043"/>
      <c r="D43" s="1043"/>
      <c r="E43" s="1043"/>
      <c r="F43" s="1043"/>
      <c r="G43" s="1043"/>
      <c r="H43" s="1043"/>
      <c r="I43" s="1043"/>
      <c r="J43" s="1043"/>
      <c r="K43" s="1043"/>
      <c r="L43" s="1043"/>
      <c r="M43" s="1043"/>
      <c r="N43" s="1043"/>
      <c r="O43" s="1043"/>
      <c r="P43" s="1044"/>
      <c r="Q43" s="1066"/>
      <c r="R43" s="1067"/>
      <c r="S43" s="1067"/>
      <c r="T43" s="1067"/>
      <c r="U43" s="1067"/>
      <c r="V43" s="1067"/>
      <c r="W43" s="1067"/>
      <c r="X43" s="1067"/>
      <c r="Y43" s="1067"/>
      <c r="Z43" s="1067"/>
      <c r="AA43" s="1067"/>
      <c r="AB43" s="1067"/>
      <c r="AC43" s="1067"/>
      <c r="AD43" s="1067"/>
      <c r="AE43" s="1068"/>
      <c r="AF43" s="1048"/>
      <c r="AG43" s="1049"/>
      <c r="AH43" s="1049"/>
      <c r="AI43" s="1049"/>
      <c r="AJ43" s="1050"/>
      <c r="AK43" s="1006"/>
      <c r="AL43" s="997"/>
      <c r="AM43" s="997"/>
      <c r="AN43" s="997"/>
      <c r="AO43" s="997"/>
      <c r="AP43" s="997"/>
      <c r="AQ43" s="997"/>
      <c r="AR43" s="997"/>
      <c r="AS43" s="997"/>
      <c r="AT43" s="997"/>
      <c r="AU43" s="997"/>
      <c r="AV43" s="997"/>
      <c r="AW43" s="997"/>
      <c r="AX43" s="997"/>
      <c r="AY43" s="997"/>
      <c r="AZ43" s="1065"/>
      <c r="BA43" s="1065"/>
      <c r="BB43" s="1065"/>
      <c r="BC43" s="1065"/>
      <c r="BD43" s="1065"/>
      <c r="BE43" s="1060"/>
      <c r="BF43" s="1060"/>
      <c r="BG43" s="1060"/>
      <c r="BH43" s="1060"/>
      <c r="BI43" s="106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5"/>
      <c r="DW43" s="1016"/>
      <c r="DX43" s="1016"/>
      <c r="DY43" s="1016"/>
      <c r="DZ43" s="1017"/>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66"/>
      <c r="R44" s="1067"/>
      <c r="S44" s="1067"/>
      <c r="T44" s="1067"/>
      <c r="U44" s="1067"/>
      <c r="V44" s="1067"/>
      <c r="W44" s="1067"/>
      <c r="X44" s="1067"/>
      <c r="Y44" s="1067"/>
      <c r="Z44" s="1067"/>
      <c r="AA44" s="1067"/>
      <c r="AB44" s="1067"/>
      <c r="AC44" s="1067"/>
      <c r="AD44" s="1067"/>
      <c r="AE44" s="1068"/>
      <c r="AF44" s="1048"/>
      <c r="AG44" s="1049"/>
      <c r="AH44" s="1049"/>
      <c r="AI44" s="1049"/>
      <c r="AJ44" s="1050"/>
      <c r="AK44" s="1006"/>
      <c r="AL44" s="997"/>
      <c r="AM44" s="997"/>
      <c r="AN44" s="997"/>
      <c r="AO44" s="997"/>
      <c r="AP44" s="997"/>
      <c r="AQ44" s="997"/>
      <c r="AR44" s="997"/>
      <c r="AS44" s="997"/>
      <c r="AT44" s="997"/>
      <c r="AU44" s="997"/>
      <c r="AV44" s="997"/>
      <c r="AW44" s="997"/>
      <c r="AX44" s="997"/>
      <c r="AY44" s="997"/>
      <c r="AZ44" s="1065"/>
      <c r="BA44" s="1065"/>
      <c r="BB44" s="1065"/>
      <c r="BC44" s="1065"/>
      <c r="BD44" s="1065"/>
      <c r="BE44" s="1060"/>
      <c r="BF44" s="1060"/>
      <c r="BG44" s="1060"/>
      <c r="BH44" s="1060"/>
      <c r="BI44" s="106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5"/>
      <c r="DW44" s="1016"/>
      <c r="DX44" s="1016"/>
      <c r="DY44" s="1016"/>
      <c r="DZ44" s="1017"/>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66"/>
      <c r="R45" s="1067"/>
      <c r="S45" s="1067"/>
      <c r="T45" s="1067"/>
      <c r="U45" s="1067"/>
      <c r="V45" s="1067"/>
      <c r="W45" s="1067"/>
      <c r="X45" s="1067"/>
      <c r="Y45" s="1067"/>
      <c r="Z45" s="1067"/>
      <c r="AA45" s="1067"/>
      <c r="AB45" s="1067"/>
      <c r="AC45" s="1067"/>
      <c r="AD45" s="1067"/>
      <c r="AE45" s="1068"/>
      <c r="AF45" s="1048"/>
      <c r="AG45" s="1049"/>
      <c r="AH45" s="1049"/>
      <c r="AI45" s="1049"/>
      <c r="AJ45" s="1050"/>
      <c r="AK45" s="1006"/>
      <c r="AL45" s="997"/>
      <c r="AM45" s="997"/>
      <c r="AN45" s="997"/>
      <c r="AO45" s="997"/>
      <c r="AP45" s="997"/>
      <c r="AQ45" s="997"/>
      <c r="AR45" s="997"/>
      <c r="AS45" s="997"/>
      <c r="AT45" s="997"/>
      <c r="AU45" s="997"/>
      <c r="AV45" s="997"/>
      <c r="AW45" s="997"/>
      <c r="AX45" s="997"/>
      <c r="AY45" s="997"/>
      <c r="AZ45" s="1065"/>
      <c r="BA45" s="1065"/>
      <c r="BB45" s="1065"/>
      <c r="BC45" s="1065"/>
      <c r="BD45" s="1065"/>
      <c r="BE45" s="1060"/>
      <c r="BF45" s="1060"/>
      <c r="BG45" s="1060"/>
      <c r="BH45" s="1060"/>
      <c r="BI45" s="106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5"/>
      <c r="DW45" s="1016"/>
      <c r="DX45" s="1016"/>
      <c r="DY45" s="1016"/>
      <c r="DZ45" s="1017"/>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66"/>
      <c r="R46" s="1067"/>
      <c r="S46" s="1067"/>
      <c r="T46" s="1067"/>
      <c r="U46" s="1067"/>
      <c r="V46" s="1067"/>
      <c r="W46" s="1067"/>
      <c r="X46" s="1067"/>
      <c r="Y46" s="1067"/>
      <c r="Z46" s="1067"/>
      <c r="AA46" s="1067"/>
      <c r="AB46" s="1067"/>
      <c r="AC46" s="1067"/>
      <c r="AD46" s="1067"/>
      <c r="AE46" s="1068"/>
      <c r="AF46" s="1048"/>
      <c r="AG46" s="1049"/>
      <c r="AH46" s="1049"/>
      <c r="AI46" s="1049"/>
      <c r="AJ46" s="1050"/>
      <c r="AK46" s="1006"/>
      <c r="AL46" s="997"/>
      <c r="AM46" s="997"/>
      <c r="AN46" s="997"/>
      <c r="AO46" s="997"/>
      <c r="AP46" s="997"/>
      <c r="AQ46" s="997"/>
      <c r="AR46" s="997"/>
      <c r="AS46" s="997"/>
      <c r="AT46" s="997"/>
      <c r="AU46" s="997"/>
      <c r="AV46" s="997"/>
      <c r="AW46" s="997"/>
      <c r="AX46" s="997"/>
      <c r="AY46" s="997"/>
      <c r="AZ46" s="1065"/>
      <c r="BA46" s="1065"/>
      <c r="BB46" s="1065"/>
      <c r="BC46" s="1065"/>
      <c r="BD46" s="1065"/>
      <c r="BE46" s="1060"/>
      <c r="BF46" s="1060"/>
      <c r="BG46" s="1060"/>
      <c r="BH46" s="1060"/>
      <c r="BI46" s="106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5"/>
      <c r="DW46" s="1016"/>
      <c r="DX46" s="1016"/>
      <c r="DY46" s="1016"/>
      <c r="DZ46" s="1017"/>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66"/>
      <c r="R47" s="1067"/>
      <c r="S47" s="1067"/>
      <c r="T47" s="1067"/>
      <c r="U47" s="1067"/>
      <c r="V47" s="1067"/>
      <c r="W47" s="1067"/>
      <c r="X47" s="1067"/>
      <c r="Y47" s="1067"/>
      <c r="Z47" s="1067"/>
      <c r="AA47" s="1067"/>
      <c r="AB47" s="1067"/>
      <c r="AC47" s="1067"/>
      <c r="AD47" s="1067"/>
      <c r="AE47" s="1068"/>
      <c r="AF47" s="1048"/>
      <c r="AG47" s="1049"/>
      <c r="AH47" s="1049"/>
      <c r="AI47" s="1049"/>
      <c r="AJ47" s="1050"/>
      <c r="AK47" s="1006"/>
      <c r="AL47" s="997"/>
      <c r="AM47" s="997"/>
      <c r="AN47" s="997"/>
      <c r="AO47" s="997"/>
      <c r="AP47" s="997"/>
      <c r="AQ47" s="997"/>
      <c r="AR47" s="997"/>
      <c r="AS47" s="997"/>
      <c r="AT47" s="997"/>
      <c r="AU47" s="997"/>
      <c r="AV47" s="997"/>
      <c r="AW47" s="997"/>
      <c r="AX47" s="997"/>
      <c r="AY47" s="997"/>
      <c r="AZ47" s="1065"/>
      <c r="BA47" s="1065"/>
      <c r="BB47" s="1065"/>
      <c r="BC47" s="1065"/>
      <c r="BD47" s="1065"/>
      <c r="BE47" s="1060"/>
      <c r="BF47" s="1060"/>
      <c r="BG47" s="1060"/>
      <c r="BH47" s="1060"/>
      <c r="BI47" s="106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5"/>
      <c r="DW47" s="1016"/>
      <c r="DX47" s="1016"/>
      <c r="DY47" s="1016"/>
      <c r="DZ47" s="1017"/>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66"/>
      <c r="R48" s="1067"/>
      <c r="S48" s="1067"/>
      <c r="T48" s="1067"/>
      <c r="U48" s="1067"/>
      <c r="V48" s="1067"/>
      <c r="W48" s="1067"/>
      <c r="X48" s="1067"/>
      <c r="Y48" s="1067"/>
      <c r="Z48" s="1067"/>
      <c r="AA48" s="1067"/>
      <c r="AB48" s="1067"/>
      <c r="AC48" s="1067"/>
      <c r="AD48" s="1067"/>
      <c r="AE48" s="1068"/>
      <c r="AF48" s="1048"/>
      <c r="AG48" s="1049"/>
      <c r="AH48" s="1049"/>
      <c r="AI48" s="1049"/>
      <c r="AJ48" s="1050"/>
      <c r="AK48" s="1006"/>
      <c r="AL48" s="997"/>
      <c r="AM48" s="997"/>
      <c r="AN48" s="997"/>
      <c r="AO48" s="997"/>
      <c r="AP48" s="997"/>
      <c r="AQ48" s="997"/>
      <c r="AR48" s="997"/>
      <c r="AS48" s="997"/>
      <c r="AT48" s="997"/>
      <c r="AU48" s="997"/>
      <c r="AV48" s="997"/>
      <c r="AW48" s="997"/>
      <c r="AX48" s="997"/>
      <c r="AY48" s="997"/>
      <c r="AZ48" s="1065"/>
      <c r="BA48" s="1065"/>
      <c r="BB48" s="1065"/>
      <c r="BC48" s="1065"/>
      <c r="BD48" s="1065"/>
      <c r="BE48" s="1060"/>
      <c r="BF48" s="1060"/>
      <c r="BG48" s="1060"/>
      <c r="BH48" s="1060"/>
      <c r="BI48" s="106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5"/>
      <c r="DW48" s="1016"/>
      <c r="DX48" s="1016"/>
      <c r="DY48" s="1016"/>
      <c r="DZ48" s="1017"/>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66"/>
      <c r="R49" s="1067"/>
      <c r="S49" s="1067"/>
      <c r="T49" s="1067"/>
      <c r="U49" s="1067"/>
      <c r="V49" s="1067"/>
      <c r="W49" s="1067"/>
      <c r="X49" s="1067"/>
      <c r="Y49" s="1067"/>
      <c r="Z49" s="1067"/>
      <c r="AA49" s="1067"/>
      <c r="AB49" s="1067"/>
      <c r="AC49" s="1067"/>
      <c r="AD49" s="1067"/>
      <c r="AE49" s="1068"/>
      <c r="AF49" s="1048"/>
      <c r="AG49" s="1049"/>
      <c r="AH49" s="1049"/>
      <c r="AI49" s="1049"/>
      <c r="AJ49" s="1050"/>
      <c r="AK49" s="1006"/>
      <c r="AL49" s="997"/>
      <c r="AM49" s="997"/>
      <c r="AN49" s="997"/>
      <c r="AO49" s="997"/>
      <c r="AP49" s="997"/>
      <c r="AQ49" s="997"/>
      <c r="AR49" s="997"/>
      <c r="AS49" s="997"/>
      <c r="AT49" s="997"/>
      <c r="AU49" s="997"/>
      <c r="AV49" s="997"/>
      <c r="AW49" s="997"/>
      <c r="AX49" s="997"/>
      <c r="AY49" s="997"/>
      <c r="AZ49" s="1065"/>
      <c r="BA49" s="1065"/>
      <c r="BB49" s="1065"/>
      <c r="BC49" s="1065"/>
      <c r="BD49" s="1065"/>
      <c r="BE49" s="1060"/>
      <c r="BF49" s="1060"/>
      <c r="BG49" s="1060"/>
      <c r="BH49" s="1060"/>
      <c r="BI49" s="106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5"/>
      <c r="DW49" s="1016"/>
      <c r="DX49" s="1016"/>
      <c r="DY49" s="1016"/>
      <c r="DZ49" s="1017"/>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46"/>
      <c r="S50" s="1046"/>
      <c r="T50" s="1046"/>
      <c r="U50" s="1046"/>
      <c r="V50" s="1046"/>
      <c r="W50" s="1046"/>
      <c r="X50" s="1046"/>
      <c r="Y50" s="1046"/>
      <c r="Z50" s="1046"/>
      <c r="AA50" s="1046"/>
      <c r="AB50" s="1046"/>
      <c r="AC50" s="1046"/>
      <c r="AD50" s="1046"/>
      <c r="AE50" s="1047"/>
      <c r="AF50" s="1048"/>
      <c r="AG50" s="1049"/>
      <c r="AH50" s="1049"/>
      <c r="AI50" s="1049"/>
      <c r="AJ50" s="1050"/>
      <c r="AK50" s="1051"/>
      <c r="AL50" s="1046"/>
      <c r="AM50" s="1046"/>
      <c r="AN50" s="1046"/>
      <c r="AO50" s="1046"/>
      <c r="AP50" s="1046"/>
      <c r="AQ50" s="1046"/>
      <c r="AR50" s="1046"/>
      <c r="AS50" s="1046"/>
      <c r="AT50" s="1046"/>
      <c r="AU50" s="1046"/>
      <c r="AV50" s="1046"/>
      <c r="AW50" s="1046"/>
      <c r="AX50" s="1046"/>
      <c r="AY50" s="1046"/>
      <c r="AZ50" s="1052"/>
      <c r="BA50" s="1052"/>
      <c r="BB50" s="1052"/>
      <c r="BC50" s="1052"/>
      <c r="BD50" s="1052"/>
      <c r="BE50" s="1060"/>
      <c r="BF50" s="1060"/>
      <c r="BG50" s="1060"/>
      <c r="BH50" s="1060"/>
      <c r="BI50" s="106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5"/>
      <c r="DW50" s="1016"/>
      <c r="DX50" s="1016"/>
      <c r="DY50" s="1016"/>
      <c r="DZ50" s="1017"/>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46"/>
      <c r="S51" s="1046"/>
      <c r="T51" s="1046"/>
      <c r="U51" s="1046"/>
      <c r="V51" s="1046"/>
      <c r="W51" s="1046"/>
      <c r="X51" s="1046"/>
      <c r="Y51" s="1046"/>
      <c r="Z51" s="1046"/>
      <c r="AA51" s="1046"/>
      <c r="AB51" s="1046"/>
      <c r="AC51" s="1046"/>
      <c r="AD51" s="1046"/>
      <c r="AE51" s="1047"/>
      <c r="AF51" s="1048"/>
      <c r="AG51" s="1049"/>
      <c r="AH51" s="1049"/>
      <c r="AI51" s="1049"/>
      <c r="AJ51" s="1050"/>
      <c r="AK51" s="1051"/>
      <c r="AL51" s="1046"/>
      <c r="AM51" s="1046"/>
      <c r="AN51" s="1046"/>
      <c r="AO51" s="1046"/>
      <c r="AP51" s="1046"/>
      <c r="AQ51" s="1046"/>
      <c r="AR51" s="1046"/>
      <c r="AS51" s="1046"/>
      <c r="AT51" s="1046"/>
      <c r="AU51" s="1046"/>
      <c r="AV51" s="1046"/>
      <c r="AW51" s="1046"/>
      <c r="AX51" s="1046"/>
      <c r="AY51" s="1046"/>
      <c r="AZ51" s="1052"/>
      <c r="BA51" s="1052"/>
      <c r="BB51" s="1052"/>
      <c r="BC51" s="1052"/>
      <c r="BD51" s="1052"/>
      <c r="BE51" s="1060"/>
      <c r="BF51" s="1060"/>
      <c r="BG51" s="1060"/>
      <c r="BH51" s="1060"/>
      <c r="BI51" s="106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5"/>
      <c r="DW51" s="1016"/>
      <c r="DX51" s="1016"/>
      <c r="DY51" s="1016"/>
      <c r="DZ51" s="1017"/>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46"/>
      <c r="S52" s="1046"/>
      <c r="T52" s="1046"/>
      <c r="U52" s="1046"/>
      <c r="V52" s="1046"/>
      <c r="W52" s="1046"/>
      <c r="X52" s="1046"/>
      <c r="Y52" s="1046"/>
      <c r="Z52" s="1046"/>
      <c r="AA52" s="1046"/>
      <c r="AB52" s="1046"/>
      <c r="AC52" s="1046"/>
      <c r="AD52" s="1046"/>
      <c r="AE52" s="1047"/>
      <c r="AF52" s="1048"/>
      <c r="AG52" s="1049"/>
      <c r="AH52" s="1049"/>
      <c r="AI52" s="1049"/>
      <c r="AJ52" s="1050"/>
      <c r="AK52" s="1051"/>
      <c r="AL52" s="1046"/>
      <c r="AM52" s="1046"/>
      <c r="AN52" s="1046"/>
      <c r="AO52" s="1046"/>
      <c r="AP52" s="1046"/>
      <c r="AQ52" s="1046"/>
      <c r="AR52" s="1046"/>
      <c r="AS52" s="1046"/>
      <c r="AT52" s="1046"/>
      <c r="AU52" s="1046"/>
      <c r="AV52" s="1046"/>
      <c r="AW52" s="1046"/>
      <c r="AX52" s="1046"/>
      <c r="AY52" s="1046"/>
      <c r="AZ52" s="1052"/>
      <c r="BA52" s="1052"/>
      <c r="BB52" s="1052"/>
      <c r="BC52" s="1052"/>
      <c r="BD52" s="1052"/>
      <c r="BE52" s="1060"/>
      <c r="BF52" s="1060"/>
      <c r="BG52" s="1060"/>
      <c r="BH52" s="1060"/>
      <c r="BI52" s="106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5"/>
      <c r="DW52" s="1016"/>
      <c r="DX52" s="1016"/>
      <c r="DY52" s="1016"/>
      <c r="DZ52" s="1017"/>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46"/>
      <c r="S53" s="1046"/>
      <c r="T53" s="1046"/>
      <c r="U53" s="1046"/>
      <c r="V53" s="1046"/>
      <c r="W53" s="1046"/>
      <c r="X53" s="1046"/>
      <c r="Y53" s="1046"/>
      <c r="Z53" s="1046"/>
      <c r="AA53" s="1046"/>
      <c r="AB53" s="1046"/>
      <c r="AC53" s="1046"/>
      <c r="AD53" s="1046"/>
      <c r="AE53" s="1047"/>
      <c r="AF53" s="1048"/>
      <c r="AG53" s="1049"/>
      <c r="AH53" s="1049"/>
      <c r="AI53" s="1049"/>
      <c r="AJ53" s="1050"/>
      <c r="AK53" s="1051"/>
      <c r="AL53" s="1046"/>
      <c r="AM53" s="1046"/>
      <c r="AN53" s="1046"/>
      <c r="AO53" s="1046"/>
      <c r="AP53" s="1046"/>
      <c r="AQ53" s="1046"/>
      <c r="AR53" s="1046"/>
      <c r="AS53" s="1046"/>
      <c r="AT53" s="1046"/>
      <c r="AU53" s="1046"/>
      <c r="AV53" s="1046"/>
      <c r="AW53" s="1046"/>
      <c r="AX53" s="1046"/>
      <c r="AY53" s="1046"/>
      <c r="AZ53" s="1052"/>
      <c r="BA53" s="1052"/>
      <c r="BB53" s="1052"/>
      <c r="BC53" s="1052"/>
      <c r="BD53" s="1052"/>
      <c r="BE53" s="1060"/>
      <c r="BF53" s="1060"/>
      <c r="BG53" s="1060"/>
      <c r="BH53" s="1060"/>
      <c r="BI53" s="106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5"/>
      <c r="DW53" s="1016"/>
      <c r="DX53" s="1016"/>
      <c r="DY53" s="1016"/>
      <c r="DZ53" s="1017"/>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46"/>
      <c r="S54" s="1046"/>
      <c r="T54" s="1046"/>
      <c r="U54" s="1046"/>
      <c r="V54" s="1046"/>
      <c r="W54" s="1046"/>
      <c r="X54" s="1046"/>
      <c r="Y54" s="1046"/>
      <c r="Z54" s="1046"/>
      <c r="AA54" s="1046"/>
      <c r="AB54" s="1046"/>
      <c r="AC54" s="1046"/>
      <c r="AD54" s="1046"/>
      <c r="AE54" s="1047"/>
      <c r="AF54" s="1048"/>
      <c r="AG54" s="1049"/>
      <c r="AH54" s="1049"/>
      <c r="AI54" s="1049"/>
      <c r="AJ54" s="1050"/>
      <c r="AK54" s="1051"/>
      <c r="AL54" s="1046"/>
      <c r="AM54" s="1046"/>
      <c r="AN54" s="1046"/>
      <c r="AO54" s="1046"/>
      <c r="AP54" s="1046"/>
      <c r="AQ54" s="1046"/>
      <c r="AR54" s="1046"/>
      <c r="AS54" s="1046"/>
      <c r="AT54" s="1046"/>
      <c r="AU54" s="1046"/>
      <c r="AV54" s="1046"/>
      <c r="AW54" s="1046"/>
      <c r="AX54" s="1046"/>
      <c r="AY54" s="1046"/>
      <c r="AZ54" s="1052"/>
      <c r="BA54" s="1052"/>
      <c r="BB54" s="1052"/>
      <c r="BC54" s="1052"/>
      <c r="BD54" s="1052"/>
      <c r="BE54" s="1060"/>
      <c r="BF54" s="1060"/>
      <c r="BG54" s="1060"/>
      <c r="BH54" s="1060"/>
      <c r="BI54" s="106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5"/>
      <c r="DW54" s="1016"/>
      <c r="DX54" s="1016"/>
      <c r="DY54" s="1016"/>
      <c r="DZ54" s="1017"/>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46"/>
      <c r="S55" s="1046"/>
      <c r="T55" s="1046"/>
      <c r="U55" s="1046"/>
      <c r="V55" s="1046"/>
      <c r="W55" s="1046"/>
      <c r="X55" s="1046"/>
      <c r="Y55" s="1046"/>
      <c r="Z55" s="1046"/>
      <c r="AA55" s="1046"/>
      <c r="AB55" s="1046"/>
      <c r="AC55" s="1046"/>
      <c r="AD55" s="1046"/>
      <c r="AE55" s="1047"/>
      <c r="AF55" s="1048"/>
      <c r="AG55" s="1049"/>
      <c r="AH55" s="1049"/>
      <c r="AI55" s="1049"/>
      <c r="AJ55" s="1050"/>
      <c r="AK55" s="1051"/>
      <c r="AL55" s="1046"/>
      <c r="AM55" s="1046"/>
      <c r="AN55" s="1046"/>
      <c r="AO55" s="1046"/>
      <c r="AP55" s="1046"/>
      <c r="AQ55" s="1046"/>
      <c r="AR55" s="1046"/>
      <c r="AS55" s="1046"/>
      <c r="AT55" s="1046"/>
      <c r="AU55" s="1046"/>
      <c r="AV55" s="1046"/>
      <c r="AW55" s="1046"/>
      <c r="AX55" s="1046"/>
      <c r="AY55" s="1046"/>
      <c r="AZ55" s="1052"/>
      <c r="BA55" s="1052"/>
      <c r="BB55" s="1052"/>
      <c r="BC55" s="1052"/>
      <c r="BD55" s="1052"/>
      <c r="BE55" s="1060"/>
      <c r="BF55" s="1060"/>
      <c r="BG55" s="1060"/>
      <c r="BH55" s="1060"/>
      <c r="BI55" s="106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5"/>
      <c r="DW55" s="1016"/>
      <c r="DX55" s="1016"/>
      <c r="DY55" s="1016"/>
      <c r="DZ55" s="1017"/>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46"/>
      <c r="S56" s="1046"/>
      <c r="T56" s="1046"/>
      <c r="U56" s="1046"/>
      <c r="V56" s="1046"/>
      <c r="W56" s="1046"/>
      <c r="X56" s="1046"/>
      <c r="Y56" s="1046"/>
      <c r="Z56" s="1046"/>
      <c r="AA56" s="1046"/>
      <c r="AB56" s="1046"/>
      <c r="AC56" s="1046"/>
      <c r="AD56" s="1046"/>
      <c r="AE56" s="1047"/>
      <c r="AF56" s="1048"/>
      <c r="AG56" s="1049"/>
      <c r="AH56" s="1049"/>
      <c r="AI56" s="1049"/>
      <c r="AJ56" s="1050"/>
      <c r="AK56" s="1051"/>
      <c r="AL56" s="1046"/>
      <c r="AM56" s="1046"/>
      <c r="AN56" s="1046"/>
      <c r="AO56" s="1046"/>
      <c r="AP56" s="1046"/>
      <c r="AQ56" s="1046"/>
      <c r="AR56" s="1046"/>
      <c r="AS56" s="1046"/>
      <c r="AT56" s="1046"/>
      <c r="AU56" s="1046"/>
      <c r="AV56" s="1046"/>
      <c r="AW56" s="1046"/>
      <c r="AX56" s="1046"/>
      <c r="AY56" s="1046"/>
      <c r="AZ56" s="1052"/>
      <c r="BA56" s="1052"/>
      <c r="BB56" s="1052"/>
      <c r="BC56" s="1052"/>
      <c r="BD56" s="1052"/>
      <c r="BE56" s="1060"/>
      <c r="BF56" s="1060"/>
      <c r="BG56" s="1060"/>
      <c r="BH56" s="1060"/>
      <c r="BI56" s="106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5"/>
      <c r="DW56" s="1016"/>
      <c r="DX56" s="1016"/>
      <c r="DY56" s="1016"/>
      <c r="DZ56" s="1017"/>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46"/>
      <c r="S57" s="1046"/>
      <c r="T57" s="1046"/>
      <c r="U57" s="1046"/>
      <c r="V57" s="1046"/>
      <c r="W57" s="1046"/>
      <c r="X57" s="1046"/>
      <c r="Y57" s="1046"/>
      <c r="Z57" s="1046"/>
      <c r="AA57" s="1046"/>
      <c r="AB57" s="1046"/>
      <c r="AC57" s="1046"/>
      <c r="AD57" s="1046"/>
      <c r="AE57" s="1047"/>
      <c r="AF57" s="1048"/>
      <c r="AG57" s="1049"/>
      <c r="AH57" s="1049"/>
      <c r="AI57" s="1049"/>
      <c r="AJ57" s="1050"/>
      <c r="AK57" s="1051"/>
      <c r="AL57" s="1046"/>
      <c r="AM57" s="1046"/>
      <c r="AN57" s="1046"/>
      <c r="AO57" s="1046"/>
      <c r="AP57" s="1046"/>
      <c r="AQ57" s="1046"/>
      <c r="AR57" s="1046"/>
      <c r="AS57" s="1046"/>
      <c r="AT57" s="1046"/>
      <c r="AU57" s="1046"/>
      <c r="AV57" s="1046"/>
      <c r="AW57" s="1046"/>
      <c r="AX57" s="1046"/>
      <c r="AY57" s="1046"/>
      <c r="AZ57" s="1052"/>
      <c r="BA57" s="1052"/>
      <c r="BB57" s="1052"/>
      <c r="BC57" s="1052"/>
      <c r="BD57" s="1052"/>
      <c r="BE57" s="1060"/>
      <c r="BF57" s="1060"/>
      <c r="BG57" s="1060"/>
      <c r="BH57" s="1060"/>
      <c r="BI57" s="106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5"/>
      <c r="DW57" s="1016"/>
      <c r="DX57" s="1016"/>
      <c r="DY57" s="1016"/>
      <c r="DZ57" s="1017"/>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46"/>
      <c r="S58" s="1046"/>
      <c r="T58" s="1046"/>
      <c r="U58" s="1046"/>
      <c r="V58" s="1046"/>
      <c r="W58" s="1046"/>
      <c r="X58" s="1046"/>
      <c r="Y58" s="1046"/>
      <c r="Z58" s="1046"/>
      <c r="AA58" s="1046"/>
      <c r="AB58" s="1046"/>
      <c r="AC58" s="1046"/>
      <c r="AD58" s="1046"/>
      <c r="AE58" s="1047"/>
      <c r="AF58" s="1048"/>
      <c r="AG58" s="1049"/>
      <c r="AH58" s="1049"/>
      <c r="AI58" s="1049"/>
      <c r="AJ58" s="1050"/>
      <c r="AK58" s="1051"/>
      <c r="AL58" s="1046"/>
      <c r="AM58" s="1046"/>
      <c r="AN58" s="1046"/>
      <c r="AO58" s="1046"/>
      <c r="AP58" s="1046"/>
      <c r="AQ58" s="1046"/>
      <c r="AR58" s="1046"/>
      <c r="AS58" s="1046"/>
      <c r="AT58" s="1046"/>
      <c r="AU58" s="1046"/>
      <c r="AV58" s="1046"/>
      <c r="AW58" s="1046"/>
      <c r="AX58" s="1046"/>
      <c r="AY58" s="1046"/>
      <c r="AZ58" s="1052"/>
      <c r="BA58" s="1052"/>
      <c r="BB58" s="1052"/>
      <c r="BC58" s="1052"/>
      <c r="BD58" s="1052"/>
      <c r="BE58" s="1060"/>
      <c r="BF58" s="1060"/>
      <c r="BG58" s="1060"/>
      <c r="BH58" s="1060"/>
      <c r="BI58" s="106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5"/>
      <c r="DW58" s="1016"/>
      <c r="DX58" s="1016"/>
      <c r="DY58" s="1016"/>
      <c r="DZ58" s="1017"/>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46"/>
      <c r="S59" s="1046"/>
      <c r="T59" s="1046"/>
      <c r="U59" s="1046"/>
      <c r="V59" s="1046"/>
      <c r="W59" s="1046"/>
      <c r="X59" s="1046"/>
      <c r="Y59" s="1046"/>
      <c r="Z59" s="1046"/>
      <c r="AA59" s="1046"/>
      <c r="AB59" s="1046"/>
      <c r="AC59" s="1046"/>
      <c r="AD59" s="1046"/>
      <c r="AE59" s="1047"/>
      <c r="AF59" s="1048"/>
      <c r="AG59" s="1049"/>
      <c r="AH59" s="1049"/>
      <c r="AI59" s="1049"/>
      <c r="AJ59" s="1050"/>
      <c r="AK59" s="1051"/>
      <c r="AL59" s="1046"/>
      <c r="AM59" s="1046"/>
      <c r="AN59" s="1046"/>
      <c r="AO59" s="1046"/>
      <c r="AP59" s="1046"/>
      <c r="AQ59" s="1046"/>
      <c r="AR59" s="1046"/>
      <c r="AS59" s="1046"/>
      <c r="AT59" s="1046"/>
      <c r="AU59" s="1046"/>
      <c r="AV59" s="1046"/>
      <c r="AW59" s="1046"/>
      <c r="AX59" s="1046"/>
      <c r="AY59" s="1046"/>
      <c r="AZ59" s="1052"/>
      <c r="BA59" s="1052"/>
      <c r="BB59" s="1052"/>
      <c r="BC59" s="1052"/>
      <c r="BD59" s="1052"/>
      <c r="BE59" s="1060"/>
      <c r="BF59" s="1060"/>
      <c r="BG59" s="1060"/>
      <c r="BH59" s="1060"/>
      <c r="BI59" s="106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5"/>
      <c r="DW59" s="1016"/>
      <c r="DX59" s="1016"/>
      <c r="DY59" s="1016"/>
      <c r="DZ59" s="1017"/>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46"/>
      <c r="S60" s="1046"/>
      <c r="T60" s="1046"/>
      <c r="U60" s="1046"/>
      <c r="V60" s="1046"/>
      <c r="W60" s="1046"/>
      <c r="X60" s="1046"/>
      <c r="Y60" s="1046"/>
      <c r="Z60" s="1046"/>
      <c r="AA60" s="1046"/>
      <c r="AB60" s="1046"/>
      <c r="AC60" s="1046"/>
      <c r="AD60" s="1046"/>
      <c r="AE60" s="1047"/>
      <c r="AF60" s="1048"/>
      <c r="AG60" s="1049"/>
      <c r="AH60" s="1049"/>
      <c r="AI60" s="1049"/>
      <c r="AJ60" s="1050"/>
      <c r="AK60" s="1051"/>
      <c r="AL60" s="1046"/>
      <c r="AM60" s="1046"/>
      <c r="AN60" s="1046"/>
      <c r="AO60" s="1046"/>
      <c r="AP60" s="1046"/>
      <c r="AQ60" s="1046"/>
      <c r="AR60" s="1046"/>
      <c r="AS60" s="1046"/>
      <c r="AT60" s="1046"/>
      <c r="AU60" s="1046"/>
      <c r="AV60" s="1046"/>
      <c r="AW60" s="1046"/>
      <c r="AX60" s="1046"/>
      <c r="AY60" s="1046"/>
      <c r="AZ60" s="1052"/>
      <c r="BA60" s="1052"/>
      <c r="BB60" s="1052"/>
      <c r="BC60" s="1052"/>
      <c r="BD60" s="1052"/>
      <c r="BE60" s="1060"/>
      <c r="BF60" s="1060"/>
      <c r="BG60" s="1060"/>
      <c r="BH60" s="1060"/>
      <c r="BI60" s="106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5"/>
      <c r="DW60" s="1016"/>
      <c r="DX60" s="1016"/>
      <c r="DY60" s="1016"/>
      <c r="DZ60" s="1017"/>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46"/>
      <c r="S61" s="1046"/>
      <c r="T61" s="1046"/>
      <c r="U61" s="1046"/>
      <c r="V61" s="1046"/>
      <c r="W61" s="1046"/>
      <c r="X61" s="1046"/>
      <c r="Y61" s="1046"/>
      <c r="Z61" s="1046"/>
      <c r="AA61" s="1046"/>
      <c r="AB61" s="1046"/>
      <c r="AC61" s="1046"/>
      <c r="AD61" s="1046"/>
      <c r="AE61" s="1047"/>
      <c r="AF61" s="1048"/>
      <c r="AG61" s="1049"/>
      <c r="AH61" s="1049"/>
      <c r="AI61" s="1049"/>
      <c r="AJ61" s="1050"/>
      <c r="AK61" s="1051"/>
      <c r="AL61" s="1046"/>
      <c r="AM61" s="1046"/>
      <c r="AN61" s="1046"/>
      <c r="AO61" s="1046"/>
      <c r="AP61" s="1046"/>
      <c r="AQ61" s="1046"/>
      <c r="AR61" s="1046"/>
      <c r="AS61" s="1046"/>
      <c r="AT61" s="1046"/>
      <c r="AU61" s="1046"/>
      <c r="AV61" s="1046"/>
      <c r="AW61" s="1046"/>
      <c r="AX61" s="1046"/>
      <c r="AY61" s="1046"/>
      <c r="AZ61" s="1052"/>
      <c r="BA61" s="1052"/>
      <c r="BB61" s="1052"/>
      <c r="BC61" s="1052"/>
      <c r="BD61" s="1052"/>
      <c r="BE61" s="1060"/>
      <c r="BF61" s="1060"/>
      <c r="BG61" s="1060"/>
      <c r="BH61" s="1060"/>
      <c r="BI61" s="106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5"/>
      <c r="DW61" s="1016"/>
      <c r="DX61" s="1016"/>
      <c r="DY61" s="1016"/>
      <c r="DZ61" s="1017"/>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46"/>
      <c r="S62" s="1046"/>
      <c r="T62" s="1046"/>
      <c r="U62" s="1046"/>
      <c r="V62" s="1046"/>
      <c r="W62" s="1046"/>
      <c r="X62" s="1046"/>
      <c r="Y62" s="1046"/>
      <c r="Z62" s="1046"/>
      <c r="AA62" s="1046"/>
      <c r="AB62" s="1046"/>
      <c r="AC62" s="1046"/>
      <c r="AD62" s="1046"/>
      <c r="AE62" s="1047"/>
      <c r="AF62" s="1048"/>
      <c r="AG62" s="1049"/>
      <c r="AH62" s="1049"/>
      <c r="AI62" s="1049"/>
      <c r="AJ62" s="1050"/>
      <c r="AK62" s="1051"/>
      <c r="AL62" s="1046"/>
      <c r="AM62" s="1046"/>
      <c r="AN62" s="1046"/>
      <c r="AO62" s="1046"/>
      <c r="AP62" s="1046"/>
      <c r="AQ62" s="1046"/>
      <c r="AR62" s="1046"/>
      <c r="AS62" s="1046"/>
      <c r="AT62" s="1046"/>
      <c r="AU62" s="1046"/>
      <c r="AV62" s="1046"/>
      <c r="AW62" s="1046"/>
      <c r="AX62" s="1046"/>
      <c r="AY62" s="1046"/>
      <c r="AZ62" s="1052"/>
      <c r="BA62" s="1052"/>
      <c r="BB62" s="1052"/>
      <c r="BC62" s="1052"/>
      <c r="BD62" s="1052"/>
      <c r="BE62" s="1060"/>
      <c r="BF62" s="1060"/>
      <c r="BG62" s="1060"/>
      <c r="BH62" s="1060"/>
      <c r="BI62" s="1061"/>
      <c r="BJ62" s="1062" t="s">
        <v>389</v>
      </c>
      <c r="BK62" s="1063"/>
      <c r="BL62" s="1063"/>
      <c r="BM62" s="1063"/>
      <c r="BN62" s="106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5"/>
      <c r="DW62" s="1016"/>
      <c r="DX62" s="1016"/>
      <c r="DY62" s="1016"/>
      <c r="DZ62" s="1017"/>
      <c r="EA62" s="197"/>
    </row>
    <row r="63" spans="1:131" s="198" customFormat="1" ht="26.25" customHeight="1" thickBot="1">
      <c r="A63" s="215" t="s">
        <v>363</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1058</v>
      </c>
      <c r="AG63" s="985"/>
      <c r="AH63" s="985"/>
      <c r="AI63" s="985"/>
      <c r="AJ63" s="1058"/>
      <c r="AK63" s="1059"/>
      <c r="AL63" s="989"/>
      <c r="AM63" s="989"/>
      <c r="AN63" s="989"/>
      <c r="AO63" s="989"/>
      <c r="AP63" s="985"/>
      <c r="AQ63" s="985"/>
      <c r="AR63" s="985"/>
      <c r="AS63" s="985"/>
      <c r="AT63" s="985"/>
      <c r="AU63" s="985"/>
      <c r="AV63" s="985"/>
      <c r="AW63" s="985"/>
      <c r="AX63" s="985"/>
      <c r="AY63" s="985"/>
      <c r="AZ63" s="1053"/>
      <c r="BA63" s="1053"/>
      <c r="BB63" s="1053"/>
      <c r="BC63" s="1053"/>
      <c r="BD63" s="1053"/>
      <c r="BE63" s="986"/>
      <c r="BF63" s="986"/>
      <c r="BG63" s="986"/>
      <c r="BH63" s="986"/>
      <c r="BI63" s="987"/>
      <c r="BJ63" s="1054" t="s">
        <v>110</v>
      </c>
      <c r="BK63" s="977"/>
      <c r="BL63" s="977"/>
      <c r="BM63" s="977"/>
      <c r="BN63" s="105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5"/>
      <c r="DW64" s="1016"/>
      <c r="DX64" s="1016"/>
      <c r="DY64" s="1016"/>
      <c r="DZ64" s="1017"/>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5"/>
      <c r="DW65" s="1016"/>
      <c r="DX65" s="1016"/>
      <c r="DY65" s="1016"/>
      <c r="DZ65" s="1017"/>
      <c r="EA65" s="197"/>
    </row>
    <row r="66" spans="1:131" s="198" customFormat="1" ht="26.25" customHeight="1">
      <c r="A66" s="1018" t="s">
        <v>392</v>
      </c>
      <c r="B66" s="1019"/>
      <c r="C66" s="1019"/>
      <c r="D66" s="1019"/>
      <c r="E66" s="1019"/>
      <c r="F66" s="1019"/>
      <c r="G66" s="1019"/>
      <c r="H66" s="1019"/>
      <c r="I66" s="1019"/>
      <c r="J66" s="1019"/>
      <c r="K66" s="1019"/>
      <c r="L66" s="1019"/>
      <c r="M66" s="1019"/>
      <c r="N66" s="1019"/>
      <c r="O66" s="1019"/>
      <c r="P66" s="1020"/>
      <c r="Q66" s="1024" t="s">
        <v>367</v>
      </c>
      <c r="R66" s="1025"/>
      <c r="S66" s="1025"/>
      <c r="T66" s="1025"/>
      <c r="U66" s="1026"/>
      <c r="V66" s="1024" t="s">
        <v>368</v>
      </c>
      <c r="W66" s="1025"/>
      <c r="X66" s="1025"/>
      <c r="Y66" s="1025"/>
      <c r="Z66" s="1026"/>
      <c r="AA66" s="1024" t="s">
        <v>369</v>
      </c>
      <c r="AB66" s="1025"/>
      <c r="AC66" s="1025"/>
      <c r="AD66" s="1025"/>
      <c r="AE66" s="1026"/>
      <c r="AF66" s="1030" t="s">
        <v>370</v>
      </c>
      <c r="AG66" s="1031"/>
      <c r="AH66" s="1031"/>
      <c r="AI66" s="1031"/>
      <c r="AJ66" s="1032"/>
      <c r="AK66" s="1024" t="s">
        <v>371</v>
      </c>
      <c r="AL66" s="1019"/>
      <c r="AM66" s="1019"/>
      <c r="AN66" s="1019"/>
      <c r="AO66" s="1020"/>
      <c r="AP66" s="1024" t="s">
        <v>372</v>
      </c>
      <c r="AQ66" s="1025"/>
      <c r="AR66" s="1025"/>
      <c r="AS66" s="1025"/>
      <c r="AT66" s="1026"/>
      <c r="AU66" s="1024" t="s">
        <v>393</v>
      </c>
      <c r="AV66" s="1025"/>
      <c r="AW66" s="1025"/>
      <c r="AX66" s="1025"/>
      <c r="AY66" s="1026"/>
      <c r="AZ66" s="1024" t="s">
        <v>350</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41" t="s">
        <v>539</v>
      </c>
      <c r="C68" s="1142"/>
      <c r="D68" s="1142"/>
      <c r="E68" s="1142"/>
      <c r="F68" s="1142"/>
      <c r="G68" s="1142"/>
      <c r="H68" s="1142"/>
      <c r="I68" s="1142"/>
      <c r="J68" s="1142"/>
      <c r="K68" s="1142"/>
      <c r="L68" s="1142"/>
      <c r="M68" s="1142"/>
      <c r="N68" s="1142"/>
      <c r="O68" s="1142"/>
      <c r="P68" s="1143"/>
      <c r="Q68" s="1014">
        <v>164</v>
      </c>
      <c r="R68" s="1008"/>
      <c r="S68" s="1008"/>
      <c r="T68" s="1008"/>
      <c r="U68" s="1008"/>
      <c r="V68" s="1008">
        <v>161</v>
      </c>
      <c r="W68" s="1008"/>
      <c r="X68" s="1008"/>
      <c r="Y68" s="1008"/>
      <c r="Z68" s="1008"/>
      <c r="AA68" s="1008">
        <v>3</v>
      </c>
      <c r="AB68" s="1008"/>
      <c r="AC68" s="1008"/>
      <c r="AD68" s="1008"/>
      <c r="AE68" s="1008"/>
      <c r="AF68" s="1008">
        <v>3</v>
      </c>
      <c r="AG68" s="1008"/>
      <c r="AH68" s="1008"/>
      <c r="AI68" s="1008"/>
      <c r="AJ68" s="1008"/>
      <c r="AK68" s="1008">
        <v>89</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4944</v>
      </c>
      <c r="R69" s="997"/>
      <c r="S69" s="997"/>
      <c r="T69" s="997"/>
      <c r="U69" s="997"/>
      <c r="V69" s="997">
        <v>4497</v>
      </c>
      <c r="W69" s="997"/>
      <c r="X69" s="997"/>
      <c r="Y69" s="997"/>
      <c r="Z69" s="997"/>
      <c r="AA69" s="997">
        <v>447</v>
      </c>
      <c r="AB69" s="997"/>
      <c r="AC69" s="997"/>
      <c r="AD69" s="997"/>
      <c r="AE69" s="997"/>
      <c r="AF69" s="997">
        <v>447</v>
      </c>
      <c r="AG69" s="997"/>
      <c r="AH69" s="997"/>
      <c r="AI69" s="997"/>
      <c r="AJ69" s="997"/>
      <c r="AK69" s="997">
        <v>4910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6</v>
      </c>
      <c r="R70" s="997"/>
      <c r="S70" s="997"/>
      <c r="T70" s="997"/>
      <c r="U70" s="997"/>
      <c r="V70" s="997">
        <v>1</v>
      </c>
      <c r="W70" s="997"/>
      <c r="X70" s="997"/>
      <c r="Y70" s="997"/>
      <c r="Z70" s="997"/>
      <c r="AA70" s="997">
        <v>5</v>
      </c>
      <c r="AB70" s="997"/>
      <c r="AC70" s="997"/>
      <c r="AD70" s="997"/>
      <c r="AE70" s="997"/>
      <c r="AF70" s="997">
        <v>5</v>
      </c>
      <c r="AG70" s="997"/>
      <c r="AH70" s="997"/>
      <c r="AI70" s="997"/>
      <c r="AJ70" s="997"/>
      <c r="AK70" s="997">
        <v>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v>
      </c>
      <c r="R71" s="997"/>
      <c r="S71" s="997"/>
      <c r="T71" s="997"/>
      <c r="U71" s="997"/>
      <c r="V71" s="997">
        <v>1</v>
      </c>
      <c r="W71" s="997"/>
      <c r="X71" s="997"/>
      <c r="Y71" s="997"/>
      <c r="Z71" s="997"/>
      <c r="AA71" s="997">
        <v>0</v>
      </c>
      <c r="AB71" s="997"/>
      <c r="AC71" s="997"/>
      <c r="AD71" s="997"/>
      <c r="AE71" s="997"/>
      <c r="AF71" s="997">
        <v>0</v>
      </c>
      <c r="AG71" s="997"/>
      <c r="AH71" s="997"/>
      <c r="AI71" s="997"/>
      <c r="AJ71" s="997"/>
      <c r="AK71" s="997">
        <v>1</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2497</v>
      </c>
      <c r="R72" s="997"/>
      <c r="S72" s="997"/>
      <c r="T72" s="997"/>
      <c r="U72" s="997"/>
      <c r="V72" s="997">
        <v>2477</v>
      </c>
      <c r="W72" s="997"/>
      <c r="X72" s="997"/>
      <c r="Y72" s="997"/>
      <c r="Z72" s="997"/>
      <c r="AA72" s="997">
        <v>20</v>
      </c>
      <c r="AB72" s="997"/>
      <c r="AC72" s="997"/>
      <c r="AD72" s="997"/>
      <c r="AE72" s="997"/>
      <c r="AF72" s="997">
        <v>20</v>
      </c>
      <c r="AG72" s="997"/>
      <c r="AH72" s="997"/>
      <c r="AI72" s="997"/>
      <c r="AJ72" s="997"/>
      <c r="AK72" s="997">
        <v>1802</v>
      </c>
      <c r="AL72" s="997"/>
      <c r="AM72" s="997"/>
      <c r="AN72" s="997"/>
      <c r="AO72" s="997"/>
      <c r="AP72" s="997">
        <v>1752</v>
      </c>
      <c r="AQ72" s="997"/>
      <c r="AR72" s="997"/>
      <c r="AS72" s="997"/>
      <c r="AT72" s="997"/>
      <c r="AU72" s="997">
        <v>452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83</v>
      </c>
      <c r="R73" s="997"/>
      <c r="S73" s="997"/>
      <c r="T73" s="997"/>
      <c r="U73" s="997"/>
      <c r="V73" s="997">
        <v>83</v>
      </c>
      <c r="W73" s="997"/>
      <c r="X73" s="997"/>
      <c r="Y73" s="997"/>
      <c r="Z73" s="997"/>
      <c r="AA73" s="997">
        <v>0</v>
      </c>
      <c r="AB73" s="997"/>
      <c r="AC73" s="997"/>
      <c r="AD73" s="997"/>
      <c r="AE73" s="997"/>
      <c r="AF73" s="997">
        <v>0</v>
      </c>
      <c r="AG73" s="997"/>
      <c r="AH73" s="997"/>
      <c r="AI73" s="997"/>
      <c r="AJ73" s="997"/>
      <c r="AK73" s="997">
        <v>22</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920</v>
      </c>
      <c r="R74" s="997"/>
      <c r="S74" s="997"/>
      <c r="T74" s="997"/>
      <c r="U74" s="997"/>
      <c r="V74" s="997">
        <v>902</v>
      </c>
      <c r="W74" s="997"/>
      <c r="X74" s="997"/>
      <c r="Y74" s="997"/>
      <c r="Z74" s="997"/>
      <c r="AA74" s="997">
        <v>18</v>
      </c>
      <c r="AB74" s="997"/>
      <c r="AC74" s="997"/>
      <c r="AD74" s="997"/>
      <c r="AE74" s="997"/>
      <c r="AF74" s="997">
        <v>18</v>
      </c>
      <c r="AG74" s="997"/>
      <c r="AH74" s="997"/>
      <c r="AI74" s="997"/>
      <c r="AJ74" s="997"/>
      <c r="AK74" s="997">
        <v>871</v>
      </c>
      <c r="AL74" s="997"/>
      <c r="AM74" s="997"/>
      <c r="AN74" s="997"/>
      <c r="AO74" s="997"/>
      <c r="AP74" s="997">
        <v>655</v>
      </c>
      <c r="AQ74" s="997"/>
      <c r="AR74" s="997"/>
      <c r="AS74" s="997"/>
      <c r="AT74" s="997"/>
      <c r="AU74" s="997">
        <v>387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436</v>
      </c>
      <c r="R75" s="1005"/>
      <c r="S75" s="1005"/>
      <c r="T75" s="1005"/>
      <c r="U75" s="1006"/>
      <c r="V75" s="1007">
        <v>431</v>
      </c>
      <c r="W75" s="1005"/>
      <c r="X75" s="1005"/>
      <c r="Y75" s="1005"/>
      <c r="Z75" s="1006"/>
      <c r="AA75" s="1007">
        <v>5</v>
      </c>
      <c r="AB75" s="1005"/>
      <c r="AC75" s="1005"/>
      <c r="AD75" s="1005"/>
      <c r="AE75" s="1006"/>
      <c r="AF75" s="1007">
        <v>5</v>
      </c>
      <c r="AG75" s="1005"/>
      <c r="AH75" s="1005"/>
      <c r="AI75" s="1005"/>
      <c r="AJ75" s="1006"/>
      <c r="AK75" s="1007">
        <v>6</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151415</v>
      </c>
      <c r="R76" s="1005"/>
      <c r="S76" s="1005"/>
      <c r="T76" s="1005"/>
      <c r="U76" s="1006"/>
      <c r="V76" s="1007">
        <v>148352</v>
      </c>
      <c r="W76" s="1005"/>
      <c r="X76" s="1005"/>
      <c r="Y76" s="1005"/>
      <c r="Z76" s="1006"/>
      <c r="AA76" s="1007">
        <v>3063</v>
      </c>
      <c r="AB76" s="1005"/>
      <c r="AC76" s="1005"/>
      <c r="AD76" s="1005"/>
      <c r="AE76" s="1006"/>
      <c r="AF76" s="1007">
        <v>3063</v>
      </c>
      <c r="AG76" s="1005"/>
      <c r="AH76" s="1005"/>
      <c r="AI76" s="1005"/>
      <c r="AJ76" s="1006"/>
      <c r="AK76" s="1007">
        <v>425</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3561</v>
      </c>
      <c r="AG88" s="985"/>
      <c r="AH88" s="985"/>
      <c r="AI88" s="985"/>
      <c r="AJ88" s="985"/>
      <c r="AK88" s="989"/>
      <c r="AL88" s="989"/>
      <c r="AM88" s="989"/>
      <c r="AN88" s="989"/>
      <c r="AO88" s="989"/>
      <c r="AP88" s="985">
        <v>2407</v>
      </c>
      <c r="AQ88" s="985"/>
      <c r="AR88" s="985"/>
      <c r="AS88" s="985"/>
      <c r="AT88" s="985"/>
      <c r="AU88" s="985">
        <v>839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2773518</v>
      </c>
      <c r="AB110" s="903"/>
      <c r="AC110" s="903"/>
      <c r="AD110" s="903"/>
      <c r="AE110" s="904"/>
      <c r="AF110" s="905">
        <v>2515726</v>
      </c>
      <c r="AG110" s="903"/>
      <c r="AH110" s="903"/>
      <c r="AI110" s="903"/>
      <c r="AJ110" s="904"/>
      <c r="AK110" s="905">
        <v>2288015</v>
      </c>
      <c r="AL110" s="903"/>
      <c r="AM110" s="903"/>
      <c r="AN110" s="903"/>
      <c r="AO110" s="904"/>
      <c r="AP110" s="906">
        <v>32.700000000000003</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20144756</v>
      </c>
      <c r="BR110" s="830"/>
      <c r="BS110" s="830"/>
      <c r="BT110" s="830"/>
      <c r="BU110" s="830"/>
      <c r="BV110" s="830">
        <v>19184875</v>
      </c>
      <c r="BW110" s="830"/>
      <c r="BX110" s="830"/>
      <c r="BY110" s="830"/>
      <c r="BZ110" s="830"/>
      <c r="CA110" s="830">
        <v>18831770</v>
      </c>
      <c r="CB110" s="830"/>
      <c r="CC110" s="830"/>
      <c r="CD110" s="830"/>
      <c r="CE110" s="830"/>
      <c r="CF110" s="891">
        <v>269.39999999999998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4450</v>
      </c>
      <c r="BR111" s="801"/>
      <c r="BS111" s="801"/>
      <c r="BT111" s="801"/>
      <c r="BU111" s="801"/>
      <c r="BV111" s="801">
        <v>2225</v>
      </c>
      <c r="BW111" s="801"/>
      <c r="BX111" s="801"/>
      <c r="BY111" s="801"/>
      <c r="BZ111" s="801"/>
      <c r="CA111" s="801" t="s">
        <v>110</v>
      </c>
      <c r="CB111" s="801"/>
      <c r="CC111" s="801"/>
      <c r="CD111" s="801"/>
      <c r="CE111" s="801"/>
      <c r="CF111" s="878" t="s">
        <v>110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v>667</v>
      </c>
      <c r="AG112" s="814"/>
      <c r="AH112" s="814"/>
      <c r="AI112" s="814"/>
      <c r="AJ112" s="815"/>
      <c r="AK112" s="816">
        <v>667</v>
      </c>
      <c r="AL112" s="814"/>
      <c r="AM112" s="814"/>
      <c r="AN112" s="814"/>
      <c r="AO112" s="815"/>
      <c r="AP112" s="784">
        <v>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11356742</v>
      </c>
      <c r="BR112" s="801"/>
      <c r="BS112" s="801"/>
      <c r="BT112" s="801"/>
      <c r="BU112" s="801"/>
      <c r="BV112" s="801">
        <v>11245085</v>
      </c>
      <c r="BW112" s="801"/>
      <c r="BX112" s="801"/>
      <c r="BY112" s="801"/>
      <c r="BZ112" s="801"/>
      <c r="CA112" s="801">
        <v>10996225</v>
      </c>
      <c r="CB112" s="801"/>
      <c r="CC112" s="801"/>
      <c r="CD112" s="801"/>
      <c r="CE112" s="801"/>
      <c r="CF112" s="878">
        <v>157.30000000000001</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763073</v>
      </c>
      <c r="AB113" s="939"/>
      <c r="AC113" s="939"/>
      <c r="AD113" s="939"/>
      <c r="AE113" s="940"/>
      <c r="AF113" s="941">
        <v>799474</v>
      </c>
      <c r="AG113" s="939"/>
      <c r="AH113" s="939"/>
      <c r="AI113" s="939"/>
      <c r="AJ113" s="940"/>
      <c r="AK113" s="941">
        <v>788855</v>
      </c>
      <c r="AL113" s="939"/>
      <c r="AM113" s="939"/>
      <c r="AN113" s="939"/>
      <c r="AO113" s="940"/>
      <c r="AP113" s="942">
        <v>11.3</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987590</v>
      </c>
      <c r="BR113" s="801"/>
      <c r="BS113" s="801"/>
      <c r="BT113" s="801"/>
      <c r="BU113" s="801"/>
      <c r="BV113" s="801">
        <v>926741</v>
      </c>
      <c r="BW113" s="801"/>
      <c r="BX113" s="801"/>
      <c r="BY113" s="801"/>
      <c r="BZ113" s="801"/>
      <c r="CA113" s="801">
        <v>839158</v>
      </c>
      <c r="CB113" s="801"/>
      <c r="CC113" s="801"/>
      <c r="CD113" s="801"/>
      <c r="CE113" s="801"/>
      <c r="CF113" s="878">
        <v>12</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235186</v>
      </c>
      <c r="AB114" s="814"/>
      <c r="AC114" s="814"/>
      <c r="AD114" s="814"/>
      <c r="AE114" s="815"/>
      <c r="AF114" s="816">
        <v>230800</v>
      </c>
      <c r="AG114" s="814"/>
      <c r="AH114" s="814"/>
      <c r="AI114" s="814"/>
      <c r="AJ114" s="815"/>
      <c r="AK114" s="816">
        <v>245010</v>
      </c>
      <c r="AL114" s="814"/>
      <c r="AM114" s="814"/>
      <c r="AN114" s="814"/>
      <c r="AO114" s="815"/>
      <c r="AP114" s="784">
        <v>3.5</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3010828</v>
      </c>
      <c r="BR114" s="801"/>
      <c r="BS114" s="801"/>
      <c r="BT114" s="801"/>
      <c r="BU114" s="801"/>
      <c r="BV114" s="801">
        <v>2854379</v>
      </c>
      <c r="BW114" s="801"/>
      <c r="BX114" s="801"/>
      <c r="BY114" s="801"/>
      <c r="BZ114" s="801"/>
      <c r="CA114" s="801">
        <v>2510318</v>
      </c>
      <c r="CB114" s="801"/>
      <c r="CC114" s="801"/>
      <c r="CD114" s="801"/>
      <c r="CE114" s="801"/>
      <c r="CF114" s="878">
        <v>35.9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56489</v>
      </c>
      <c r="AB115" s="939"/>
      <c r="AC115" s="939"/>
      <c r="AD115" s="939"/>
      <c r="AE115" s="940"/>
      <c r="AF115" s="941">
        <v>2435</v>
      </c>
      <c r="AG115" s="939"/>
      <c r="AH115" s="939"/>
      <c r="AI115" s="939"/>
      <c r="AJ115" s="940"/>
      <c r="AK115" s="941">
        <v>2295</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7598</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v>40</v>
      </c>
      <c r="AG116" s="814"/>
      <c r="AH116" s="814"/>
      <c r="AI116" s="814"/>
      <c r="AJ116" s="815"/>
      <c r="AK116" s="816">
        <v>58</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4450</v>
      </c>
      <c r="DH116" s="814"/>
      <c r="DI116" s="814"/>
      <c r="DJ116" s="814"/>
      <c r="DK116" s="815"/>
      <c r="DL116" s="816">
        <v>2225</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3828266</v>
      </c>
      <c r="AB117" s="925"/>
      <c r="AC117" s="925"/>
      <c r="AD117" s="925"/>
      <c r="AE117" s="926"/>
      <c r="AF117" s="928">
        <v>3549142</v>
      </c>
      <c r="AG117" s="925"/>
      <c r="AH117" s="925"/>
      <c r="AI117" s="925"/>
      <c r="AJ117" s="926"/>
      <c r="AK117" s="928">
        <v>3324900</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35511964</v>
      </c>
      <c r="BR118" s="888"/>
      <c r="BS118" s="888"/>
      <c r="BT118" s="888"/>
      <c r="BU118" s="888"/>
      <c r="BV118" s="888">
        <v>34213305</v>
      </c>
      <c r="BW118" s="888"/>
      <c r="BX118" s="888"/>
      <c r="BY118" s="888"/>
      <c r="BZ118" s="888"/>
      <c r="CA118" s="888">
        <v>33177471</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3511013</v>
      </c>
      <c r="BR119" s="830"/>
      <c r="BS119" s="830"/>
      <c r="BT119" s="830"/>
      <c r="BU119" s="830"/>
      <c r="BV119" s="830">
        <v>4089219</v>
      </c>
      <c r="BW119" s="830"/>
      <c r="BX119" s="830"/>
      <c r="BY119" s="830"/>
      <c r="BZ119" s="830"/>
      <c r="CA119" s="830">
        <v>4856311</v>
      </c>
      <c r="CB119" s="830"/>
      <c r="CC119" s="830"/>
      <c r="CD119" s="830"/>
      <c r="CE119" s="830"/>
      <c r="CF119" s="891">
        <v>69.5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2182778</v>
      </c>
      <c r="BR120" s="801"/>
      <c r="BS120" s="801"/>
      <c r="BT120" s="801"/>
      <c r="BU120" s="801"/>
      <c r="BV120" s="801">
        <v>1898300</v>
      </c>
      <c r="BW120" s="801"/>
      <c r="BX120" s="801"/>
      <c r="BY120" s="801"/>
      <c r="BZ120" s="801"/>
      <c r="CA120" s="801">
        <v>1462211</v>
      </c>
      <c r="CB120" s="801"/>
      <c r="CC120" s="801"/>
      <c r="CD120" s="801"/>
      <c r="CE120" s="801"/>
      <c r="CF120" s="878">
        <v>20.9</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5405061</v>
      </c>
      <c r="DH120" s="830"/>
      <c r="DI120" s="830"/>
      <c r="DJ120" s="830"/>
      <c r="DK120" s="830"/>
      <c r="DL120" s="830">
        <v>5422641</v>
      </c>
      <c r="DM120" s="830"/>
      <c r="DN120" s="830"/>
      <c r="DO120" s="830"/>
      <c r="DP120" s="830"/>
      <c r="DQ120" s="830">
        <v>5379876</v>
      </c>
      <c r="DR120" s="830"/>
      <c r="DS120" s="830"/>
      <c r="DT120" s="830"/>
      <c r="DU120" s="830"/>
      <c r="DV120" s="831">
        <v>77</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23454350</v>
      </c>
      <c r="BR121" s="888"/>
      <c r="BS121" s="888"/>
      <c r="BT121" s="888"/>
      <c r="BU121" s="888"/>
      <c r="BV121" s="888">
        <v>22825473</v>
      </c>
      <c r="BW121" s="888"/>
      <c r="BX121" s="888"/>
      <c r="BY121" s="888"/>
      <c r="BZ121" s="888"/>
      <c r="CA121" s="888">
        <v>22358854</v>
      </c>
      <c r="CB121" s="888"/>
      <c r="CC121" s="888"/>
      <c r="CD121" s="888"/>
      <c r="CE121" s="888"/>
      <c r="CF121" s="889">
        <v>319.8</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2494793</v>
      </c>
      <c r="DH121" s="801"/>
      <c r="DI121" s="801"/>
      <c r="DJ121" s="801"/>
      <c r="DK121" s="801"/>
      <c r="DL121" s="801">
        <v>2468697</v>
      </c>
      <c r="DM121" s="801"/>
      <c r="DN121" s="801"/>
      <c r="DO121" s="801"/>
      <c r="DP121" s="801"/>
      <c r="DQ121" s="801">
        <v>2434804</v>
      </c>
      <c r="DR121" s="801"/>
      <c r="DS121" s="801"/>
      <c r="DT121" s="801"/>
      <c r="DU121" s="801"/>
      <c r="DV121" s="853">
        <v>34.799999999999997</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29148141</v>
      </c>
      <c r="BR122" s="870"/>
      <c r="BS122" s="870"/>
      <c r="BT122" s="870"/>
      <c r="BU122" s="870"/>
      <c r="BV122" s="870">
        <v>28812992</v>
      </c>
      <c r="BW122" s="870"/>
      <c r="BX122" s="870"/>
      <c r="BY122" s="870"/>
      <c r="BZ122" s="870"/>
      <c r="CA122" s="870">
        <v>28677376</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1381696</v>
      </c>
      <c r="DH122" s="801"/>
      <c r="DI122" s="801"/>
      <c r="DJ122" s="801"/>
      <c r="DK122" s="801"/>
      <c r="DL122" s="801">
        <v>1461385</v>
      </c>
      <c r="DM122" s="801"/>
      <c r="DN122" s="801"/>
      <c r="DO122" s="801"/>
      <c r="DP122" s="801"/>
      <c r="DQ122" s="801">
        <v>1468210</v>
      </c>
      <c r="DR122" s="801"/>
      <c r="DS122" s="801"/>
      <c r="DT122" s="801"/>
      <c r="DU122" s="801"/>
      <c r="DV122" s="853">
        <v>21</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2576</v>
      </c>
      <c r="AB123" s="814"/>
      <c r="AC123" s="814"/>
      <c r="AD123" s="814"/>
      <c r="AE123" s="815"/>
      <c r="AF123" s="816">
        <v>2435</v>
      </c>
      <c r="AG123" s="814"/>
      <c r="AH123" s="814"/>
      <c r="AI123" s="814"/>
      <c r="AJ123" s="815"/>
      <c r="AK123" s="816">
        <v>2295</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88.8</v>
      </c>
      <c r="BR123" s="862"/>
      <c r="BS123" s="862"/>
      <c r="BT123" s="862"/>
      <c r="BU123" s="862"/>
      <c r="BV123" s="862">
        <v>77.5</v>
      </c>
      <c r="BW123" s="862"/>
      <c r="BX123" s="862"/>
      <c r="BY123" s="862"/>
      <c r="BZ123" s="862"/>
      <c r="CA123" s="862">
        <v>64.3</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1191042</v>
      </c>
      <c r="DH123" s="814"/>
      <c r="DI123" s="814"/>
      <c r="DJ123" s="814"/>
      <c r="DK123" s="815"/>
      <c r="DL123" s="816">
        <v>1045459</v>
      </c>
      <c r="DM123" s="814"/>
      <c r="DN123" s="814"/>
      <c r="DO123" s="814"/>
      <c r="DP123" s="815"/>
      <c r="DQ123" s="816">
        <v>860364</v>
      </c>
      <c r="DR123" s="814"/>
      <c r="DS123" s="814"/>
      <c r="DT123" s="814"/>
      <c r="DU123" s="815"/>
      <c r="DV123" s="784">
        <v>12.3</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884150</v>
      </c>
      <c r="DH124" s="747"/>
      <c r="DI124" s="747"/>
      <c r="DJ124" s="747"/>
      <c r="DK124" s="748"/>
      <c r="DL124" s="749">
        <v>846903</v>
      </c>
      <c r="DM124" s="747"/>
      <c r="DN124" s="747"/>
      <c r="DO124" s="747"/>
      <c r="DP124" s="748"/>
      <c r="DQ124" s="749">
        <v>852971</v>
      </c>
      <c r="DR124" s="747"/>
      <c r="DS124" s="747"/>
      <c r="DT124" s="747"/>
      <c r="DU124" s="748"/>
      <c r="DV124" s="837">
        <v>12.2</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53913</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13.4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7598</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198475</v>
      </c>
      <c r="AB128" s="754"/>
      <c r="AC128" s="754"/>
      <c r="AD128" s="754"/>
      <c r="AE128" s="755"/>
      <c r="AF128" s="756">
        <v>133074</v>
      </c>
      <c r="AG128" s="754"/>
      <c r="AH128" s="754"/>
      <c r="AI128" s="754"/>
      <c r="AJ128" s="755"/>
      <c r="AK128" s="756">
        <v>106542</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448</v>
      </c>
      <c r="BG128" s="821"/>
      <c r="BH128" s="821"/>
      <c r="BI128" s="821"/>
      <c r="BJ128" s="821"/>
      <c r="BK128" s="821"/>
      <c r="BL128" s="822"/>
      <c r="BM128" s="820">
        <v>18.399999999999999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9847656</v>
      </c>
      <c r="AB129" s="814"/>
      <c r="AC129" s="814"/>
      <c r="AD129" s="814"/>
      <c r="AE129" s="815"/>
      <c r="AF129" s="816">
        <v>9716251</v>
      </c>
      <c r="AG129" s="814"/>
      <c r="AH129" s="814"/>
      <c r="AI129" s="814"/>
      <c r="AJ129" s="815"/>
      <c r="AK129" s="816">
        <v>9615436</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2689233</v>
      </c>
      <c r="AB130" s="814"/>
      <c r="AC130" s="814"/>
      <c r="AD130" s="814"/>
      <c r="AE130" s="815"/>
      <c r="AF130" s="816">
        <v>2749921</v>
      </c>
      <c r="AG130" s="814"/>
      <c r="AH130" s="814"/>
      <c r="AI130" s="814"/>
      <c r="AJ130" s="815"/>
      <c r="AK130" s="816">
        <v>2624270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64.3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7158423</v>
      </c>
      <c r="AB131" s="747"/>
      <c r="AC131" s="747"/>
      <c r="AD131" s="747"/>
      <c r="AE131" s="748"/>
      <c r="AF131" s="749">
        <v>6966330</v>
      </c>
      <c r="AG131" s="747"/>
      <c r="AH131" s="747"/>
      <c r="AI131" s="747"/>
      <c r="AJ131" s="748"/>
      <c r="AK131" s="749">
        <v>6991166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13.13917884</v>
      </c>
      <c r="AB132" s="770"/>
      <c r="AC132" s="770"/>
      <c r="AD132" s="770"/>
      <c r="AE132" s="771"/>
      <c r="AF132" s="772">
        <v>9.5623807660000004</v>
      </c>
      <c r="AG132" s="770"/>
      <c r="AH132" s="770"/>
      <c r="AI132" s="770"/>
      <c r="AJ132" s="771"/>
      <c r="AK132" s="772">
        <v>8.4976955200000006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14.4</v>
      </c>
      <c r="AB133" s="779"/>
      <c r="AC133" s="779"/>
      <c r="AD133" s="779"/>
      <c r="AE133" s="780"/>
      <c r="AF133" s="778">
        <v>12.2</v>
      </c>
      <c r="AG133" s="779"/>
      <c r="AH133" s="779"/>
      <c r="AI133" s="779"/>
      <c r="AJ133" s="780"/>
      <c r="AK133" s="778">
        <v>10.3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Z35:BD35"/>
    <mergeCell ref="AZ37:BD37"/>
    <mergeCell ref="AZ36:BD36"/>
    <mergeCell ref="AZ38:BD38"/>
    <mergeCell ref="B68:P68"/>
    <mergeCell ref="B70:P70"/>
    <mergeCell ref="B69:P69"/>
    <mergeCell ref="B71:P71"/>
    <mergeCell ref="B72:P72"/>
    <mergeCell ref="AK26:AO27"/>
    <mergeCell ref="AP26:AT27"/>
    <mergeCell ref="AU26:AY27"/>
    <mergeCell ref="AZ26:BD27"/>
    <mergeCell ref="BE26:BI27"/>
    <mergeCell ref="BS26:CG26"/>
    <mergeCell ref="B30:P30"/>
    <mergeCell ref="Q30:U30"/>
    <mergeCell ref="V30:Z30"/>
    <mergeCell ref="AA30:AE30"/>
    <mergeCell ref="AF30:AJ30"/>
    <mergeCell ref="BE29:BI29"/>
    <mergeCell ref="B29:P29"/>
    <mergeCell ref="Q29:U29"/>
    <mergeCell ref="V29:Z29"/>
    <mergeCell ref="AA29:AE29"/>
    <mergeCell ref="AF29:AJ29"/>
    <mergeCell ref="AK29:AO29"/>
    <mergeCell ref="AP29:AT29"/>
    <mergeCell ref="AU29:AY29"/>
    <mergeCell ref="AU31:AY31"/>
    <mergeCell ref="BE31:BI31"/>
    <mergeCell ref="BS31:CG31"/>
    <mergeCell ref="B74:P74"/>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9:CG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DQ28:DU28"/>
    <mergeCell ref="CH31:CL31"/>
    <mergeCell ref="CM31:CQ31"/>
    <mergeCell ref="DL30:DP30"/>
    <mergeCell ref="DQ30:DU30"/>
    <mergeCell ref="AZ28:BD28"/>
    <mergeCell ref="AZ29:BD29"/>
    <mergeCell ref="AZ31:BD31"/>
    <mergeCell ref="AZ30:BD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AZ32:BD32"/>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AZ34:BD34"/>
    <mergeCell ref="AZ33:BD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CR34:CV34"/>
    <mergeCell ref="CW34:DA34"/>
    <mergeCell ref="DB34:DF34"/>
    <mergeCell ref="DG34:DK34"/>
    <mergeCell ref="DL34:DP34"/>
    <mergeCell ref="DQ34:DU34"/>
    <mergeCell ref="AU34:AY34"/>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CR37:CV37"/>
    <mergeCell ref="CW37:DA37"/>
    <mergeCell ref="DB37:DF37"/>
    <mergeCell ref="DG37:DK37"/>
    <mergeCell ref="DL37:DP37"/>
    <mergeCell ref="DQ37:DU37"/>
    <mergeCell ref="AU37:AY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2008378</v>
      </c>
      <c r="L9" s="264">
        <v>107113</v>
      </c>
      <c r="M9" s="265">
        <v>77257</v>
      </c>
      <c r="N9" s="266">
        <v>38.6</v>
      </c>
    </row>
    <row r="10" spans="1:16">
      <c r="A10" s="248"/>
      <c r="B10" s="244"/>
      <c r="C10" s="244"/>
      <c r="D10" s="244"/>
      <c r="E10" s="244"/>
      <c r="F10" s="244"/>
      <c r="G10" s="1163" t="s">
        <v>481</v>
      </c>
      <c r="H10" s="1164"/>
      <c r="I10" s="1164"/>
      <c r="J10" s="1165"/>
      <c r="K10" s="267">
        <v>141069</v>
      </c>
      <c r="L10" s="268">
        <v>7524</v>
      </c>
      <c r="M10" s="269">
        <v>7577</v>
      </c>
      <c r="N10" s="270">
        <v>-0.7</v>
      </c>
    </row>
    <row r="11" spans="1:16" ht="13.5" customHeight="1">
      <c r="A11" s="248"/>
      <c r="B11" s="244"/>
      <c r="C11" s="244"/>
      <c r="D11" s="244"/>
      <c r="E11" s="244"/>
      <c r="F11" s="244"/>
      <c r="G11" s="1163" t="s">
        <v>482</v>
      </c>
      <c r="H11" s="1164"/>
      <c r="I11" s="1164"/>
      <c r="J11" s="1165"/>
      <c r="K11" s="267">
        <v>379740</v>
      </c>
      <c r="L11" s="268">
        <v>20253</v>
      </c>
      <c r="M11" s="269">
        <v>12059</v>
      </c>
      <c r="N11" s="270">
        <v>67.900000000000006</v>
      </c>
    </row>
    <row r="12" spans="1:16" ht="13.5" customHeight="1">
      <c r="A12" s="248"/>
      <c r="B12" s="244"/>
      <c r="C12" s="244"/>
      <c r="D12" s="244"/>
      <c r="E12" s="244"/>
      <c r="F12" s="244"/>
      <c r="G12" s="1163" t="s">
        <v>483</v>
      </c>
      <c r="H12" s="1164"/>
      <c r="I12" s="1164"/>
      <c r="J12" s="1165"/>
      <c r="K12" s="267" t="s">
        <v>484</v>
      </c>
      <c r="L12" s="268" t="s">
        <v>484</v>
      </c>
      <c r="M12" s="269">
        <v>890</v>
      </c>
      <c r="N12" s="270" t="s">
        <v>484</v>
      </c>
    </row>
    <row r="13" spans="1:16" ht="13.5" customHeight="1">
      <c r="A13" s="248"/>
      <c r="B13" s="244"/>
      <c r="C13" s="244"/>
      <c r="D13" s="244"/>
      <c r="E13" s="244"/>
      <c r="F13" s="244"/>
      <c r="G13" s="1163" t="s">
        <v>485</v>
      </c>
      <c r="H13" s="1164"/>
      <c r="I13" s="1164"/>
      <c r="J13" s="1165"/>
      <c r="K13" s="267" t="s">
        <v>484</v>
      </c>
      <c r="L13" s="268" t="s">
        <v>484</v>
      </c>
      <c r="M13" s="269">
        <v>0</v>
      </c>
      <c r="N13" s="270" t="s">
        <v>484</v>
      </c>
    </row>
    <row r="14" spans="1:16" ht="13.5" customHeight="1">
      <c r="A14" s="248"/>
      <c r="B14" s="244"/>
      <c r="C14" s="244"/>
      <c r="D14" s="244"/>
      <c r="E14" s="244"/>
      <c r="F14" s="244"/>
      <c r="G14" s="1163" t="s">
        <v>486</v>
      </c>
      <c r="H14" s="1164"/>
      <c r="I14" s="1164"/>
      <c r="J14" s="1165"/>
      <c r="K14" s="267">
        <v>93145</v>
      </c>
      <c r="L14" s="268">
        <v>4968</v>
      </c>
      <c r="M14" s="269">
        <v>4205</v>
      </c>
      <c r="N14" s="270">
        <v>18.100000000000001</v>
      </c>
    </row>
    <row r="15" spans="1:16" ht="13.5" customHeight="1">
      <c r="A15" s="248"/>
      <c r="B15" s="244"/>
      <c r="C15" s="244"/>
      <c r="D15" s="244"/>
      <c r="E15" s="244"/>
      <c r="F15" s="244"/>
      <c r="G15" s="1163" t="s">
        <v>487</v>
      </c>
      <c r="H15" s="1164"/>
      <c r="I15" s="1164"/>
      <c r="J15" s="1165"/>
      <c r="K15" s="267">
        <v>38176</v>
      </c>
      <c r="L15" s="268">
        <v>2036</v>
      </c>
      <c r="M15" s="269">
        <v>1846</v>
      </c>
      <c r="N15" s="270">
        <v>10.3</v>
      </c>
    </row>
    <row r="16" spans="1:16">
      <c r="A16" s="248"/>
      <c r="B16" s="244"/>
      <c r="C16" s="244"/>
      <c r="D16" s="244"/>
      <c r="E16" s="244"/>
      <c r="F16" s="244"/>
      <c r="G16" s="1166" t="s">
        <v>488</v>
      </c>
      <c r="H16" s="1167"/>
      <c r="I16" s="1167"/>
      <c r="J16" s="1168"/>
      <c r="K16" s="268">
        <v>-393037</v>
      </c>
      <c r="L16" s="268">
        <v>-20962</v>
      </c>
      <c r="M16" s="269">
        <v>-8513</v>
      </c>
      <c r="N16" s="270">
        <v>146.19999999999999</v>
      </c>
    </row>
    <row r="17" spans="1:16">
      <c r="A17" s="248"/>
      <c r="B17" s="244"/>
      <c r="C17" s="244"/>
      <c r="D17" s="244"/>
      <c r="E17" s="244"/>
      <c r="F17" s="244"/>
      <c r="G17" s="1166" t="s">
        <v>166</v>
      </c>
      <c r="H17" s="1167"/>
      <c r="I17" s="1167"/>
      <c r="J17" s="1168"/>
      <c r="K17" s="268">
        <v>2267471</v>
      </c>
      <c r="L17" s="268">
        <v>120932</v>
      </c>
      <c r="M17" s="269">
        <v>95320</v>
      </c>
      <c r="N17" s="270">
        <v>26.9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12.43</v>
      </c>
      <c r="L21" s="281">
        <v>8.93</v>
      </c>
      <c r="M21" s="282">
        <v>3.5</v>
      </c>
      <c r="N21" s="249"/>
      <c r="O21" s="283"/>
      <c r="P21" s="279"/>
    </row>
    <row r="22" spans="1:16" s="284" customFormat="1">
      <c r="A22" s="279"/>
      <c r="B22" s="249"/>
      <c r="C22" s="249"/>
      <c r="D22" s="249"/>
      <c r="E22" s="249"/>
      <c r="F22" s="249"/>
      <c r="G22" s="1160" t="s">
        <v>494</v>
      </c>
      <c r="H22" s="1161"/>
      <c r="I22" s="1161"/>
      <c r="J22" s="1162"/>
      <c r="K22" s="285">
        <v>92.9</v>
      </c>
      <c r="L22" s="286">
        <v>96.9</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2288015</v>
      </c>
      <c r="L32" s="294">
        <v>122027</v>
      </c>
      <c r="M32" s="295">
        <v>49286</v>
      </c>
      <c r="N32" s="296">
        <v>147.6</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v>667</v>
      </c>
      <c r="L34" s="294">
        <v>36</v>
      </c>
      <c r="M34" s="295">
        <v>6</v>
      </c>
      <c r="N34" s="296">
        <v>500</v>
      </c>
    </row>
    <row r="35" spans="1:16" ht="27" customHeight="1">
      <c r="A35" s="248"/>
      <c r="B35" s="244"/>
      <c r="C35" s="244"/>
      <c r="D35" s="244"/>
      <c r="E35" s="244"/>
      <c r="F35" s="244"/>
      <c r="G35" s="1151" t="s">
        <v>501</v>
      </c>
      <c r="H35" s="1152"/>
      <c r="I35" s="1152"/>
      <c r="J35" s="1153"/>
      <c r="K35" s="294">
        <v>788855</v>
      </c>
      <c r="L35" s="294">
        <v>42072</v>
      </c>
      <c r="M35" s="295">
        <v>18395</v>
      </c>
      <c r="N35" s="296">
        <v>128.69999999999999</v>
      </c>
    </row>
    <row r="36" spans="1:16" ht="27" customHeight="1">
      <c r="A36" s="248"/>
      <c r="B36" s="244"/>
      <c r="C36" s="244"/>
      <c r="D36" s="244"/>
      <c r="E36" s="244"/>
      <c r="F36" s="244"/>
      <c r="G36" s="1151" t="s">
        <v>502</v>
      </c>
      <c r="H36" s="1152"/>
      <c r="I36" s="1152"/>
      <c r="J36" s="1153"/>
      <c r="K36" s="294">
        <v>245010</v>
      </c>
      <c r="L36" s="294">
        <v>13067</v>
      </c>
      <c r="M36" s="295">
        <v>4784</v>
      </c>
      <c r="N36" s="296">
        <v>173.1</v>
      </c>
    </row>
    <row r="37" spans="1:16" ht="13.5" customHeight="1">
      <c r="A37" s="248"/>
      <c r="B37" s="244"/>
      <c r="C37" s="244"/>
      <c r="D37" s="244"/>
      <c r="E37" s="244"/>
      <c r="F37" s="244"/>
      <c r="G37" s="1151" t="s">
        <v>503</v>
      </c>
      <c r="H37" s="1152"/>
      <c r="I37" s="1152"/>
      <c r="J37" s="1153"/>
      <c r="K37" s="294">
        <v>2295</v>
      </c>
      <c r="L37" s="294">
        <v>122</v>
      </c>
      <c r="M37" s="295">
        <v>901</v>
      </c>
      <c r="N37" s="296">
        <v>-86.5</v>
      </c>
    </row>
    <row r="38" spans="1:16" ht="27" customHeight="1">
      <c r="A38" s="248"/>
      <c r="B38" s="244"/>
      <c r="C38" s="244"/>
      <c r="D38" s="244"/>
      <c r="E38" s="244"/>
      <c r="F38" s="244"/>
      <c r="G38" s="1154" t="s">
        <v>504</v>
      </c>
      <c r="H38" s="1155"/>
      <c r="I38" s="1155"/>
      <c r="J38" s="1156"/>
      <c r="K38" s="297">
        <v>58</v>
      </c>
      <c r="L38" s="297">
        <v>3</v>
      </c>
      <c r="M38" s="298">
        <v>6</v>
      </c>
      <c r="N38" s="299">
        <v>-50</v>
      </c>
      <c r="O38" s="293"/>
    </row>
    <row r="39" spans="1:16">
      <c r="A39" s="248"/>
      <c r="B39" s="244"/>
      <c r="C39" s="244"/>
      <c r="D39" s="244"/>
      <c r="E39" s="244"/>
      <c r="F39" s="244"/>
      <c r="G39" s="1154" t="s">
        <v>505</v>
      </c>
      <c r="H39" s="1155"/>
      <c r="I39" s="1155"/>
      <c r="J39" s="1156"/>
      <c r="K39" s="300">
        <v>-106542</v>
      </c>
      <c r="L39" s="300">
        <v>-5682</v>
      </c>
      <c r="M39" s="301">
        <v>-3045</v>
      </c>
      <c r="N39" s="302">
        <v>86.6</v>
      </c>
      <c r="O39" s="293"/>
    </row>
    <row r="40" spans="1:16" ht="27" customHeight="1">
      <c r="A40" s="248"/>
      <c r="B40" s="244"/>
      <c r="C40" s="244"/>
      <c r="D40" s="244"/>
      <c r="E40" s="244"/>
      <c r="F40" s="244"/>
      <c r="G40" s="1151" t="s">
        <v>506</v>
      </c>
      <c r="H40" s="1152"/>
      <c r="I40" s="1152"/>
      <c r="J40" s="1153"/>
      <c r="K40" s="300">
        <v>-2624270</v>
      </c>
      <c r="L40" s="300">
        <v>-139961</v>
      </c>
      <c r="M40" s="301">
        <v>-49958</v>
      </c>
      <c r="N40" s="302">
        <v>180.2</v>
      </c>
      <c r="O40" s="293"/>
    </row>
    <row r="41" spans="1:16">
      <c r="A41" s="248"/>
      <c r="B41" s="244"/>
      <c r="C41" s="244"/>
      <c r="D41" s="244"/>
      <c r="E41" s="244"/>
      <c r="F41" s="244"/>
      <c r="G41" s="1157" t="s">
        <v>277</v>
      </c>
      <c r="H41" s="1158"/>
      <c r="I41" s="1158"/>
      <c r="J41" s="1159"/>
      <c r="K41" s="294">
        <v>594088</v>
      </c>
      <c r="L41" s="300">
        <v>31685</v>
      </c>
      <c r="M41" s="301">
        <v>20376</v>
      </c>
      <c r="N41" s="302">
        <v>55.5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4165554</v>
      </c>
      <c r="J51" s="320">
        <v>204144</v>
      </c>
      <c r="K51" s="321">
        <v>70</v>
      </c>
      <c r="L51" s="322">
        <v>61557</v>
      </c>
      <c r="M51" s="323">
        <v>3.7</v>
      </c>
      <c r="N51" s="324">
        <v>66.3</v>
      </c>
    </row>
    <row r="52" spans="1:14">
      <c r="A52" s="248"/>
      <c r="B52" s="244"/>
      <c r="C52" s="244"/>
      <c r="D52" s="244"/>
      <c r="E52" s="244"/>
      <c r="F52" s="244"/>
      <c r="G52" s="325"/>
      <c r="H52" s="326" t="s">
        <v>517</v>
      </c>
      <c r="I52" s="327">
        <v>2238746</v>
      </c>
      <c r="J52" s="328">
        <v>109716</v>
      </c>
      <c r="K52" s="329">
        <v>94.7</v>
      </c>
      <c r="L52" s="330">
        <v>32497</v>
      </c>
      <c r="M52" s="331">
        <v>-4.5999999999999996</v>
      </c>
      <c r="N52" s="332">
        <v>99.3</v>
      </c>
    </row>
    <row r="53" spans="1:14">
      <c r="A53" s="248"/>
      <c r="B53" s="244"/>
      <c r="C53" s="244"/>
      <c r="D53" s="244"/>
      <c r="E53" s="244"/>
      <c r="F53" s="244"/>
      <c r="G53" s="310" t="s">
        <v>518</v>
      </c>
      <c r="H53" s="311"/>
      <c r="I53" s="319">
        <v>3188141</v>
      </c>
      <c r="J53" s="320">
        <v>158732</v>
      </c>
      <c r="K53" s="321">
        <v>-22.2</v>
      </c>
      <c r="L53" s="322">
        <v>69806</v>
      </c>
      <c r="M53" s="323">
        <v>13.4</v>
      </c>
      <c r="N53" s="324">
        <v>-35.6</v>
      </c>
    </row>
    <row r="54" spans="1:14">
      <c r="A54" s="248"/>
      <c r="B54" s="244"/>
      <c r="C54" s="244"/>
      <c r="D54" s="244"/>
      <c r="E54" s="244"/>
      <c r="F54" s="244"/>
      <c r="G54" s="325"/>
      <c r="H54" s="326" t="s">
        <v>517</v>
      </c>
      <c r="I54" s="327">
        <v>1482872</v>
      </c>
      <c r="J54" s="328">
        <v>73830</v>
      </c>
      <c r="K54" s="329">
        <v>-32.700000000000003</v>
      </c>
      <c r="L54" s="330">
        <v>32823</v>
      </c>
      <c r="M54" s="331">
        <v>1</v>
      </c>
      <c r="N54" s="332">
        <v>-33.700000000000003</v>
      </c>
    </row>
    <row r="55" spans="1:14">
      <c r="A55" s="248"/>
      <c r="B55" s="244"/>
      <c r="C55" s="244"/>
      <c r="D55" s="244"/>
      <c r="E55" s="244"/>
      <c r="F55" s="244"/>
      <c r="G55" s="310" t="s">
        <v>519</v>
      </c>
      <c r="H55" s="311"/>
      <c r="I55" s="319">
        <v>3155139</v>
      </c>
      <c r="J55" s="320">
        <v>159770</v>
      </c>
      <c r="K55" s="321">
        <v>0.7</v>
      </c>
      <c r="L55" s="322">
        <v>74444</v>
      </c>
      <c r="M55" s="323">
        <v>6.6</v>
      </c>
      <c r="N55" s="324">
        <v>-5.9</v>
      </c>
    </row>
    <row r="56" spans="1:14">
      <c r="A56" s="248"/>
      <c r="B56" s="244"/>
      <c r="C56" s="244"/>
      <c r="D56" s="244"/>
      <c r="E56" s="244"/>
      <c r="F56" s="244"/>
      <c r="G56" s="325"/>
      <c r="H56" s="326" t="s">
        <v>517</v>
      </c>
      <c r="I56" s="327">
        <v>777620</v>
      </c>
      <c r="J56" s="328">
        <v>39377</v>
      </c>
      <c r="K56" s="329">
        <v>-46.7</v>
      </c>
      <c r="L56" s="330">
        <v>34175</v>
      </c>
      <c r="M56" s="331">
        <v>4.0999999999999996</v>
      </c>
      <c r="N56" s="332">
        <v>-50.8</v>
      </c>
    </row>
    <row r="57" spans="1:14">
      <c r="A57" s="248"/>
      <c r="B57" s="244"/>
      <c r="C57" s="244"/>
      <c r="D57" s="244"/>
      <c r="E57" s="244"/>
      <c r="F57" s="244"/>
      <c r="G57" s="310" t="s">
        <v>520</v>
      </c>
      <c r="H57" s="311"/>
      <c r="I57" s="319">
        <v>2560766</v>
      </c>
      <c r="J57" s="320">
        <v>133048</v>
      </c>
      <c r="K57" s="321">
        <v>-16.7</v>
      </c>
      <c r="L57" s="322">
        <v>85205</v>
      </c>
      <c r="M57" s="323">
        <v>14.5</v>
      </c>
      <c r="N57" s="324">
        <v>-31.2</v>
      </c>
    </row>
    <row r="58" spans="1:14">
      <c r="A58" s="248"/>
      <c r="B58" s="244"/>
      <c r="C58" s="244"/>
      <c r="D58" s="244"/>
      <c r="E58" s="244"/>
      <c r="F58" s="244"/>
      <c r="G58" s="325"/>
      <c r="H58" s="326" t="s">
        <v>517</v>
      </c>
      <c r="I58" s="327">
        <v>1071187</v>
      </c>
      <c r="J58" s="328">
        <v>55655</v>
      </c>
      <c r="K58" s="329">
        <v>41.3</v>
      </c>
      <c r="L58" s="330">
        <v>38847</v>
      </c>
      <c r="M58" s="331">
        <v>13.7</v>
      </c>
      <c r="N58" s="332">
        <v>27.6</v>
      </c>
    </row>
    <row r="59" spans="1:14">
      <c r="A59" s="248"/>
      <c r="B59" s="244"/>
      <c r="C59" s="244"/>
      <c r="D59" s="244"/>
      <c r="E59" s="244"/>
      <c r="F59" s="244"/>
      <c r="G59" s="310" t="s">
        <v>521</v>
      </c>
      <c r="H59" s="311"/>
      <c r="I59" s="319">
        <v>2567843</v>
      </c>
      <c r="J59" s="320">
        <v>136952</v>
      </c>
      <c r="K59" s="321">
        <v>2.9</v>
      </c>
      <c r="L59" s="322">
        <v>77577</v>
      </c>
      <c r="M59" s="323">
        <v>-9</v>
      </c>
      <c r="N59" s="324">
        <v>11.9</v>
      </c>
    </row>
    <row r="60" spans="1:14">
      <c r="A60" s="248"/>
      <c r="B60" s="244"/>
      <c r="C60" s="244"/>
      <c r="D60" s="244"/>
      <c r="E60" s="244"/>
      <c r="F60" s="244"/>
      <c r="G60" s="325"/>
      <c r="H60" s="326" t="s">
        <v>517</v>
      </c>
      <c r="I60" s="333">
        <v>1373916</v>
      </c>
      <c r="J60" s="328">
        <v>73276</v>
      </c>
      <c r="K60" s="329">
        <v>31.7</v>
      </c>
      <c r="L60" s="330">
        <v>40870</v>
      </c>
      <c r="M60" s="331">
        <v>5.2</v>
      </c>
      <c r="N60" s="332">
        <v>26.5</v>
      </c>
    </row>
    <row r="61" spans="1:14">
      <c r="A61" s="248"/>
      <c r="B61" s="244"/>
      <c r="C61" s="244"/>
      <c r="D61" s="244"/>
      <c r="E61" s="244"/>
      <c r="F61" s="244"/>
      <c r="G61" s="310" t="s">
        <v>522</v>
      </c>
      <c r="H61" s="334"/>
      <c r="I61" s="335">
        <v>3127489</v>
      </c>
      <c r="J61" s="336">
        <v>158529</v>
      </c>
      <c r="K61" s="337">
        <v>6.9</v>
      </c>
      <c r="L61" s="338">
        <v>73718</v>
      </c>
      <c r="M61" s="339">
        <v>5.8</v>
      </c>
      <c r="N61" s="324">
        <v>1.1000000000000001</v>
      </c>
    </row>
    <row r="62" spans="1:14">
      <c r="A62" s="248"/>
      <c r="B62" s="244"/>
      <c r="C62" s="244"/>
      <c r="D62" s="244"/>
      <c r="E62" s="244"/>
      <c r="F62" s="244"/>
      <c r="G62" s="325"/>
      <c r="H62" s="326" t="s">
        <v>517</v>
      </c>
      <c r="I62" s="327">
        <v>1388868</v>
      </c>
      <c r="J62" s="328">
        <v>70371</v>
      </c>
      <c r="K62" s="329">
        <v>17.7</v>
      </c>
      <c r="L62" s="330">
        <v>35842</v>
      </c>
      <c r="M62" s="331">
        <v>3.9</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14.55</v>
      </c>
      <c r="G47" s="12">
        <v>18.09</v>
      </c>
      <c r="H47" s="12">
        <v>21.22</v>
      </c>
      <c r="I47" s="12">
        <v>25.05</v>
      </c>
      <c r="J47" s="13">
        <v>29.42</v>
      </c>
    </row>
    <row r="48" spans="2:10" ht="57.75" customHeight="1">
      <c r="B48" s="14"/>
      <c r="C48" s="1171" t="s">
        <v>4</v>
      </c>
      <c r="D48" s="1171"/>
      <c r="E48" s="1172"/>
      <c r="F48" s="15">
        <v>1.84</v>
      </c>
      <c r="G48" s="16">
        <v>2.42</v>
      </c>
      <c r="H48" s="16">
        <v>2.2400000000000002</v>
      </c>
      <c r="I48" s="16">
        <v>2.75</v>
      </c>
      <c r="J48" s="17">
        <v>3.63</v>
      </c>
    </row>
    <row r="49" spans="2:10" ht="57.75" customHeight="1" thickBot="1">
      <c r="B49" s="18"/>
      <c r="C49" s="1173" t="s">
        <v>5</v>
      </c>
      <c r="D49" s="1173"/>
      <c r="E49" s="1174"/>
      <c r="F49" s="19">
        <v>4.62</v>
      </c>
      <c r="G49" s="20">
        <v>11.36</v>
      </c>
      <c r="H49" s="20">
        <v>10.71</v>
      </c>
      <c r="I49" s="20">
        <v>10.39</v>
      </c>
      <c r="J49" s="21">
        <v>8.7100000000000009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2017-03-06T23:52:04Z</cp:lastPrinted>
  <dcterms:created xsi:type="dcterms:W3CDTF">2017-02-15T18:32:01Z</dcterms:created>
  <dcterms:modified xsi:type="dcterms:W3CDTF">2017-04-28T02:38:41Z</dcterms:modified>
  <cp:category/>
</cp:coreProperties>
</file>