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99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AF88" i="11" l="1"/>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W38" i="9"/>
  <c r="BW39" i="9" s="1"/>
  <c r="BW40" i="9" s="1"/>
  <c r="BE38" i="9"/>
  <c r="AM38" i="9"/>
  <c r="U38" i="9"/>
  <c r="C38" i="9"/>
  <c r="CO37" i="9"/>
  <c r="BW37" i="9"/>
  <c r="BE37" i="9"/>
  <c r="AM37" i="9"/>
  <c r="U37" i="9"/>
  <c r="C37" i="9"/>
  <c r="CO36" i="9"/>
  <c r="BW36" i="9"/>
  <c r="BE36" i="9"/>
  <c r="AM36" i="9"/>
  <c r="C36" i="9"/>
  <c r="CO35" i="9"/>
  <c r="BW35" i="9"/>
  <c r="BE35" i="9"/>
  <c r="C35" i="9"/>
  <c r="CO34" i="9"/>
  <c r="BW34" i="9"/>
  <c r="C34" i="9"/>
  <c r="AM34" i="9" l="1"/>
  <c r="AM35"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<sst xmlns="http://schemas.openxmlformats.org/spreadsheetml/2006/main" count="1034" uniqueCount="562">
  <si>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</si>
  <si>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</si>
  <si>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</si>
  <si>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</si>
  <si>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</si>
  <si>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</si>
  <si>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</si>
  <si>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</si>
  <si>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</si>
  <si>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</si>
  <si>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</si>
  <si>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</si>
  <si>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</si>
  <si>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</si>
  <si>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</si>
  <si>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</si>
  <si>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</si>
  <si>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</si>
  <si>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</si>
  <si>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</si>
  <si>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</si>
  <si>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</si>
  <si>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</si>
  <si>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</si>
  <si>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</si>
  <si>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</si>
  <si>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</si>
  <si>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</si>
  <si>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</si>
  <si>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</si>
  <si>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</si>
  <si>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</si>
  <si>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</si>
  <si>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</si>
  <si>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</si>
  <si>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</si>
  <si>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</si>
  <si>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</si>
  <si>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</si>
  <si>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</si>
  <si>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</si>
  <si>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</si>
  <si>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</si>
  <si>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</si>
  <si>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</si>
  <si>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</si>
  <si>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</si>
  <si>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</si>
  <si>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</si>
  <si>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</si>
  <si>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</si>
  <si>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</si>
  <si>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</si>
  <si>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</si>
  <si>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</si>
  <si>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</si>
  <si>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</si>
  <si>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</si>
  <si>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</si>
  <si>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</si>
  <si>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</si>
  <si>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</si>
  <si>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</si>
  <si>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</si>
  <si>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</si>
  <si>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</si>
  <si>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</si>
  <si>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</si>
  <si>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</si>
  <si>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</si>
  <si>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</si>
  <si>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</si>
  <si>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</si>
  <si>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</si>
  <si>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</si>
  <si>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</si>
  <si>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</si>
  <si>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</si>
  <si>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</si>
  <si>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</si>
  <si>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</si>
  <si>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</si>
  <si>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</si>
  <si>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穴水町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</si>
  <si>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</si>
  <si>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</si>
  <si>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</si>
  <si>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</si>
  <si>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</si>
  <si>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</si>
  <si>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</si>
  <si>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</si>
  <si>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</si>
  <si>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</si>
  <si>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</si>
  <si>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</si>
  <si>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</si>
  <si>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</si>
  <si>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</si>
  <si>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</si>
  <si>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</si>
  <si>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</si>
  <si>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</si>
  <si>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</si>
  <si>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</si>
  <si>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</si>
  <si>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</si>
  <si>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</si>
  <si>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</si>
  <si>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</si>
  <si>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</si>
  <si>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</si>
  <si>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</si>
  <si>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</si>
  <si>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</si>
  <si>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</si>
  <si>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</si>
  <si>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</si>
  <si>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</si>
  <si>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</si>
  <si>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</si>
  <si>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</si>
  <si>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</si>
  <si>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</si>
  <si>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</si>
  <si>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</si>
  <si>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</si>
  <si>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</si>
  <si>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</si>
  <si>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</si>
  <si>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</si>
  <si>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</si>
  <si>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</si>
  <si>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</si>
  <si>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</si>
  <si>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</si>
  <si>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</si>
  <si>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18"/>
  </si>
  <si>
    <t>うち日本人(％)</t>
    <phoneticPr fontId="5"/>
  </si>
  <si>
    <t>-3.0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</si>
  <si>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</si>
  <si>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</si>
  <si>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</si>
  <si>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</si>
  <si>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</si>
  <si>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</si>
  <si>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</si>
  <si>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</si>
  <si>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</si>
  <si>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</si>
  <si>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</si>
  <si>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</si>
  <si>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</si>
  <si>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</si>
  <si>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</si>
  <si>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</si>
  <si>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</si>
  <si>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</si>
  <si>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</si>
  <si>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</si>
  <si>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</si>
  <si>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</si>
  <si>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</si>
  <si>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</si>
  <si>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</si>
  <si>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</si>
  <si>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</si>
  <si>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</si>
  <si>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</si>
  <si>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</si>
  <si>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</si>
  <si>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</si>
  <si>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</si>
  <si>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</si>
  <si>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</si>
  <si>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</si>
  <si>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</si>
  <si>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</si>
  <si>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</si>
  <si>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</si>
  <si>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</si>
  <si>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</si>
  <si>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</si>
  <si>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</si>
  <si>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</si>
  <si>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</si>
  <si>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</si>
  <si>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</si>
  <si>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</si>
  <si>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</si>
  <si>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</si>
  <si>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</si>
  <si>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</si>
  <si>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</si>
  <si>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</si>
  <si>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</si>
  <si>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</si>
  <si>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</si>
  <si>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石川県穴水町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</si>
  <si>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</si>
  <si>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</si>
  <si>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</si>
  <si>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</si>
  <si>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</si>
  <si>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</si>
  <si>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</si>
  <si>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</si>
  <si>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</si>
  <si>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</si>
  <si>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</si>
  <si>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</si>
  <si>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</si>
  <si>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</si>
  <si>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</si>
  <si>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</si>
  <si>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</si>
  <si>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</si>
  <si>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</si>
  <si>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</si>
  <si>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</si>
  <si>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</si>
  <si>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</si>
  <si>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</si>
  <si>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</si>
  <si>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</si>
  <si>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</si>
  <si>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</si>
  <si>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</si>
  <si>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</si>
  <si>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</si>
  <si>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</si>
  <si>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</si>
  <si>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</si>
  <si>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</si>
  <si>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</si>
  <si>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</si>
  <si>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</si>
  <si>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</si>
  <si>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</si>
  <si>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</si>
  <si>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</si>
  <si>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</si>
  <si>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</si>
  <si>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</si>
  <si>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</si>
  <si>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</si>
  <si>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</si>
  <si>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</si>
  <si>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</si>
  <si>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</si>
  <si>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</si>
  <si>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</si>
  <si>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</si>
  <si>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</si>
  <si>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</si>
  <si>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</si>
  <si>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</si>
  <si>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</si>
  <si>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</si>
  <si>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</si>
  <si>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</si>
  <si>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</si>
  <si>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</si>
  <si>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</si>
  <si>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</si>
  <si>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</si>
  <si>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</si>
  <si>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</si>
  <si>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</si>
  <si>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</si>
  <si>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</si>
  <si>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</si>
  <si>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</si>
  <si>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</si>
  <si>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</si>
  <si>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</si>
  <si>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</si>
  <si>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</si>
  <si>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</si>
  <si>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</si>
  <si>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</si>
  <si>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</si>
  <si>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</si>
  <si>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</si>
  <si>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</si>
  <si>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</si>
  <si>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</si>
  <si>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</si>
  <si>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</si>
  <si>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</si>
  <si>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</si>
  <si>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</si>
  <si>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</si>
  <si>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</si>
  <si>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</si>
  <si>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</si>
  <si>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</si>
  <si>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</si>
  <si>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</si>
  <si>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</si>
  <si>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</si>
  <si>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</si>
  <si>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</si>
  <si>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</si>
  <si>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</si>
  <si>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</si>
  <si>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</si>
  <si>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</si>
  <si>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</si>
  <si>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</si>
  <si>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</si>
  <si>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</si>
  <si>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</si>
  <si>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</si>
  <si>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</si>
  <si>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</si>
  <si>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</si>
  <si>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</si>
  <si>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</si>
  <si>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</si>
  <si>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</si>
  <si>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</si>
  <si>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</si>
  <si>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</si>
  <si>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</si>
  <si>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</si>
  <si>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</si>
  <si>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</si>
  <si>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</si>
  <si>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</si>
  <si>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</si>
  <si>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</si>
  <si>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</si>
  <si>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</si>
  <si>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</si>
  <si>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</si>
  <si>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</si>
  <si>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</si>
  <si>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</si>
  <si>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</si>
  <si>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</si>
  <si>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</si>
  <si>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</si>
  <si>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</si>
  <si>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</si>
  <si>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</si>
  <si>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</si>
  <si>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石川県穴水町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</si>
  <si>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</si>
  <si>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</si>
  <si>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</si>
  <si>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</si>
  <si>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</si>
  <si>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</si>
  <si>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</si>
  <si>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</si>
  <si>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</si>
  <si>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</si>
  <si>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</si>
  <si>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</si>
  <si>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</si>
  <si>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</si>
  <si>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</si>
  <si>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</si>
  <si>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</si>
  <si>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</si>
  <si>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</si>
  <si>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</si>
  <si>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</si>
  <si>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</si>
  <si>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</si>
  <si>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</si>
  <si>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</si>
  <si>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</si>
  <si>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</si>
  <si>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</si>
  <si>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</si>
  <si>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</si>
  <si>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</si>
  <si>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</si>
  <si>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</si>
  <si>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</si>
  <si>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</si>
  <si>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</si>
  <si>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</si>
  <si>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</si>
  <si>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</si>
  <si>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</si>
  <si>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</si>
  <si>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</si>
  <si>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</si>
  <si>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</si>
  <si>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</si>
  <si>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</si>
  <si>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</si>
  <si>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</si>
  <si>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</si>
  <si>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</si>
  <si>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</si>
  <si>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</si>
  <si>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</si>
  <si>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</si>
  <si>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</si>
  <si>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</si>
  <si>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</si>
  <si>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</si>
  <si>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</si>
  <si>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</si>
  <si>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</si>
  <si>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</si>
  <si>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</si>
  <si>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</si>
  <si>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</si>
  <si>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</si>
  <si>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</si>
  <si>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</si>
  <si>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</si>
  <si>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</si>
  <si>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</si>
  <si>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</si>
  <si>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</si>
  <si>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</si>
  <si>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</si>
  <si>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</si>
  <si>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</si>
  <si>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</si>
  <si>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</si>
  <si>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</si>
  <si>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</si>
  <si>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</si>
  <si>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</si>
  <si>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</si>
  <si>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</si>
  <si>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</si>
  <si>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</si>
  <si>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</si>
  <si>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</si>
  <si>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</si>
  <si>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</si>
  <si>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</si>
  <si>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</si>
  <si>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</si>
  <si>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</si>
  <si>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</si>
  <si>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</si>
  <si>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</si>
  <si>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</si>
  <si>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</si>
  <si>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</si>
  <si>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</si>
  <si>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</si>
  <si>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</si>
  <si>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</si>
  <si>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</si>
  <si>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</si>
  <si>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</si>
  <si>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</si>
  <si>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</si>
  <si>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</si>
  <si>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</si>
  <si>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</si>
  <si>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</si>
  <si>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</si>
  <si>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</si>
  <si>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</si>
  <si>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</si>
  <si>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</si>
  <si>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</si>
  <si>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</si>
  <si>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</si>
  <si>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</si>
  <si>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</si>
  <si>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</si>
  <si>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</si>
  <si>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</si>
  <si>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</si>
  <si>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</si>
  <si>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</si>
  <si>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</si>
  <si>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</si>
  <si>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</si>
  <si>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</si>
  <si>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</si>
  <si>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</si>
  <si>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</si>
  <si>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</si>
  <si>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</si>
  <si>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</si>
  <si>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</si>
  <si>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</si>
  <si>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</si>
  <si>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</si>
  <si>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</si>
  <si>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</si>
  <si>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</si>
  <si>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</si>
  <si>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</si>
  <si>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</si>
  <si>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</si>
  <si>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</si>
  <si>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</si>
  <si>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</si>
  <si>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</si>
  <si>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</si>
  <si>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</si>
  <si>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</si>
  <si>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</si>
  <si>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</si>
  <si>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</si>
  <si>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</si>
  <si>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</si>
  <si>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</si>
  <si>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</si>
  <si>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</si>
  <si>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</si>
  <si>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</si>
  <si>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</si>
  <si>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</si>
  <si>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</si>
  <si>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</si>
  <si>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</si>
  <si>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</si>
  <si>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</si>
  <si>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</si>
  <si>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</si>
  <si>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</si>
  <si>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</si>
  <si>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</si>
  <si>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</si>
  <si>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</si>
  <si>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</si>
  <si>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</si>
  <si>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</si>
  <si>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病院事業会計</t>
  </si>
  <si>
    <t>水道事業会計</t>
  </si>
  <si>
    <t>一般会計</t>
  </si>
  <si>
    <t>国民健康保険特別会計</t>
  </si>
  <si>
    <t>介護保険特別会計</t>
  </si>
  <si>
    <t>後期高齢者医療特別会計</t>
  </si>
  <si>
    <t>公共下水道事業特別会計</t>
  </si>
  <si>
    <t>その他会計（赤字）</t>
  </si>
  <si>
    <t>その他会計（黒字）</t>
  </si>
  <si>
    <t>輪島市穴水町環境施設組合</t>
    <rPh sb="0" eb="3">
      <t>ワジマシ</t>
    </rPh>
    <rPh sb="3" eb="6">
      <t>アナミズマチ</t>
    </rPh>
    <rPh sb="6" eb="8">
      <t>カンキョウ</t>
    </rPh>
    <rPh sb="8" eb="10">
      <t>シセツ</t>
    </rPh>
    <rPh sb="10" eb="12">
      <t>クミアイ</t>
    </rPh>
    <phoneticPr fontId="2"/>
  </si>
  <si>
    <t>石川県後期高齢者医療広域連合</t>
    <rPh sb="0" eb="3">
      <t>イシカワケン</t>
    </rPh>
    <rPh sb="3" eb="5">
      <t>コウキ</t>
    </rPh>
    <rPh sb="5" eb="8">
      <t>コウレイシャ</t>
    </rPh>
    <rPh sb="8" eb="10">
      <t>イリョウ</t>
    </rPh>
    <rPh sb="10" eb="12">
      <t>コウイキ</t>
    </rPh>
    <rPh sb="12" eb="14">
      <t>レンゴウ</t>
    </rPh>
    <phoneticPr fontId="2"/>
  </si>
  <si>
    <t>石川県市町村職員退職手当組合</t>
    <rPh sb="0" eb="3">
      <t>イシカワケン</t>
    </rPh>
    <rPh sb="3" eb="6">
      <t>シチョウソン</t>
    </rPh>
    <rPh sb="6" eb="8">
      <t>ショクイン</t>
    </rPh>
    <rPh sb="8" eb="10">
      <t>タイショク</t>
    </rPh>
    <rPh sb="10" eb="12">
      <t>テアテ</t>
    </rPh>
    <rPh sb="12" eb="14">
      <t>クミアイ</t>
    </rPh>
    <phoneticPr fontId="2"/>
  </si>
  <si>
    <t>石川県市町村消防団員等公務災害補償等組合</t>
    <rPh sb="0" eb="3">
      <t>イシカワケン</t>
    </rPh>
    <rPh sb="3" eb="6">
      <t>シチョウソン</t>
    </rPh>
    <rPh sb="6" eb="8">
      <t>ショウボウ</t>
    </rPh>
    <rPh sb="8" eb="10">
      <t>ダンイン</t>
    </rPh>
    <rPh sb="10" eb="11">
      <t>トウ</t>
    </rPh>
    <rPh sb="11" eb="13">
      <t>コウム</t>
    </rPh>
    <rPh sb="13" eb="15">
      <t>サイガイ</t>
    </rPh>
    <rPh sb="15" eb="17">
      <t>ホショウ</t>
    </rPh>
    <rPh sb="17" eb="18">
      <t>トウ</t>
    </rPh>
    <rPh sb="18" eb="20">
      <t>クミアイ</t>
    </rPh>
    <phoneticPr fontId="2"/>
  </si>
  <si>
    <t>のと鉄道運営助成基金事務組合</t>
    <rPh sb="2" eb="4">
      <t>テツドウ</t>
    </rPh>
    <rPh sb="4" eb="6">
      <t>ウンエイ</t>
    </rPh>
    <rPh sb="6" eb="8">
      <t>ジョセイ</t>
    </rPh>
    <rPh sb="8" eb="10">
      <t>キキン</t>
    </rPh>
    <rPh sb="10" eb="12">
      <t>ジム</t>
    </rPh>
    <rPh sb="12" eb="14">
      <t>クミアイ</t>
    </rPh>
    <phoneticPr fontId="2"/>
  </si>
  <si>
    <t>石川県市町村消防じゅつ金組合</t>
    <rPh sb="0" eb="3">
      <t>イシカワケン</t>
    </rPh>
    <rPh sb="3" eb="6">
      <t>シチョウソン</t>
    </rPh>
    <rPh sb="6" eb="8">
      <t>ショウボウ</t>
    </rPh>
    <rPh sb="11" eb="12">
      <t>キン</t>
    </rPh>
    <rPh sb="12" eb="14">
      <t>クミアイ</t>
    </rPh>
    <phoneticPr fontId="2"/>
  </si>
  <si>
    <t>石川県市町村議会議員公務災害補償等組合</t>
    <rPh sb="0" eb="3">
      <t>イシカワケン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</si>
  <si>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奥能登広域圏事務組合</t>
    <rPh sb="0" eb="1">
      <t>オク</t>
    </rPh>
    <rPh sb="1" eb="3">
      <t>ノト</t>
    </rPh>
    <rPh sb="3" eb="6">
      <t>コウイキケン</t>
    </rPh>
    <rPh sb="6" eb="8">
      <t>ジム</t>
    </rPh>
    <rPh sb="8" eb="10">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</si>
  <si>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</si>
  <si>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</si>
  <si>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</si>
  <si>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</si>
  <si>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</si>
  <si>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</si>
  <si>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</si>
  <si>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</si>
  <si>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</si>
  <si>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</si>
  <si>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</si>
  <si>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実質公債費比率及び将来負担比率ともに、類似団体と比較して高い状況にあるが、近年下降傾向にある。
今後もごみ処理建設事業や庁舎耐震化等に係る地方債発行事業を予定しているため、公債費の適正化に取り組んでいく必要がある。</t>
    <rPh sb="0" eb="2">
      <t>ジッシツ</t>
    </rPh>
    <rPh sb="2" eb="5">
      <t>コウサイヒ</t>
    </rPh>
    <rPh sb="5" eb="7">
      <t>ヒリツ</t>
    </rPh>
    <rPh sb="7" eb="8">
      <t>オヨ</t>
    </rPh>
    <rPh sb="9" eb="11">
      <t>ショウライ</t>
    </rPh>
    <rPh sb="11" eb="13">
      <t>フタン</t>
    </rPh>
    <rPh sb="13" eb="15">
      <t>ヒリツ</t>
    </rPh>
    <rPh sb="19" eb="21">
      <t>ルイジ</t>
    </rPh>
    <rPh sb="21" eb="23">
      <t>ダンタイ</t>
    </rPh>
    <rPh sb="24" eb="26">
      <t>ヒカク</t>
    </rPh>
    <rPh sb="28" eb="29">
      <t>タカ</t>
    </rPh>
    <rPh sb="30" eb="32">
      <t>ジョウキョウ</t>
    </rPh>
    <rPh sb="37" eb="39">
      <t>キンネン</t>
    </rPh>
    <rPh sb="39" eb="41">
      <t>カコウ</t>
    </rPh>
    <rPh sb="41" eb="43">
      <t>ケイコウ</t>
    </rPh>
    <rPh sb="48" eb="50">
      <t>コンゴ</t>
    </rPh>
    <rPh sb="53" eb="55">
      <t>ショリ</t>
    </rPh>
    <rPh sb="55" eb="57">
      <t>ケンセツ</t>
    </rPh>
    <rPh sb="57" eb="59">
      <t>ジギョウ</t>
    </rPh>
    <rPh sb="60" eb="62">
      <t>チョウシャ</t>
    </rPh>
    <rPh sb="62" eb="65">
      <t>タイシンカ</t>
    </rPh>
    <rPh sb="65" eb="66">
      <t>トウ</t>
    </rPh>
    <rPh sb="67" eb="68">
      <t>カカ</t>
    </rPh>
    <rPh sb="69" eb="72">
      <t>チホウサイ</t>
    </rPh>
    <rPh sb="72" eb="74">
      <t>ハッコウ</t>
    </rPh>
    <rPh sb="74" eb="76">
      <t>ジギョウ</t>
    </rPh>
    <rPh sb="77" eb="79">
      <t>ヨテイ</t>
    </rPh>
    <rPh sb="86" eb="89">
      <t>コウサイヒ</t>
    </rPh>
    <rPh sb="90" eb="93">
      <t>テキセイカ</t>
    </rPh>
    <rPh sb="94" eb="95">
      <t>ト</t>
    </rPh>
    <rPh sb="96" eb="97">
      <t>ク</t>
    </rPh>
    <rPh sb="101" eb="10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</si>
</sst>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72914</c:v>
                </c:pt>
                <c:pt idx="1">
                  <c:v>94712</c:v>
                </c:pt>
                <c:pt idx="2">
                  <c:v>132356</c:v>
                </c:pt>
                <c:pt idx="3">
                  <c:v>113140</c:v>
                </c:pt>
                <c:pt idx="4">
                  <c:v>129328</c:v>
                </c:pt>
              </c:numCache>
            </c:numRef>
          </c:val>
          <c:smooth val="0"/>
        </c:ser>
        <c:dLbls>
          <c:showLegendKey val="0"/>
          <c:showVal val="0"/>
          <c:showCatName val="0"/>
          <c:showSerName val="0"/>
          <c:showPercent val="0"/>
          <c:showBubbleSize val="0"/>
        </c:dLbls>
        <c:marker val="1"/>
        <c:smooth val="0"/>
        <c:axId val="107330944"/>
        <c:axId val="107337216"/>
      </c:lineChart>
      <c:catAx>
        <c:axId val="1073309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337216"/>
        <c:crosses val="autoZero"/>
        <c:auto val="1"/>
        <c:lblAlgn val="ctr"/>
        <c:lblOffset val="100"/>
        <c:tickLblSkip val="1"/>
        <c:tickMarkSkip val="1"/>
        <c:noMultiLvlLbl val="0"/>
      </c:catAx>
      <c:valAx>
        <c:axId val="10733721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330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1.39</c:v>
                </c:pt>
                <c:pt idx="1">
                  <c:v>2.02</c:v>
                </c:pt>
                <c:pt idx="2">
                  <c:v>2.71</c:v>
                </c:pt>
                <c:pt idx="3">
                  <c:v>2.27</c:v>
                </c:pt>
                <c:pt idx="4">
                  <c:v>1.28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19.440000000000001</c:v>
                </c:pt>
                <c:pt idx="1">
                  <c:v>22.87</c:v>
                </c:pt>
                <c:pt idx="2">
                  <c:v>25.07</c:v>
                </c:pt>
                <c:pt idx="3">
                  <c:v>26.12</c:v>
                </c:pt>
                <c:pt idx="4">
                  <c:v>27.63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6607616"/>
        <c:axId val="125461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3.18</c:v>
                </c:pt>
                <c:pt idx="1">
                  <c:v>3.16</c:v>
                </c:pt>
                <c:pt idx="2">
                  <c:v>1.71</c:v>
                </c:pt>
                <c:pt idx="3">
                  <c:v>2.2400000000000002</c:v>
                </c:pt>
                <c:pt idx="4">
                  <c:v>2.59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6607616"/>
        <c:axId val="125461248"/>
      </c:lineChart>
      <c:catAx>
        <c:axId val="11660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5461248"/>
        <c:crosses val="autoZero"/>
        <c:auto val="1"/>
        <c:lblAlgn val="ctr"/>
        <c:lblOffset val="100"/>
        <c:tickLblSkip val="1"/>
        <c:tickMarkSkip val="1"/>
        <c:noMultiLvlLbl val="0"/>
      </c:catAx>
      <c:valAx>
        <c:axId val="125461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607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0.06</c:v>
                </c:pt>
                <c:pt idx="2">
                  <c:v>#N/A</c:v>
                </c:pt>
                <c:pt idx="3">
                  <c:v>0.14000000000000001</c:v>
                </c:pt>
                <c:pt idx="4">
                  <c:v>#N/A</c:v>
                </c:pt>
                <c:pt idx="5">
                  <c:v>0.02</c:v>
                </c:pt>
                <c:pt idx="6">
                  <c:v>#N/A</c:v>
                </c:pt>
                <c:pt idx="7">
                  <c:v>0.56999999999999995</c:v>
                </c:pt>
                <c:pt idx="8">
                  <c:v>#N/A</c:v>
                </c:pt>
                <c:pt idx="9">
                  <c:v>0.02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7.0000000000000007E-2</c:v>
                </c:pt>
                <c:pt idx="2">
                  <c:v>#N/A</c:v>
                </c:pt>
                <c:pt idx="3">
                  <c:v>0.01</c:v>
                </c:pt>
                <c:pt idx="4">
                  <c:v>#N/A</c:v>
                </c:pt>
                <c:pt idx="5">
                  <c:v>0.01</c:v>
                </c:pt>
                <c:pt idx="6">
                  <c:v>#N/A</c:v>
                </c:pt>
                <c:pt idx="7">
                  <c:v>0.06</c:v>
                </c:pt>
                <c:pt idx="8">
                  <c:v>#N/A</c:v>
                </c:pt>
                <c:pt idx="9">
                  <c:v>0.39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1.39</c:v>
                </c:pt>
                <c:pt idx="2">
                  <c:v>#N/A</c:v>
                </c:pt>
                <c:pt idx="3">
                  <c:v>2.0099999999999998</c:v>
                </c:pt>
                <c:pt idx="4">
                  <c:v>#N/A</c:v>
                </c:pt>
                <c:pt idx="5">
                  <c:v>2.71</c:v>
                </c:pt>
                <c:pt idx="6">
                  <c:v>#N/A</c:v>
                </c:pt>
                <c:pt idx="7">
                  <c:v>1.88</c:v>
                </c:pt>
                <c:pt idx="8">
                  <c:v>#N/A</c:v>
                </c:pt>
                <c:pt idx="9">
                  <c:v>1.27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7.21</c:v>
                </c:pt>
                <c:pt idx="2">
                  <c:v>#N/A</c:v>
                </c:pt>
                <c:pt idx="3">
                  <c:v>8.0500000000000007</c:v>
                </c:pt>
                <c:pt idx="4">
                  <c:v>#N/A</c:v>
                </c:pt>
                <c:pt idx="5">
                  <c:v>8.66</c:v>
                </c:pt>
                <c:pt idx="6">
                  <c:v>#N/A</c:v>
                </c:pt>
                <c:pt idx="7">
                  <c:v>8.76</c:v>
                </c:pt>
                <c:pt idx="8">
                  <c:v>#N/A</c:v>
                </c:pt>
                <c:pt idx="9">
                  <c:v>9.1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10.59</c:v>
                </c:pt>
                <c:pt idx="2">
                  <c:v>#N/A</c:v>
                </c:pt>
                <c:pt idx="3">
                  <c:v>15.24</c:v>
                </c:pt>
                <c:pt idx="4">
                  <c:v>#N/A</c:v>
                </c:pt>
                <c:pt idx="5">
                  <c:v>12.66</c:v>
                </c:pt>
                <c:pt idx="6">
                  <c:v>#N/A</c:v>
                </c:pt>
                <c:pt idx="7">
                  <c:v>15.53</c:v>
                </c:pt>
                <c:pt idx="8">
                  <c:v>#N/A</c:v>
                </c:pt>
                <c:pt idx="9">
                  <c:v>20.82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86397312"/>
        <c:axId val="86398848"/>
      </c:barChart>
      <c:catAx>
        <c:axId val="86397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6398848"/>
        <c:crosses val="autoZero"/>
        <c:auto val="1"/>
        <c:lblAlgn val="ctr"/>
        <c:lblOffset val="100"/>
        <c:tickLblSkip val="1"/>
        <c:tickMarkSkip val="1"/>
        <c:noMultiLvlLbl val="0"/>
      </c:catAx>
      <c:valAx>
        <c:axId val="86398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397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738</c:v>
                </c:pt>
                <c:pt idx="5">
                  <c:v>749</c:v>
                </c:pt>
                <c:pt idx="8">
                  <c:v>780</c:v>
                </c:pt>
                <c:pt idx="11">
                  <c:v>772</c:v>
                </c:pt>
                <c:pt idx="14">
                  <c:v>799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26</c:v>
                </c:pt>
                <c:pt idx="3">
                  <c:v>25</c:v>
                </c:pt>
                <c:pt idx="6">
                  <c:v>36</c:v>
                </c:pt>
                <c:pt idx="9">
                  <c:v>68</c:v>
                </c:pt>
                <c:pt idx="12">
                  <c:v>69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339</c:v>
                </c:pt>
                <c:pt idx="3">
                  <c:v>351</c:v>
                </c:pt>
                <c:pt idx="6">
                  <c:v>359</c:v>
                </c:pt>
                <c:pt idx="9">
                  <c:v>264</c:v>
                </c:pt>
                <c:pt idx="12">
                  <c:v>266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789</c:v>
                </c:pt>
                <c:pt idx="3">
                  <c:v>740</c:v>
                </c:pt>
                <c:pt idx="6">
                  <c:v>674</c:v>
                </c:pt>
                <c:pt idx="9">
                  <c:v>658</c:v>
                </c:pt>
                <c:pt idx="12">
                  <c:v>689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7158528"/>
        <c:axId val="107164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416</c:v>
                </c:pt>
                <c:pt idx="2">
                  <c:v>#N/A</c:v>
                </c:pt>
                <c:pt idx="3">
                  <c:v>#N/A</c:v>
                </c:pt>
                <c:pt idx="4">
                  <c:v>367</c:v>
                </c:pt>
                <c:pt idx="5">
                  <c:v>#N/A</c:v>
                </c:pt>
                <c:pt idx="6">
                  <c:v>#N/A</c:v>
                </c:pt>
                <c:pt idx="7">
                  <c:v>289</c:v>
                </c:pt>
                <c:pt idx="8">
                  <c:v>#N/A</c:v>
                </c:pt>
                <c:pt idx="9">
                  <c:v>#N/A</c:v>
                </c:pt>
                <c:pt idx="10">
                  <c:v>218</c:v>
                </c:pt>
                <c:pt idx="11">
                  <c:v>#N/A</c:v>
                </c:pt>
                <c:pt idx="12">
                  <c:v>#N/A</c:v>
                </c:pt>
                <c:pt idx="13">
                  <c:v>225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7158528"/>
        <c:axId val="107164800"/>
      </c:lineChart>
      <c:catAx>
        <c:axId val="107158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164800"/>
        <c:crosses val="autoZero"/>
        <c:auto val="1"/>
        <c:lblAlgn val="ctr"/>
        <c:lblOffset val="100"/>
        <c:tickLblSkip val="1"/>
        <c:tickMarkSkip val="1"/>
        <c:noMultiLvlLbl val="0"/>
      </c:catAx>
      <c:valAx>
        <c:axId val="107164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158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7100</c:v>
                </c:pt>
                <c:pt idx="5">
                  <c:v>7142</c:v>
                </c:pt>
                <c:pt idx="8">
                  <c:v>7315</c:v>
                </c:pt>
                <c:pt idx="11">
                  <c:v>7268</c:v>
                </c:pt>
                <c:pt idx="14">
                  <c:v>7293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663</c:v>
                </c:pt>
                <c:pt idx="5">
                  <c:v>632</c:v>
                </c:pt>
                <c:pt idx="8">
                  <c:v>615</c:v>
                </c:pt>
                <c:pt idx="11">
                  <c:v>573</c:v>
                </c:pt>
                <c:pt idx="14">
                  <c:v>577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781</c:v>
                </c:pt>
                <c:pt idx="5">
                  <c:v>918</c:v>
                </c:pt>
                <c:pt idx="8">
                  <c:v>1098</c:v>
                </c:pt>
                <c:pt idx="11">
                  <c:v>1333</c:v>
                </c:pt>
                <c:pt idx="14">
                  <c:v>1466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1202</c:v>
                </c:pt>
                <c:pt idx="3">
                  <c:v>1145</c:v>
                </c:pt>
                <c:pt idx="6">
                  <c:v>1041</c:v>
                </c:pt>
                <c:pt idx="9">
                  <c:v>911</c:v>
                </c:pt>
                <c:pt idx="12">
                  <c:v>885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652</c:v>
                </c:pt>
                <c:pt idx="3">
                  <c:v>637</c:v>
                </c:pt>
                <c:pt idx="6">
                  <c:v>717</c:v>
                </c:pt>
                <c:pt idx="9">
                  <c:v>748</c:v>
                </c:pt>
                <c:pt idx="12">
                  <c:v>675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3868</c:v>
                </c:pt>
                <c:pt idx="3">
                  <c:v>3781</c:v>
                </c:pt>
                <c:pt idx="6">
                  <c:v>3611</c:v>
                </c:pt>
                <c:pt idx="9">
                  <c:v>3537</c:v>
                </c:pt>
                <c:pt idx="12">
                  <c:v>3348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71</c:v>
                </c:pt>
                <c:pt idx="3">
                  <c:v>53</c:v>
                </c:pt>
                <c:pt idx="6">
                  <c:v>34</c:v>
                </c:pt>
                <c:pt idx="9">
                  <c:v>132</c:v>
                </c:pt>
                <c:pt idx="12">
                  <c:v>121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6486</c:v>
                </c:pt>
                <c:pt idx="3">
                  <c:v>6586</c:v>
                </c:pt>
                <c:pt idx="6">
                  <c:v>6814</c:v>
                </c:pt>
                <c:pt idx="9">
                  <c:v>6950</c:v>
                </c:pt>
                <c:pt idx="12">
                  <c:v>7196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6459264"/>
        <c:axId val="126473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3735</c:v>
                </c:pt>
                <c:pt idx="2">
                  <c:v>#N/A</c:v>
                </c:pt>
                <c:pt idx="3">
                  <c:v>#N/A</c:v>
                </c:pt>
                <c:pt idx="4">
                  <c:v>3511</c:v>
                </c:pt>
                <c:pt idx="5">
                  <c:v>#N/A</c:v>
                </c:pt>
                <c:pt idx="6">
                  <c:v>#N/A</c:v>
                </c:pt>
                <c:pt idx="7">
                  <c:v>3189</c:v>
                </c:pt>
                <c:pt idx="8">
                  <c:v>#N/A</c:v>
                </c:pt>
                <c:pt idx="9">
                  <c:v>#N/A</c:v>
                </c:pt>
                <c:pt idx="10">
                  <c:v>3103</c:v>
                </c:pt>
                <c:pt idx="11">
                  <c:v>#N/A</c:v>
                </c:pt>
                <c:pt idx="12">
                  <c:v>#N/A</c:v>
                </c:pt>
                <c:pt idx="13">
                  <c:v>2888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6459264"/>
        <c:axId val="126473728"/>
      </c:lineChart>
      <c:catAx>
        <c:axId val="126459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6473728"/>
        <c:crosses val="autoZero"/>
        <c:auto val="1"/>
        <c:lblAlgn val="ctr"/>
        <c:lblOffset val="100"/>
        <c:tickLblSkip val="1"/>
        <c:tickMarkSkip val="1"/>
        <c:noMultiLvlLbl val="0"/>
      </c:catAx>
      <c:valAx>
        <c:axId val="126473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459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{84078EE4-B5FD-4DA7-B736-C62A081BA7E0}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{D0E569C6-BE7C-4DB2-B822-DC0483253F6B}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{4F551CB2-1295-4A7D-9FB3-0A80F2E7BA78}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{4228960D-1A19-464B-AB45-46E0075D8055}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{9F958F14-45E5-4898-9429-A6031D1EA6DA}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{EF531492-0555-4C76-A110-1A784121F9EF}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{03C914D1-21AD-4CE8-AA19-E0EB412D42A2}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{6BAB2CA4-721C-4D2D-A985-C004A14EB907}</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{12A05F54-1E1E-48EE-8ED1-0DCDF25F5E13}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{6745651C-EFED-4627-9486-94938DE74606}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5780352"/>
        <c:axId val="125782272"/>
      </c:scatterChart>
      <c:valAx>
        <c:axId val="1257803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782272"/>
        <c:crosses val="autoZero"/>
        <c:crossBetween val="midCat"/>
      </c:valAx>
      <c:valAx>
        <c:axId val="1257822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7803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{EE2B4F03-E757-499C-9172-364B32DA085E}</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{785AC127-8DF7-4946-B8A0-C39061802851}</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{B155243B-882A-4703-B69C-C0EF63D156EB}</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{7328658D-87EF-49CF-A161-723A58A2AA4B}</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{FDA7C781-CC39-4B53-98B3-7696B59DE422}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15.9</c:v>
                </c:pt>
                <c:pt idx="1">
                  <c:v>13.2</c:v>
                </c:pt>
                <c:pt idx="2">
                  <c:v>10.9</c:v>
                </c:pt>
                <c:pt idx="3">
                  <c:v>8.9</c:v>
                </c:pt>
                <c:pt idx="4">
                  <c:v>7.4</c:v>
                </c:pt>
              </c:numCache>
            </c:numRef>
          </c:xVal>
          <c:yVal>
            <c:numRef>
              <c:f>公会計指標分析・財政指標組合せ分析表!$K$73:$O$73</c:f>
              <c:numCache>
                <c:formatCode>#,##0.0;"▲ "#,##0.0</c:formatCode>
                <c:ptCount val="5"/>
                <c:pt idx="0">
                  <c:v>113.8</c:v>
                </c:pt>
                <c:pt idx="1">
                  <c:v>107.3</c:v>
                </c:pt>
                <c:pt idx="2">
                  <c:v>99.1</c:v>
                </c:pt>
                <c:pt idx="3">
                  <c:v>94</c:v>
                </c:pt>
                <c:pt idx="4">
                  <c:v>88.9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{7B1C065E-CE97-433D-8B04-5065C6380685}</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{5040E7AB-E52D-45CF-8363-61A58C7D9C7E}</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{1D91ABE9-1FF9-4B8A-BC34-D48324E96A53}</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2561550531217799E-2"/>
                  <c:y val="-7.645360506407288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{8ACB4DB8-3AF3-4B2E-9AB4-EAB3DDA22313}</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4.0849373992409635E-2"/>
                  <c:y val="-4.8601204261232052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{5D11B603-2ACE-4C2B-ADB4-9D0E76FD563C}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8.6999999999999993</c:v>
                </c:pt>
                <c:pt idx="4">
                  <c:v>8.6</c:v>
                </c:pt>
              </c:numCache>
            </c:numRef>
          </c:xVal>
          <c:yVal>
            <c:numRef>
              <c:f>公会計指標分析・財政指標組合せ分析表!$K$77:$O$77</c:f>
              <c:numCache>
                <c:formatCode>#,##0.0;"▲ "#,##0.0</c:formatCode>
                <c:ptCount val="5"/>
                <c:pt idx="0">
                  <c:v>28.4</c:v>
                </c:pt>
                <c:pt idx="1">
                  <c:v>20.5</c:v>
                </c:pt>
                <c:pt idx="2">
                  <c:v>17.899999999999999</c:v>
                </c:pt>
                <c:pt idx="3">
                  <c:v>27</c:v>
                </c:pt>
                <c:pt idx="4">
                  <c:v>25.4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5862272"/>
        <c:axId val="125864192"/>
      </c:scatterChart>
      <c:valAx>
        <c:axId val="125862272"/>
        <c:scaling>
          <c:orientation val="minMax"/>
          <c:max val="16.700000000000003"/>
          <c:min val="6.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864192"/>
        <c:crosses val="autoZero"/>
        <c:crossBetween val="midCat"/>
      </c:valAx>
      <c:valAx>
        <c:axId val="125864192"/>
        <c:scaling>
          <c:orientation val="minMax"/>
          <c:max val="130"/>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8622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石川県穴水町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事業を計画的に実施し、新発債の抑制に努め、元利償還金のピークが過ぎたことから、平成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年度までは償還額総額は減っている。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年度以降、大型事業に取り組み、公債費が増加する見込みであり、公共施設の耐震化等も控えているため、今後ますますの健全な財政運営に努めることが必須である。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石川県穴水町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将来負担比率においては、</a:t>
          </a:r>
          <a:r>
            <a:rPr kumimoji="1" lang="ja-JP" altLang="en-US" sz="1400" b="0" u="none">
              <a:solidFill>
                <a:sysClr val="windowText" lastClr="000000"/>
              </a:solidFill>
              <a:latin typeface="ＭＳ ゴシック" pitchFamily="49" charset="-128"/>
              <a:ea typeface="ＭＳ ゴシック" pitchFamily="49" charset="-128"/>
            </a:rPr>
            <a:t>病院事業の</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経営が改善し、安定してきたことで、</a:t>
          </a:r>
          <a:r>
            <a:rPr kumimoji="1" lang="ja-JP" altLang="en-US" sz="1400" b="0" u="none">
              <a:solidFill>
                <a:sysClr val="windowText" lastClr="000000"/>
              </a:solidFill>
              <a:latin typeface="ＭＳ ゴシック" pitchFamily="49" charset="-128"/>
              <a:ea typeface="ＭＳ ゴシック" pitchFamily="49" charset="-128"/>
            </a:rPr>
            <a:t>近年繰出金が減少したため</a:t>
          </a:r>
          <a:r>
            <a:rPr kumimoji="1" lang="ja-JP" altLang="en-US" sz="1400">
              <a:latin typeface="ＭＳ ゴシック" pitchFamily="49" charset="-128"/>
              <a:ea typeface="ＭＳ ゴシック" pitchFamily="49" charset="-128"/>
            </a:rPr>
            <a:t>、減債基金等に積み立てることが可能となり比率が改善された。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今後も引き続き、地方債の新規発行を抑制し、また基金の適正運用に努め、健全な財政運営ができるよう注視していく必要がある。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石川県穴水町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8,723
8,654
183.21
6,553,220
6,467,448
50,978
3,986,621
7,195,661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88.9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石川県穴水町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8,723
8,654
183.21
6,553,220
6,467,448
50,978
3,986,621
7,195,661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88.9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石川県穴水町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8,723
8,654
183.21
6,553,220
6,467,448
50,978
3,986,621
7,195,661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88.9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石川県穴水町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8,723
8,654
183.21
6,553,220
6,467,448
50,978
3,986,621
7,195,661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88.9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人口の減少や全国平均を上回る高齢化率（平成</a:t>
          </a:r>
          <a:r>
            <a:rPr kumimoji="1" lang="en-US" altLang="ja-JP" sz="1300">
              <a:latin typeface="ＭＳ Ｐゴシック"/>
            </a:rPr>
            <a:t>28</a:t>
          </a:r>
          <a:r>
            <a:rPr kumimoji="1" lang="ja-JP" altLang="en-US" sz="1300">
              <a:latin typeface="ＭＳ Ｐゴシック"/>
            </a:rPr>
            <a:t>年度末</a:t>
          </a:r>
          <a:r>
            <a:rPr kumimoji="1" lang="en-US" altLang="ja-JP" sz="1300">
              <a:latin typeface="ＭＳ Ｐゴシック"/>
            </a:rPr>
            <a:t>44.53</a:t>
          </a:r>
          <a:r>
            <a:rPr kumimoji="1" lang="ja-JP" altLang="en-US" sz="1300">
              <a:latin typeface="ＭＳ Ｐゴシック"/>
            </a:rPr>
            <a:t>％）に加え、町内に核となる産業がないことなどにより財政基盤が脆弱であり類似団体平均を大きく下回っている。</a:t>
          </a:r>
          <a:endParaRPr kumimoji="1" lang="en-US" altLang="ja-JP" sz="1300">
            <a:latin typeface="ＭＳ Ｐゴシック"/>
          </a:endParaRPr>
        </a:p>
        <a:p>
          <a:r>
            <a:rPr kumimoji="1" lang="ja-JP" altLang="en-US" sz="1300">
              <a:latin typeface="ＭＳ Ｐゴシック"/>
            </a:rPr>
            <a:t>　歳入における地方交付税の占める割合が多いため、常に国の政策や予算編成の動向、地方財政対策等を見極めることが不可欠である。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15724</xdr:rowOff>
    </xdr:to>
    <xdr:cxnSp macro="">
      <xdr:nvCxnSpPr>
        <xdr:cNvPr id="69" name="直線コネクタ 68"/>
        <xdr:cNvCxnSpPr/>
      </xdr:nvCxnSpPr>
      <xdr:spPr>
        <a:xfrm flipV="1">
          <a:off x="4114800" y="754803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15724</xdr:rowOff>
    </xdr:from>
    <xdr:to>
      <xdr:col>6</xdr:col>
      <xdr:colOff>0</xdr:colOff>
      <xdr:row>44</xdr:row>
      <xdr:rowOff>15724</xdr:rowOff>
    </xdr:to>
    <xdr:cxnSp macro="">
      <xdr:nvCxnSpPr>
        <xdr:cNvPr id="72" name="直線コネクタ 71"/>
        <xdr:cNvCxnSpPr/>
      </xdr:nvCxnSpPr>
      <xdr:spPr>
        <a:xfrm>
          <a:off x="3225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15724</xdr:rowOff>
    </xdr:to>
    <xdr:cxnSp macro="">
      <xdr:nvCxnSpPr>
        <xdr:cNvPr id="75" name="直線コネクタ 74"/>
        <xdr:cNvCxnSpPr/>
      </xdr:nvCxnSpPr>
      <xdr:spPr>
        <a:xfrm>
          <a:off x="2336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4233</xdr:rowOff>
    </xdr:to>
    <xdr:cxnSp macro="">
      <xdr:nvCxnSpPr>
        <xdr:cNvPr id="78" name="直線コネクタ 77"/>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80" name="テキスト ボックス 79"/>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64303</xdr:rowOff>
    </xdr:from>
    <xdr:ext cx="762000" cy="259045"/>
    <xdr:sp macro="" textlink="">
      <xdr:nvSpPr>
        <xdr:cNvPr id="82" name="テキスト ボックス 81"/>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8" name="円/楕円 87"/>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20760</xdr:rowOff>
    </xdr:from>
    <xdr:ext cx="762000" cy="259045"/>
    <xdr:sp macro="" textlink="">
      <xdr:nvSpPr>
        <xdr:cNvPr id="89"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136374</xdr:rowOff>
    </xdr:from>
    <xdr:to>
      <xdr:col>6</xdr:col>
      <xdr:colOff>50800</xdr:colOff>
      <xdr:row>44</xdr:row>
      <xdr:rowOff>66524</xdr:rowOff>
    </xdr:to>
    <xdr:sp macro="" textlink="">
      <xdr:nvSpPr>
        <xdr:cNvPr id="90" name="円/楕円 89"/>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51301</xdr:rowOff>
    </xdr:from>
    <xdr:ext cx="736600" cy="259045"/>
    <xdr:sp macro="" textlink="">
      <xdr:nvSpPr>
        <xdr:cNvPr id="91" name="テキスト ボックス 90"/>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136374</xdr:rowOff>
    </xdr:from>
    <xdr:to>
      <xdr:col>4</xdr:col>
      <xdr:colOff>533400</xdr:colOff>
      <xdr:row>44</xdr:row>
      <xdr:rowOff>66524</xdr:rowOff>
    </xdr:to>
    <xdr:sp macro="" textlink="">
      <xdr:nvSpPr>
        <xdr:cNvPr id="92" name="円/楕円 91"/>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51301</xdr:rowOff>
    </xdr:from>
    <xdr:ext cx="762000" cy="259045"/>
    <xdr:sp macro="" textlink="">
      <xdr:nvSpPr>
        <xdr:cNvPr id="93" name="テキスト ボックス 92"/>
        <xdr:cNvSpPr txBox="1"/>
      </xdr:nvSpPr>
      <xdr:spPr>
        <a:xfrm>
          <a:off x="2844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4" name="円/楕円 93"/>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5" name="テキスト ボックス 94"/>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6" name="円/楕円 95"/>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7" name="テキスト ボックス 96"/>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分子である人件費の減額に伴い、前年度比</a:t>
          </a:r>
          <a:r>
            <a:rPr kumimoji="1" lang="en-US" altLang="ja-JP" sz="1300">
              <a:latin typeface="ＭＳ Ｐゴシック"/>
            </a:rPr>
            <a:t>0.4</a:t>
          </a:r>
          <a:r>
            <a:rPr kumimoji="1" lang="ja-JP" altLang="en-US" sz="1300">
              <a:latin typeface="ＭＳ Ｐゴシック"/>
            </a:rPr>
            <a:t>ポイント改善された。</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12700</xdr:rowOff>
    </xdr:from>
    <xdr:to>
      <xdr:col>7</xdr:col>
      <xdr:colOff>152400</xdr:colOff>
      <xdr:row>65</xdr:row>
      <xdr:rowOff>28787</xdr:rowOff>
    </xdr:to>
    <xdr:cxnSp macro="">
      <xdr:nvCxnSpPr>
        <xdr:cNvPr id="132" name="直線コネクタ 131"/>
        <xdr:cNvCxnSpPr/>
      </xdr:nvCxnSpPr>
      <xdr:spPr>
        <a:xfrm flipV="1">
          <a:off x="4114800" y="1115695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125747</xdr:rowOff>
    </xdr:from>
    <xdr:ext cx="762000" cy="259045"/>
    <xdr:sp macro="" textlink="">
      <xdr:nvSpPr>
        <xdr:cNvPr id="133"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28787</xdr:rowOff>
    </xdr:from>
    <xdr:to>
      <xdr:col>6</xdr:col>
      <xdr:colOff>0</xdr:colOff>
      <xdr:row>65</xdr:row>
      <xdr:rowOff>73025</xdr:rowOff>
    </xdr:to>
    <xdr:cxnSp macro="">
      <xdr:nvCxnSpPr>
        <xdr:cNvPr id="135" name="直線コネクタ 134"/>
        <xdr:cNvCxnSpPr/>
      </xdr:nvCxnSpPr>
      <xdr:spPr>
        <a:xfrm flipV="1">
          <a:off x="3225800" y="11173037"/>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148607</xdr:rowOff>
    </xdr:from>
    <xdr:ext cx="736600" cy="259045"/>
    <xdr:sp macro="" textlink="">
      <xdr:nvSpPr>
        <xdr:cNvPr id="137" name="テキスト ボックス 136"/>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36830</xdr:rowOff>
    </xdr:from>
    <xdr:to>
      <xdr:col>4</xdr:col>
      <xdr:colOff>482600</xdr:colOff>
      <xdr:row>65</xdr:row>
      <xdr:rowOff>73025</xdr:rowOff>
    </xdr:to>
    <xdr:cxnSp macro="">
      <xdr:nvCxnSpPr>
        <xdr:cNvPr id="138" name="直線コネクタ 137"/>
        <xdr:cNvCxnSpPr/>
      </xdr:nvCxnSpPr>
      <xdr:spPr>
        <a:xfrm>
          <a:off x="2336800" y="111810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17373</xdr:rowOff>
    </xdr:from>
    <xdr:ext cx="762000" cy="259045"/>
    <xdr:sp macro="" textlink="">
      <xdr:nvSpPr>
        <xdr:cNvPr id="140" name="テキスト ボックス 139"/>
        <xdr:cNvSpPr txBox="1"/>
      </xdr:nvSpPr>
      <xdr:spPr>
        <a:xfrm>
          <a:off x="2844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36830</xdr:rowOff>
    </xdr:from>
    <xdr:to>
      <xdr:col>3</xdr:col>
      <xdr:colOff>279400</xdr:colOff>
      <xdr:row>65</xdr:row>
      <xdr:rowOff>44873</xdr:rowOff>
    </xdr:to>
    <xdr:cxnSp macro="">
      <xdr:nvCxnSpPr>
        <xdr:cNvPr id="141" name="直線コネクタ 140"/>
        <xdr:cNvCxnSpPr/>
      </xdr:nvCxnSpPr>
      <xdr:spPr>
        <a:xfrm flipV="1">
          <a:off x="1447800" y="111810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104369</xdr:rowOff>
    </xdr:from>
    <xdr:ext cx="762000" cy="259045"/>
    <xdr:sp macro="" textlink="">
      <xdr:nvSpPr>
        <xdr:cNvPr id="143" name="テキスト ボックス 142"/>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104369</xdr:rowOff>
    </xdr:from>
    <xdr:ext cx="762000" cy="259045"/>
    <xdr:sp macro="" textlink="">
      <xdr:nvSpPr>
        <xdr:cNvPr id="145" name="テキスト ボックス 144"/>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133350</xdr:rowOff>
    </xdr:from>
    <xdr:to>
      <xdr:col>7</xdr:col>
      <xdr:colOff>203200</xdr:colOff>
      <xdr:row>65</xdr:row>
      <xdr:rowOff>63500</xdr:rowOff>
    </xdr:to>
    <xdr:sp macro="" textlink="">
      <xdr:nvSpPr>
        <xdr:cNvPr id="151" name="円/楕円 150"/>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105427</xdr:rowOff>
    </xdr:from>
    <xdr:ext cx="762000" cy="259045"/>
    <xdr:sp macro="" textlink="">
      <xdr:nvSpPr>
        <xdr:cNvPr id="152" name="財政構造の弾力性該当値テキスト"/>
        <xdr:cNvSpPr txBox="1"/>
      </xdr:nvSpPr>
      <xdr:spPr>
        <a:xfrm>
          <a:off x="5041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149437</xdr:rowOff>
    </xdr:from>
    <xdr:to>
      <xdr:col>6</xdr:col>
      <xdr:colOff>50800</xdr:colOff>
      <xdr:row>65</xdr:row>
      <xdr:rowOff>79587</xdr:rowOff>
    </xdr:to>
    <xdr:sp macro="" textlink="">
      <xdr:nvSpPr>
        <xdr:cNvPr id="153" name="円/楕円 152"/>
        <xdr:cNvSpPr/>
      </xdr:nvSpPr>
      <xdr:spPr>
        <a:xfrm>
          <a:off x="4064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64364</xdr:rowOff>
    </xdr:from>
    <xdr:ext cx="736600" cy="259045"/>
    <xdr:sp macro="" textlink="">
      <xdr:nvSpPr>
        <xdr:cNvPr id="154" name="テキスト ボックス 153"/>
        <xdr:cNvSpPr txBox="1"/>
      </xdr:nvSpPr>
      <xdr:spPr>
        <a:xfrm>
          <a:off x="3733800" y="1120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22225</xdr:rowOff>
    </xdr:from>
    <xdr:to>
      <xdr:col>4</xdr:col>
      <xdr:colOff>533400</xdr:colOff>
      <xdr:row>65</xdr:row>
      <xdr:rowOff>123825</xdr:rowOff>
    </xdr:to>
    <xdr:sp macro="" textlink="">
      <xdr:nvSpPr>
        <xdr:cNvPr id="155" name="円/楕円 154"/>
        <xdr:cNvSpPr/>
      </xdr:nvSpPr>
      <xdr:spPr>
        <a:xfrm>
          <a:off x="3175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108602</xdr:rowOff>
    </xdr:from>
    <xdr:ext cx="762000" cy="259045"/>
    <xdr:sp macro="" textlink="">
      <xdr:nvSpPr>
        <xdr:cNvPr id="156" name="テキスト ボックス 155"/>
        <xdr:cNvSpPr txBox="1"/>
      </xdr:nvSpPr>
      <xdr:spPr>
        <a:xfrm>
          <a:off x="2844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157480</xdr:rowOff>
    </xdr:from>
    <xdr:to>
      <xdr:col>3</xdr:col>
      <xdr:colOff>330200</xdr:colOff>
      <xdr:row>65</xdr:row>
      <xdr:rowOff>87630</xdr:rowOff>
    </xdr:to>
    <xdr:sp macro="" textlink="">
      <xdr:nvSpPr>
        <xdr:cNvPr id="157" name="円/楕円 156"/>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72407</xdr:rowOff>
    </xdr:from>
    <xdr:ext cx="762000" cy="259045"/>
    <xdr:sp macro="" textlink="">
      <xdr:nvSpPr>
        <xdr:cNvPr id="158" name="テキスト ボックス 157"/>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165523</xdr:rowOff>
    </xdr:from>
    <xdr:to>
      <xdr:col>2</xdr:col>
      <xdr:colOff>127000</xdr:colOff>
      <xdr:row>65</xdr:row>
      <xdr:rowOff>95673</xdr:rowOff>
    </xdr:to>
    <xdr:sp macro="" textlink="">
      <xdr:nvSpPr>
        <xdr:cNvPr id="159" name="円/楕円 158"/>
        <xdr:cNvSpPr/>
      </xdr:nvSpPr>
      <xdr:spPr>
        <a:xfrm>
          <a:off x="1397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80450</xdr:rowOff>
    </xdr:from>
    <xdr:ext cx="762000" cy="259045"/>
    <xdr:sp macro="" textlink="">
      <xdr:nvSpPr>
        <xdr:cNvPr id="160" name="テキスト ボックス 159"/>
        <xdr:cNvSpPr txBox="1"/>
      </xdr:nvSpPr>
      <xdr:spPr>
        <a:xfrm>
          <a:off x="1066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[159,799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114,228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人口一人あたりの人件費</a:t>
          </a:r>
          <a:r>
            <a:rPr kumimoji="1" lang="ja-JP" altLang="en-US" sz="1300">
              <a:solidFill>
                <a:sysClr val="windowText" lastClr="000000"/>
              </a:solidFill>
              <a:latin typeface="ＭＳ Ｐゴシック"/>
            </a:rPr>
            <a:t>、物件費及び維持補修費の合計額が類似団体平均を下回っているのは、主に人件費</a:t>
          </a:r>
          <a:r>
            <a:rPr kumimoji="1" lang="ja-JP" altLang="en-US" sz="1300" b="0" u="none">
              <a:solidFill>
                <a:sysClr val="windowText" lastClr="000000"/>
              </a:solidFill>
              <a:latin typeface="ＭＳ Ｐゴシック"/>
            </a:rPr>
            <a:t>が要因</a:t>
          </a:r>
          <a:r>
            <a:rPr kumimoji="1" lang="ja-JP" altLang="en-US" sz="1300">
              <a:solidFill>
                <a:sysClr val="windowText" lastClr="000000"/>
              </a:solidFill>
              <a:latin typeface="ＭＳ Ｐゴシック"/>
            </a:rPr>
            <a:t>である。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年度に比べ、平成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年度は退職者数が減となったため人件費が大幅に減少となった。</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物件費についても、ネットワークの機器更新費が減となり昨年度比で全体的に減少となった。</a:t>
          </a:r>
          <a:endParaRPr kumimoji="1" lang="en-US" altLang="ja-JP" sz="1300">
            <a:solidFill>
              <a:sysClr val="windowText" lastClr="000000"/>
            </a:solidFill>
            <a:latin typeface="ＭＳ Ｐゴシック"/>
          </a:endParaRPr>
        </a:p>
        <a:p>
          <a:r>
            <a:rPr kumimoji="1" lang="ja-JP" altLang="en-US" sz="1300">
              <a:latin typeface="ＭＳ Ｐゴシック"/>
            </a:rPr>
            <a:t>　職員数については、類似団体平均より下回っているが、再任用制度の導入などにより今後も適切な定員管理に努める。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153708</xdr:rowOff>
    </xdr:from>
    <xdr:to>
      <xdr:col>7</xdr:col>
      <xdr:colOff>152400</xdr:colOff>
      <xdr:row>82</xdr:row>
      <xdr:rowOff>11364</xdr:rowOff>
    </xdr:to>
    <xdr:cxnSp macro="">
      <xdr:nvCxnSpPr>
        <xdr:cNvPr id="195" name="直線コネクタ 194"/>
        <xdr:cNvCxnSpPr/>
      </xdr:nvCxnSpPr>
      <xdr:spPr>
        <a:xfrm flipV="1">
          <a:off x="4114800" y="14041158"/>
          <a:ext cx="838200" cy="2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24548</xdr:rowOff>
    </xdr:from>
    <xdr:ext cx="762000" cy="259045"/>
    <xdr:sp macro="" textlink="">
      <xdr:nvSpPr>
        <xdr:cNvPr id="196" name="人件費・物件費等の状況平均値テキスト"/>
        <xdr:cNvSpPr txBox="1"/>
      </xdr:nvSpPr>
      <xdr:spPr>
        <a:xfrm>
          <a:off x="5041900" y="14254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11364</xdr:rowOff>
    </xdr:from>
    <xdr:to>
      <xdr:col>6</xdr:col>
      <xdr:colOff>0</xdr:colOff>
      <xdr:row>82</xdr:row>
      <xdr:rowOff>31817</xdr:rowOff>
    </xdr:to>
    <xdr:cxnSp macro="">
      <xdr:nvCxnSpPr>
        <xdr:cNvPr id="198" name="直線コネクタ 197"/>
        <xdr:cNvCxnSpPr/>
      </xdr:nvCxnSpPr>
      <xdr:spPr>
        <a:xfrm flipV="1">
          <a:off x="3225800" y="14070264"/>
          <a:ext cx="889000" cy="2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84802</xdr:rowOff>
    </xdr:from>
    <xdr:ext cx="736600" cy="259045"/>
    <xdr:sp macro="" textlink="">
      <xdr:nvSpPr>
        <xdr:cNvPr id="200" name="テキスト ボックス 199"/>
        <xdr:cNvSpPr txBox="1"/>
      </xdr:nvSpPr>
      <xdr:spPr>
        <a:xfrm>
          <a:off x="3733800" y="14315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135471</xdr:rowOff>
    </xdr:from>
    <xdr:to>
      <xdr:col>4</xdr:col>
      <xdr:colOff>482600</xdr:colOff>
      <xdr:row>82</xdr:row>
      <xdr:rowOff>31817</xdr:rowOff>
    </xdr:to>
    <xdr:cxnSp macro="">
      <xdr:nvCxnSpPr>
        <xdr:cNvPr id="201" name="直線コネクタ 200"/>
        <xdr:cNvCxnSpPr/>
      </xdr:nvCxnSpPr>
      <xdr:spPr>
        <a:xfrm>
          <a:off x="2336800" y="14022921"/>
          <a:ext cx="889000" cy="6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74900</xdr:rowOff>
    </xdr:from>
    <xdr:ext cx="762000" cy="259045"/>
    <xdr:sp macro="" textlink="">
      <xdr:nvSpPr>
        <xdr:cNvPr id="203" name="テキスト ボックス 202"/>
        <xdr:cNvSpPr txBox="1"/>
      </xdr:nvSpPr>
      <xdr:spPr>
        <a:xfrm>
          <a:off x="2844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126167</xdr:rowOff>
    </xdr:from>
    <xdr:to>
      <xdr:col>3</xdr:col>
      <xdr:colOff>279400</xdr:colOff>
      <xdr:row>81</xdr:row>
      <xdr:rowOff>135471</xdr:rowOff>
    </xdr:to>
    <xdr:cxnSp macro="">
      <xdr:nvCxnSpPr>
        <xdr:cNvPr id="204" name="直線コネクタ 203"/>
        <xdr:cNvCxnSpPr/>
      </xdr:nvCxnSpPr>
      <xdr:spPr>
        <a:xfrm>
          <a:off x="1447800" y="14013617"/>
          <a:ext cx="889000" cy="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7658</xdr:rowOff>
    </xdr:from>
    <xdr:ext cx="762000" cy="259045"/>
    <xdr:sp macro="" textlink="">
      <xdr:nvSpPr>
        <xdr:cNvPr id="206" name="テキスト ボックス 205"/>
        <xdr:cNvSpPr txBox="1"/>
      </xdr:nvSpPr>
      <xdr:spPr>
        <a:xfrm>
          <a:off x="1955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44211</xdr:rowOff>
    </xdr:from>
    <xdr:ext cx="762000" cy="259045"/>
    <xdr:sp macro="" textlink="">
      <xdr:nvSpPr>
        <xdr:cNvPr id="208" name="テキスト ボックス 207"/>
        <xdr:cNvSpPr txBox="1"/>
      </xdr:nvSpPr>
      <xdr:spPr>
        <a:xfrm>
          <a:off x="1066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102908</xdr:rowOff>
    </xdr:from>
    <xdr:to>
      <xdr:col>7</xdr:col>
      <xdr:colOff>203200</xdr:colOff>
      <xdr:row>82</xdr:row>
      <xdr:rowOff>33058</xdr:rowOff>
    </xdr:to>
    <xdr:sp macro="" textlink="">
      <xdr:nvSpPr>
        <xdr:cNvPr id="214" name="円/楕円 213"/>
        <xdr:cNvSpPr/>
      </xdr:nvSpPr>
      <xdr:spPr>
        <a:xfrm>
          <a:off x="4902200" y="1399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24185</xdr:rowOff>
    </xdr:from>
    <xdr:ext cx="762000" cy="259045"/>
    <xdr:sp macro="" textlink="">
      <xdr:nvSpPr>
        <xdr:cNvPr id="215" name="人件費・物件費等の状況該当値テキスト"/>
        <xdr:cNvSpPr txBox="1"/>
      </xdr:nvSpPr>
      <xdr:spPr>
        <a:xfrm>
          <a:off x="5041900" y="1391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159,799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132014</xdr:rowOff>
    </xdr:from>
    <xdr:to>
      <xdr:col>6</xdr:col>
      <xdr:colOff>50800</xdr:colOff>
      <xdr:row>82</xdr:row>
      <xdr:rowOff>62164</xdr:rowOff>
    </xdr:to>
    <xdr:sp macro="" textlink="">
      <xdr:nvSpPr>
        <xdr:cNvPr id="216" name="円/楕円 215"/>
        <xdr:cNvSpPr/>
      </xdr:nvSpPr>
      <xdr:spPr>
        <a:xfrm>
          <a:off x="4064000" y="1401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72341</xdr:rowOff>
    </xdr:from>
    <xdr:ext cx="736600" cy="259045"/>
    <xdr:sp macro="" textlink="">
      <xdr:nvSpPr>
        <xdr:cNvPr id="217" name="テキスト ボックス 216"/>
        <xdr:cNvSpPr txBox="1"/>
      </xdr:nvSpPr>
      <xdr:spPr>
        <a:xfrm>
          <a:off x="3733800" y="13788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167,036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152467</xdr:rowOff>
    </xdr:from>
    <xdr:to>
      <xdr:col>4</xdr:col>
      <xdr:colOff>533400</xdr:colOff>
      <xdr:row>82</xdr:row>
      <xdr:rowOff>82617</xdr:rowOff>
    </xdr:to>
    <xdr:sp macro="" textlink="">
      <xdr:nvSpPr>
        <xdr:cNvPr id="218" name="円/楕円 217"/>
        <xdr:cNvSpPr/>
      </xdr:nvSpPr>
      <xdr:spPr>
        <a:xfrm>
          <a:off x="3175000" y="1403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92794</xdr:rowOff>
    </xdr:from>
    <xdr:ext cx="762000" cy="259045"/>
    <xdr:sp macro="" textlink="">
      <xdr:nvSpPr>
        <xdr:cNvPr id="219" name="テキスト ボックス 218"/>
        <xdr:cNvSpPr txBox="1"/>
      </xdr:nvSpPr>
      <xdr:spPr>
        <a:xfrm>
          <a:off x="2844800" y="1380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172,122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84671</xdr:rowOff>
    </xdr:from>
    <xdr:to>
      <xdr:col>3</xdr:col>
      <xdr:colOff>330200</xdr:colOff>
      <xdr:row>82</xdr:row>
      <xdr:rowOff>14821</xdr:rowOff>
    </xdr:to>
    <xdr:sp macro="" textlink="">
      <xdr:nvSpPr>
        <xdr:cNvPr id="220" name="円/楕円 219"/>
        <xdr:cNvSpPr/>
      </xdr:nvSpPr>
      <xdr:spPr>
        <a:xfrm>
          <a:off x="2286000" y="1397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24998</xdr:rowOff>
    </xdr:from>
    <xdr:ext cx="762000" cy="259045"/>
    <xdr:sp macro="" textlink="">
      <xdr:nvSpPr>
        <xdr:cNvPr id="221" name="テキスト ボックス 220"/>
        <xdr:cNvSpPr txBox="1"/>
      </xdr:nvSpPr>
      <xdr:spPr>
        <a:xfrm>
          <a:off x="1955800" y="13740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155,264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75367</xdr:rowOff>
    </xdr:from>
    <xdr:to>
      <xdr:col>2</xdr:col>
      <xdr:colOff>127000</xdr:colOff>
      <xdr:row>82</xdr:row>
      <xdr:rowOff>5517</xdr:rowOff>
    </xdr:to>
    <xdr:sp macro="" textlink="">
      <xdr:nvSpPr>
        <xdr:cNvPr id="222" name="円/楕円 221"/>
        <xdr:cNvSpPr/>
      </xdr:nvSpPr>
      <xdr:spPr>
        <a:xfrm>
          <a:off x="1397000" y="1396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15694</xdr:rowOff>
    </xdr:from>
    <xdr:ext cx="762000" cy="259045"/>
    <xdr:sp macro="" textlink="">
      <xdr:nvSpPr>
        <xdr:cNvPr id="223" name="テキスト ボックス 222"/>
        <xdr:cNvSpPr txBox="1"/>
      </xdr:nvSpPr>
      <xdr:spPr>
        <a:xfrm>
          <a:off x="1066800" y="13731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152,951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ラスパイレス指数は、前年度と比較して</a:t>
          </a:r>
          <a:r>
            <a:rPr kumimoji="1" lang="en-US" altLang="ja-JP" sz="1300">
              <a:latin typeface="ＭＳ Ｐゴシック"/>
            </a:rPr>
            <a:t>0.3</a:t>
          </a:r>
          <a:r>
            <a:rPr kumimoji="1" lang="ja-JP" altLang="en-US" sz="1300">
              <a:latin typeface="ＭＳ Ｐゴシック"/>
            </a:rPr>
            <a:t>ポイント</a:t>
          </a:r>
          <a:r>
            <a:rPr kumimoji="1" lang="ja-JP" altLang="en-US" sz="1300">
              <a:solidFill>
                <a:sysClr val="windowText" lastClr="000000"/>
              </a:solidFill>
              <a:latin typeface="ＭＳ Ｐゴシック"/>
            </a:rPr>
            <a:t>の増加となったが、従来</a:t>
          </a:r>
          <a:r>
            <a:rPr kumimoji="1" lang="ja-JP" altLang="en-US" sz="1300">
              <a:latin typeface="ＭＳ Ｐゴシック"/>
            </a:rPr>
            <a:t>からの給与水準が低かったことから類似団体平均と比較して大幅に下回っている。</a:t>
          </a:r>
          <a:endParaRPr kumimoji="1" lang="en-US" altLang="ja-JP" sz="1300">
            <a:latin typeface="ＭＳ Ｐゴシック"/>
          </a:endParaRPr>
        </a:p>
        <a:p>
          <a:r>
            <a:rPr kumimoji="1" lang="ja-JP" altLang="en-US" sz="1300">
              <a:latin typeface="ＭＳ Ｐゴシック"/>
            </a:rPr>
            <a:t>　</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162561</xdr:rowOff>
    </xdr:from>
    <xdr:to>
      <xdr:col>24</xdr:col>
      <xdr:colOff>558800</xdr:colOff>
      <xdr:row>82</xdr:row>
      <xdr:rowOff>15239</xdr:rowOff>
    </xdr:to>
    <xdr:cxnSp macro="">
      <xdr:nvCxnSpPr>
        <xdr:cNvPr id="257" name="直線コネクタ 256"/>
        <xdr:cNvCxnSpPr/>
      </xdr:nvCxnSpPr>
      <xdr:spPr>
        <a:xfrm>
          <a:off x="16179800" y="14050011"/>
          <a:ext cx="8382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8"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122343</xdr:rowOff>
    </xdr:from>
    <xdr:to>
      <xdr:col>23</xdr:col>
      <xdr:colOff>406400</xdr:colOff>
      <xdr:row>81</xdr:row>
      <xdr:rowOff>162561</xdr:rowOff>
    </xdr:to>
    <xdr:cxnSp macro="">
      <xdr:nvCxnSpPr>
        <xdr:cNvPr id="260" name="直線コネクタ 259"/>
        <xdr:cNvCxnSpPr/>
      </xdr:nvCxnSpPr>
      <xdr:spPr>
        <a:xfrm>
          <a:off x="15290800" y="14009793"/>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62" name="テキスト ボックス 261"/>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57996</xdr:rowOff>
    </xdr:from>
    <xdr:to>
      <xdr:col>22</xdr:col>
      <xdr:colOff>203200</xdr:colOff>
      <xdr:row>81</xdr:row>
      <xdr:rowOff>122343</xdr:rowOff>
    </xdr:to>
    <xdr:cxnSp macro="">
      <xdr:nvCxnSpPr>
        <xdr:cNvPr id="263" name="直線コネクタ 262"/>
        <xdr:cNvCxnSpPr/>
      </xdr:nvCxnSpPr>
      <xdr:spPr>
        <a:xfrm>
          <a:off x="14401800" y="13945446"/>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5" name="テキスト ボックス 264"/>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57996</xdr:rowOff>
    </xdr:from>
    <xdr:to>
      <xdr:col>21</xdr:col>
      <xdr:colOff>0</xdr:colOff>
      <xdr:row>84</xdr:row>
      <xdr:rowOff>26246</xdr:rowOff>
    </xdr:to>
    <xdr:cxnSp macro="">
      <xdr:nvCxnSpPr>
        <xdr:cNvPr id="266" name="直線コネクタ 265"/>
        <xdr:cNvCxnSpPr/>
      </xdr:nvCxnSpPr>
      <xdr:spPr>
        <a:xfrm flipV="1">
          <a:off x="13512800" y="13945446"/>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8" name="テキスト ボックス 267"/>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9" name="フローチャート : 判断 268"/>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70" name="テキスト ボックス 269"/>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135889</xdr:rowOff>
    </xdr:from>
    <xdr:to>
      <xdr:col>24</xdr:col>
      <xdr:colOff>609600</xdr:colOff>
      <xdr:row>82</xdr:row>
      <xdr:rowOff>66039</xdr:rowOff>
    </xdr:to>
    <xdr:sp macro="" textlink="">
      <xdr:nvSpPr>
        <xdr:cNvPr id="276" name="円/楕円 275"/>
        <xdr:cNvSpPr/>
      </xdr:nvSpPr>
      <xdr:spPr>
        <a:xfrm>
          <a:off x="169672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57166</xdr:rowOff>
    </xdr:from>
    <xdr:ext cx="762000" cy="259045"/>
    <xdr:sp macro="" textlink="">
      <xdr:nvSpPr>
        <xdr:cNvPr id="277" name="給与水準   （国との比較）該当値テキスト"/>
        <xdr:cNvSpPr txBox="1"/>
      </xdr:nvSpPr>
      <xdr:spPr>
        <a:xfrm>
          <a:off x="17106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111761</xdr:rowOff>
    </xdr:from>
    <xdr:to>
      <xdr:col>23</xdr:col>
      <xdr:colOff>457200</xdr:colOff>
      <xdr:row>82</xdr:row>
      <xdr:rowOff>41911</xdr:rowOff>
    </xdr:to>
    <xdr:sp macro="" textlink="">
      <xdr:nvSpPr>
        <xdr:cNvPr id="278" name="円/楕円 277"/>
        <xdr:cNvSpPr/>
      </xdr:nvSpPr>
      <xdr:spPr>
        <a:xfrm>
          <a:off x="16129000" y="1399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52088</xdr:rowOff>
    </xdr:from>
    <xdr:ext cx="736600" cy="259045"/>
    <xdr:sp macro="" textlink="">
      <xdr:nvSpPr>
        <xdr:cNvPr id="279" name="テキスト ボックス 278"/>
        <xdr:cNvSpPr txBox="1"/>
      </xdr:nvSpPr>
      <xdr:spPr>
        <a:xfrm>
          <a:off x="15798800" y="1376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71543</xdr:rowOff>
    </xdr:from>
    <xdr:to>
      <xdr:col>22</xdr:col>
      <xdr:colOff>254000</xdr:colOff>
      <xdr:row>82</xdr:row>
      <xdr:rowOff>1693</xdr:rowOff>
    </xdr:to>
    <xdr:sp macro="" textlink="">
      <xdr:nvSpPr>
        <xdr:cNvPr id="280" name="円/楕円 279"/>
        <xdr:cNvSpPr/>
      </xdr:nvSpPr>
      <xdr:spPr>
        <a:xfrm>
          <a:off x="15240000" y="1395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11870</xdr:rowOff>
    </xdr:from>
    <xdr:ext cx="762000" cy="259045"/>
    <xdr:sp macro="" textlink="">
      <xdr:nvSpPr>
        <xdr:cNvPr id="281" name="テキスト ボックス 280"/>
        <xdr:cNvSpPr txBox="1"/>
      </xdr:nvSpPr>
      <xdr:spPr>
        <a:xfrm>
          <a:off x="14909800" y="1372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7196</xdr:rowOff>
    </xdr:from>
    <xdr:to>
      <xdr:col>21</xdr:col>
      <xdr:colOff>50800</xdr:colOff>
      <xdr:row>81</xdr:row>
      <xdr:rowOff>108796</xdr:rowOff>
    </xdr:to>
    <xdr:sp macro="" textlink="">
      <xdr:nvSpPr>
        <xdr:cNvPr id="282" name="円/楕円 281"/>
        <xdr:cNvSpPr/>
      </xdr:nvSpPr>
      <xdr:spPr>
        <a:xfrm>
          <a:off x="14351000" y="138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118973</xdr:rowOff>
    </xdr:from>
    <xdr:ext cx="762000" cy="259045"/>
    <xdr:sp macro="" textlink="">
      <xdr:nvSpPr>
        <xdr:cNvPr id="283" name="テキスト ボックス 282"/>
        <xdr:cNvSpPr txBox="1"/>
      </xdr:nvSpPr>
      <xdr:spPr>
        <a:xfrm>
          <a:off x="14020800" y="1366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146896</xdr:rowOff>
    </xdr:from>
    <xdr:to>
      <xdr:col>19</xdr:col>
      <xdr:colOff>533400</xdr:colOff>
      <xdr:row>84</xdr:row>
      <xdr:rowOff>77046</xdr:rowOff>
    </xdr:to>
    <xdr:sp macro="" textlink="">
      <xdr:nvSpPr>
        <xdr:cNvPr id="284" name="円/楕円 283"/>
        <xdr:cNvSpPr/>
      </xdr:nvSpPr>
      <xdr:spPr>
        <a:xfrm>
          <a:off x="13462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87223</xdr:rowOff>
    </xdr:from>
    <xdr:ext cx="762000" cy="259045"/>
    <xdr:sp macro="" textlink="">
      <xdr:nvSpPr>
        <xdr:cNvPr id="285" name="テキスト ボックス 284"/>
        <xdr:cNvSpPr txBox="1"/>
      </xdr:nvSpPr>
      <xdr:spPr>
        <a:xfrm>
          <a:off x="13131800" y="1414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人口千人当たりの職員数は</a:t>
          </a:r>
          <a:r>
            <a:rPr kumimoji="1" lang="en-US" altLang="ja-JP" sz="1300">
              <a:latin typeface="ＭＳ Ｐゴシック"/>
            </a:rPr>
            <a:t>11.35</a:t>
          </a:r>
          <a:r>
            <a:rPr kumimoji="1" lang="ja-JP" altLang="en-US" sz="1300">
              <a:latin typeface="ＭＳ Ｐゴシック"/>
            </a:rPr>
            <a:t>人と前年度と比較し減少したが、類似団体平均との比較では前年度より差が</a:t>
          </a:r>
          <a:r>
            <a:rPr kumimoji="1" lang="ja-JP" altLang="en-US" sz="1300">
              <a:solidFill>
                <a:sysClr val="windowText" lastClr="000000"/>
              </a:solidFill>
              <a:latin typeface="ＭＳ Ｐゴシック"/>
            </a:rPr>
            <a:t>開いている。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職員数について、平成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年度から再任用制度の活用や一般行政職員の年齢構成の平準化を進めている。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42969</xdr:rowOff>
    </xdr:from>
    <xdr:to>
      <xdr:col>24</xdr:col>
      <xdr:colOff>558800</xdr:colOff>
      <xdr:row>61</xdr:row>
      <xdr:rowOff>51816</xdr:rowOff>
    </xdr:to>
    <xdr:cxnSp macro="">
      <xdr:nvCxnSpPr>
        <xdr:cNvPr id="320" name="直線コネクタ 319"/>
        <xdr:cNvCxnSpPr/>
      </xdr:nvCxnSpPr>
      <xdr:spPr>
        <a:xfrm flipV="1">
          <a:off x="16179800" y="10501419"/>
          <a:ext cx="8382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132351</xdr:rowOff>
    </xdr:from>
    <xdr:ext cx="762000" cy="259045"/>
    <xdr:sp macro="" textlink="">
      <xdr:nvSpPr>
        <xdr:cNvPr id="321" name="定員管理の状況平均値テキスト"/>
        <xdr:cNvSpPr txBox="1"/>
      </xdr:nvSpPr>
      <xdr:spPr>
        <a:xfrm>
          <a:off x="17106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50207</xdr:rowOff>
    </xdr:from>
    <xdr:to>
      <xdr:col>23</xdr:col>
      <xdr:colOff>406400</xdr:colOff>
      <xdr:row>61</xdr:row>
      <xdr:rowOff>51816</xdr:rowOff>
    </xdr:to>
    <xdr:cxnSp macro="">
      <xdr:nvCxnSpPr>
        <xdr:cNvPr id="323" name="直線コネクタ 322"/>
        <xdr:cNvCxnSpPr/>
      </xdr:nvCxnSpPr>
      <xdr:spPr>
        <a:xfrm>
          <a:off x="15290800" y="10508657"/>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45441</xdr:rowOff>
    </xdr:from>
    <xdr:ext cx="736600" cy="259045"/>
    <xdr:sp macro="" textlink="">
      <xdr:nvSpPr>
        <xdr:cNvPr id="325" name="テキスト ボックス 324"/>
        <xdr:cNvSpPr txBox="1"/>
      </xdr:nvSpPr>
      <xdr:spPr>
        <a:xfrm>
          <a:off x="15798800" y="106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50207</xdr:rowOff>
    </xdr:from>
    <xdr:to>
      <xdr:col>22</xdr:col>
      <xdr:colOff>203200</xdr:colOff>
      <xdr:row>61</xdr:row>
      <xdr:rowOff>79163</xdr:rowOff>
    </xdr:to>
    <xdr:cxnSp macro="">
      <xdr:nvCxnSpPr>
        <xdr:cNvPr id="326" name="直線コネクタ 325"/>
        <xdr:cNvCxnSpPr/>
      </xdr:nvCxnSpPr>
      <xdr:spPr>
        <a:xfrm flipV="1">
          <a:off x="14401800" y="10508657"/>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7" name="フローチャート : 判断 326"/>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166218</xdr:rowOff>
    </xdr:from>
    <xdr:ext cx="762000" cy="259045"/>
    <xdr:sp macro="" textlink="">
      <xdr:nvSpPr>
        <xdr:cNvPr id="328" name="テキスト ボックス 327"/>
        <xdr:cNvSpPr txBox="1"/>
      </xdr:nvSpPr>
      <xdr:spPr>
        <a:xfrm>
          <a:off x="14909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79163</xdr:rowOff>
    </xdr:from>
    <xdr:to>
      <xdr:col>21</xdr:col>
      <xdr:colOff>0</xdr:colOff>
      <xdr:row>61</xdr:row>
      <xdr:rowOff>96055</xdr:rowOff>
    </xdr:to>
    <xdr:cxnSp macro="">
      <xdr:nvCxnSpPr>
        <xdr:cNvPr id="329" name="直線コネクタ 328"/>
        <xdr:cNvCxnSpPr/>
      </xdr:nvCxnSpPr>
      <xdr:spPr>
        <a:xfrm flipV="1">
          <a:off x="13512800" y="10537613"/>
          <a:ext cx="889000" cy="1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0" name="フローチャート : 判断 329"/>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151740</xdr:rowOff>
    </xdr:from>
    <xdr:ext cx="762000" cy="259045"/>
    <xdr:sp macro="" textlink="">
      <xdr:nvSpPr>
        <xdr:cNvPr id="331" name="テキスト ボックス 330"/>
        <xdr:cNvSpPr txBox="1"/>
      </xdr:nvSpPr>
      <xdr:spPr>
        <a:xfrm>
          <a:off x="14020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2" name="フローチャート : 判断 331"/>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147718</xdr:rowOff>
    </xdr:from>
    <xdr:ext cx="762000" cy="259045"/>
    <xdr:sp macro="" textlink="">
      <xdr:nvSpPr>
        <xdr:cNvPr id="333" name="テキスト ボックス 332"/>
        <xdr:cNvSpPr txBox="1"/>
      </xdr:nvSpPr>
      <xdr:spPr>
        <a:xfrm>
          <a:off x="13131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163619</xdr:rowOff>
    </xdr:from>
    <xdr:to>
      <xdr:col>24</xdr:col>
      <xdr:colOff>609600</xdr:colOff>
      <xdr:row>61</xdr:row>
      <xdr:rowOff>93769</xdr:rowOff>
    </xdr:to>
    <xdr:sp macro="" textlink="">
      <xdr:nvSpPr>
        <xdr:cNvPr id="339" name="円/楕円 338"/>
        <xdr:cNvSpPr/>
      </xdr:nvSpPr>
      <xdr:spPr>
        <a:xfrm>
          <a:off x="169672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8696</xdr:rowOff>
    </xdr:from>
    <xdr:ext cx="762000" cy="259045"/>
    <xdr:sp macro="" textlink="">
      <xdr:nvSpPr>
        <xdr:cNvPr id="340" name="定員管理の状況該当値テキスト"/>
        <xdr:cNvSpPr txBox="1"/>
      </xdr:nvSpPr>
      <xdr:spPr>
        <a:xfrm>
          <a:off x="17106900" y="1029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1016</xdr:rowOff>
    </xdr:from>
    <xdr:to>
      <xdr:col>23</xdr:col>
      <xdr:colOff>457200</xdr:colOff>
      <xdr:row>61</xdr:row>
      <xdr:rowOff>102616</xdr:rowOff>
    </xdr:to>
    <xdr:sp macro="" textlink="">
      <xdr:nvSpPr>
        <xdr:cNvPr id="341" name="円/楕円 340"/>
        <xdr:cNvSpPr/>
      </xdr:nvSpPr>
      <xdr:spPr>
        <a:xfrm>
          <a:off x="16129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112793</xdr:rowOff>
    </xdr:from>
    <xdr:ext cx="736600" cy="259045"/>
    <xdr:sp macro="" textlink="">
      <xdr:nvSpPr>
        <xdr:cNvPr id="342" name="テキスト ボックス 341"/>
        <xdr:cNvSpPr txBox="1"/>
      </xdr:nvSpPr>
      <xdr:spPr>
        <a:xfrm>
          <a:off x="15798800" y="10228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170857</xdr:rowOff>
    </xdr:from>
    <xdr:to>
      <xdr:col>22</xdr:col>
      <xdr:colOff>254000</xdr:colOff>
      <xdr:row>61</xdr:row>
      <xdr:rowOff>101007</xdr:rowOff>
    </xdr:to>
    <xdr:sp macro="" textlink="">
      <xdr:nvSpPr>
        <xdr:cNvPr id="343" name="円/楕円 342"/>
        <xdr:cNvSpPr/>
      </xdr:nvSpPr>
      <xdr:spPr>
        <a:xfrm>
          <a:off x="15240000" y="104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111184</xdr:rowOff>
    </xdr:from>
    <xdr:ext cx="762000" cy="259045"/>
    <xdr:sp macro="" textlink="">
      <xdr:nvSpPr>
        <xdr:cNvPr id="344" name="テキスト ボックス 343"/>
        <xdr:cNvSpPr txBox="1"/>
      </xdr:nvSpPr>
      <xdr:spPr>
        <a:xfrm>
          <a:off x="14909800" y="1022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28363</xdr:rowOff>
    </xdr:from>
    <xdr:to>
      <xdr:col>21</xdr:col>
      <xdr:colOff>50800</xdr:colOff>
      <xdr:row>61</xdr:row>
      <xdr:rowOff>129963</xdr:rowOff>
    </xdr:to>
    <xdr:sp macro="" textlink="">
      <xdr:nvSpPr>
        <xdr:cNvPr id="345" name="円/楕円 344"/>
        <xdr:cNvSpPr/>
      </xdr:nvSpPr>
      <xdr:spPr>
        <a:xfrm>
          <a:off x="14351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140140</xdr:rowOff>
    </xdr:from>
    <xdr:ext cx="762000" cy="259045"/>
    <xdr:sp macro="" textlink="">
      <xdr:nvSpPr>
        <xdr:cNvPr id="346" name="テキスト ボックス 345"/>
        <xdr:cNvSpPr txBox="1"/>
      </xdr:nvSpPr>
      <xdr:spPr>
        <a:xfrm>
          <a:off x="14020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45255</xdr:rowOff>
    </xdr:from>
    <xdr:to>
      <xdr:col>19</xdr:col>
      <xdr:colOff>533400</xdr:colOff>
      <xdr:row>61</xdr:row>
      <xdr:rowOff>146855</xdr:rowOff>
    </xdr:to>
    <xdr:sp macro="" textlink="">
      <xdr:nvSpPr>
        <xdr:cNvPr id="347" name="円/楕円 346"/>
        <xdr:cNvSpPr/>
      </xdr:nvSpPr>
      <xdr:spPr>
        <a:xfrm>
          <a:off x="13462000" y="1050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157032</xdr:rowOff>
    </xdr:from>
    <xdr:ext cx="762000" cy="259045"/>
    <xdr:sp macro="" textlink="">
      <xdr:nvSpPr>
        <xdr:cNvPr id="348" name="テキスト ボックス 347"/>
        <xdr:cNvSpPr txBox="1"/>
      </xdr:nvSpPr>
      <xdr:spPr>
        <a:xfrm>
          <a:off x="13131800" y="1027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公債費負担の適正化を図るため、地方債の新規発行にあたっては過疎対策事業債などの交付税措置率が高いものを優先し、措置率の低い地方債の発行をできる限り抑制することにより、</a:t>
          </a:r>
          <a:r>
            <a:rPr kumimoji="1" lang="en-US" altLang="ja-JP" sz="1300">
              <a:latin typeface="ＭＳ Ｐゴシック"/>
            </a:rPr>
            <a:t>1.5</a:t>
          </a:r>
          <a:r>
            <a:rPr kumimoji="1" lang="ja-JP" altLang="en-US" sz="1300">
              <a:latin typeface="ＭＳ Ｐゴシック"/>
            </a:rPr>
            <a:t>ポイントの改善となった。</a:t>
          </a:r>
          <a:endParaRPr kumimoji="1" lang="en-US" altLang="ja-JP" sz="1300">
            <a:latin typeface="ＭＳ Ｐゴシック"/>
          </a:endParaRPr>
        </a:p>
        <a:p>
          <a:r>
            <a:rPr kumimoji="1" lang="ja-JP" altLang="en-US" sz="1300">
              <a:latin typeface="ＭＳ Ｐゴシック"/>
            </a:rPr>
            <a:t>　今後も引き続き、</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実質公債費比率の引き下げに努める。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137583</xdr:rowOff>
    </xdr:from>
    <xdr:to>
      <xdr:col>24</xdr:col>
      <xdr:colOff>558800</xdr:colOff>
      <xdr:row>40</xdr:row>
      <xdr:rowOff>116946</xdr:rowOff>
    </xdr:to>
    <xdr:cxnSp macro="">
      <xdr:nvCxnSpPr>
        <xdr:cNvPr id="386" name="直線コネクタ 385"/>
        <xdr:cNvCxnSpPr/>
      </xdr:nvCxnSpPr>
      <xdr:spPr>
        <a:xfrm flipV="1">
          <a:off x="16179800" y="6824133"/>
          <a:ext cx="8382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7"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116946</xdr:rowOff>
    </xdr:from>
    <xdr:to>
      <xdr:col>23</xdr:col>
      <xdr:colOff>406400</xdr:colOff>
      <xdr:row>41</xdr:row>
      <xdr:rowOff>146579</xdr:rowOff>
    </xdr:to>
    <xdr:cxnSp macro="">
      <xdr:nvCxnSpPr>
        <xdr:cNvPr id="389" name="直線コネクタ 388"/>
        <xdr:cNvCxnSpPr/>
      </xdr:nvCxnSpPr>
      <xdr:spPr>
        <a:xfrm flipV="1">
          <a:off x="15290800" y="6974946"/>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0" name="フローチャート : 判断 389"/>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157815</xdr:rowOff>
    </xdr:from>
    <xdr:ext cx="736600" cy="259045"/>
    <xdr:sp macro="" textlink="">
      <xdr:nvSpPr>
        <xdr:cNvPr id="391" name="テキスト ボックス 390"/>
        <xdr:cNvSpPr txBox="1"/>
      </xdr:nvSpPr>
      <xdr:spPr>
        <a:xfrm>
          <a:off x="15798800" y="667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146579</xdr:rowOff>
    </xdr:from>
    <xdr:to>
      <xdr:col>22</xdr:col>
      <xdr:colOff>203200</xdr:colOff>
      <xdr:row>43</xdr:row>
      <xdr:rowOff>34925</xdr:rowOff>
    </xdr:to>
    <xdr:cxnSp macro="">
      <xdr:nvCxnSpPr>
        <xdr:cNvPr id="392" name="直線コネクタ 391"/>
        <xdr:cNvCxnSpPr/>
      </xdr:nvCxnSpPr>
      <xdr:spPr>
        <a:xfrm flipV="1">
          <a:off x="14401800" y="7176029"/>
          <a:ext cx="889000" cy="23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93" name="フローチャート : 判断 392"/>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66798</xdr:rowOff>
    </xdr:from>
    <xdr:ext cx="762000" cy="259045"/>
    <xdr:sp macro="" textlink="">
      <xdr:nvSpPr>
        <xdr:cNvPr id="394" name="テキスト ボックス 393"/>
        <xdr:cNvSpPr txBox="1"/>
      </xdr:nvSpPr>
      <xdr:spPr>
        <a:xfrm>
          <a:off x="14909800" y="675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34925</xdr:rowOff>
    </xdr:from>
    <xdr:to>
      <xdr:col>21</xdr:col>
      <xdr:colOff>0</xdr:colOff>
      <xdr:row>44</xdr:row>
      <xdr:rowOff>134938</xdr:rowOff>
    </xdr:to>
    <xdr:cxnSp macro="">
      <xdr:nvCxnSpPr>
        <xdr:cNvPr id="395" name="直線コネクタ 394"/>
        <xdr:cNvCxnSpPr/>
      </xdr:nvCxnSpPr>
      <xdr:spPr>
        <a:xfrm flipV="1">
          <a:off x="13512800" y="7407275"/>
          <a:ext cx="889000" cy="27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55563</xdr:rowOff>
    </xdr:from>
    <xdr:to>
      <xdr:col>21</xdr:col>
      <xdr:colOff>50800</xdr:colOff>
      <xdr:row>41</xdr:row>
      <xdr:rowOff>157163</xdr:rowOff>
    </xdr:to>
    <xdr:sp macro="" textlink="">
      <xdr:nvSpPr>
        <xdr:cNvPr id="396" name="フローチャート : 判断 395"/>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167340</xdr:rowOff>
    </xdr:from>
    <xdr:ext cx="762000" cy="259045"/>
    <xdr:sp macro="" textlink="">
      <xdr:nvSpPr>
        <xdr:cNvPr id="397" name="テキスト ボックス 396"/>
        <xdr:cNvSpPr txBox="1"/>
      </xdr:nvSpPr>
      <xdr:spPr>
        <a:xfrm>
          <a:off x="14020800" y="68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8" name="フローチャート : 判断 39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86377</xdr:rowOff>
    </xdr:from>
    <xdr:ext cx="762000" cy="259045"/>
    <xdr:sp macro="" textlink="">
      <xdr:nvSpPr>
        <xdr:cNvPr id="399" name="テキスト ボックス 398"/>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405" name="円/楕円 404"/>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103310</xdr:rowOff>
    </xdr:from>
    <xdr:ext cx="762000" cy="259045"/>
    <xdr:sp macro="" textlink="">
      <xdr:nvSpPr>
        <xdr:cNvPr id="406" name="公債費負担の状況該当値テキスト"/>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66146</xdr:rowOff>
    </xdr:from>
    <xdr:to>
      <xdr:col>23</xdr:col>
      <xdr:colOff>457200</xdr:colOff>
      <xdr:row>40</xdr:row>
      <xdr:rowOff>167746</xdr:rowOff>
    </xdr:to>
    <xdr:sp macro="" textlink="">
      <xdr:nvSpPr>
        <xdr:cNvPr id="407" name="円/楕円 406"/>
        <xdr:cNvSpPr/>
      </xdr:nvSpPr>
      <xdr:spPr>
        <a:xfrm>
          <a:off x="16129000" y="692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152523</xdr:rowOff>
    </xdr:from>
    <xdr:ext cx="736600" cy="259045"/>
    <xdr:sp macro="" textlink="">
      <xdr:nvSpPr>
        <xdr:cNvPr id="408" name="テキスト ボックス 407"/>
        <xdr:cNvSpPr txBox="1"/>
      </xdr:nvSpPr>
      <xdr:spPr>
        <a:xfrm>
          <a:off x="15798800" y="7010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95779</xdr:rowOff>
    </xdr:from>
    <xdr:to>
      <xdr:col>22</xdr:col>
      <xdr:colOff>254000</xdr:colOff>
      <xdr:row>42</xdr:row>
      <xdr:rowOff>25929</xdr:rowOff>
    </xdr:to>
    <xdr:sp macro="" textlink="">
      <xdr:nvSpPr>
        <xdr:cNvPr id="409" name="円/楕円 408"/>
        <xdr:cNvSpPr/>
      </xdr:nvSpPr>
      <xdr:spPr>
        <a:xfrm>
          <a:off x="15240000" y="71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10706</xdr:rowOff>
    </xdr:from>
    <xdr:ext cx="762000" cy="259045"/>
    <xdr:sp macro="" textlink="">
      <xdr:nvSpPr>
        <xdr:cNvPr id="410" name="テキスト ボックス 409"/>
        <xdr:cNvSpPr txBox="1"/>
      </xdr:nvSpPr>
      <xdr:spPr>
        <a:xfrm>
          <a:off x="14909800" y="721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155575</xdr:rowOff>
    </xdr:from>
    <xdr:to>
      <xdr:col>21</xdr:col>
      <xdr:colOff>50800</xdr:colOff>
      <xdr:row>43</xdr:row>
      <xdr:rowOff>85725</xdr:rowOff>
    </xdr:to>
    <xdr:sp macro="" textlink="">
      <xdr:nvSpPr>
        <xdr:cNvPr id="411" name="円/楕円 410"/>
        <xdr:cNvSpPr/>
      </xdr:nvSpPr>
      <xdr:spPr>
        <a:xfrm>
          <a:off x="14351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70502</xdr:rowOff>
    </xdr:from>
    <xdr:ext cx="762000" cy="259045"/>
    <xdr:sp macro="" textlink="">
      <xdr:nvSpPr>
        <xdr:cNvPr id="412" name="テキスト ボックス 411"/>
        <xdr:cNvSpPr txBox="1"/>
      </xdr:nvSpPr>
      <xdr:spPr>
        <a:xfrm>
          <a:off x="14020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84138</xdr:rowOff>
    </xdr:from>
    <xdr:to>
      <xdr:col>19</xdr:col>
      <xdr:colOff>533400</xdr:colOff>
      <xdr:row>45</xdr:row>
      <xdr:rowOff>14288</xdr:rowOff>
    </xdr:to>
    <xdr:sp macro="" textlink="">
      <xdr:nvSpPr>
        <xdr:cNvPr id="413" name="円/楕円 412"/>
        <xdr:cNvSpPr/>
      </xdr:nvSpPr>
      <xdr:spPr>
        <a:xfrm>
          <a:off x="13462000" y="762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170515</xdr:rowOff>
    </xdr:from>
    <xdr:ext cx="762000" cy="259045"/>
    <xdr:sp macro="" textlink="">
      <xdr:nvSpPr>
        <xdr:cNvPr id="414" name="テキスト ボックス 413"/>
        <xdr:cNvSpPr txBox="1"/>
      </xdr:nvSpPr>
      <xdr:spPr>
        <a:xfrm>
          <a:off x="13131800" y="771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将来負担比率については、前年度と比較して</a:t>
          </a:r>
          <a:r>
            <a:rPr kumimoji="1" lang="en-US" altLang="ja-JP" sz="1300">
              <a:latin typeface="ＭＳ Ｐゴシック"/>
            </a:rPr>
            <a:t>5.1</a:t>
          </a:r>
          <a:r>
            <a:rPr kumimoji="1" lang="ja-JP" altLang="en-US" sz="1300">
              <a:latin typeface="ＭＳ Ｐゴシック"/>
            </a:rPr>
            <a:t>％減少したものの、類似団体平均を大きく</a:t>
          </a:r>
          <a:r>
            <a:rPr kumimoji="1" lang="ja-JP" altLang="en-US" sz="1300">
              <a:solidFill>
                <a:sysClr val="windowText" lastClr="000000"/>
              </a:solidFill>
              <a:latin typeface="ＭＳ Ｐゴシック"/>
            </a:rPr>
            <a:t>上回っている状態である。主な要因は平成</a:t>
          </a:r>
          <a:r>
            <a:rPr kumimoji="1" lang="en-US" altLang="ja-JP" sz="1300">
              <a:solidFill>
                <a:sysClr val="windowText" lastClr="000000"/>
              </a:solidFill>
              <a:latin typeface="ＭＳ Ｐゴシック"/>
            </a:rPr>
            <a:t>4</a:t>
          </a:r>
          <a:r>
            <a:rPr kumimoji="1" lang="ja-JP" altLang="en-US" sz="1300">
              <a:solidFill>
                <a:sysClr val="windowText" lastClr="000000"/>
              </a:solidFill>
              <a:latin typeface="ＭＳ Ｐゴシック"/>
            </a:rPr>
            <a:t>～</a:t>
          </a:r>
          <a:r>
            <a:rPr kumimoji="1" lang="en-US" altLang="ja-JP" sz="1300">
              <a:solidFill>
                <a:sysClr val="windowText" lastClr="000000"/>
              </a:solidFill>
              <a:latin typeface="ＭＳ Ｐゴシック"/>
            </a:rPr>
            <a:t>10</a:t>
          </a:r>
          <a:r>
            <a:rPr kumimoji="1" lang="ja-JP" altLang="en-US" sz="1300">
              <a:solidFill>
                <a:sysClr val="windowText" lastClr="000000"/>
              </a:solidFill>
              <a:latin typeface="ＭＳ Ｐゴシック"/>
            </a:rPr>
            <a:t>年度までに実施した建設事業等に係る地方債の発行であるが、交付税措置率の低い地方債の償還終了により減少となった。</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今後は公共施設の耐震化等が控えていることから、新規地方債発行の増加が見込まれるため、事業実施の適正化を図り、財政</a:t>
          </a:r>
          <a:r>
            <a:rPr kumimoji="1" lang="ja-JP" altLang="en-US" sz="1300">
              <a:latin typeface="ＭＳ Ｐゴシック"/>
            </a:rPr>
            <a:t>健全化に努める。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1" name="直線コネクタ 440"/>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2"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3" name="直線コネクタ 442"/>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51613</xdr:rowOff>
    </xdr:from>
    <xdr:to>
      <xdr:col>24</xdr:col>
      <xdr:colOff>558800</xdr:colOff>
      <xdr:row>19</xdr:row>
      <xdr:rowOff>100838</xdr:rowOff>
    </xdr:to>
    <xdr:cxnSp macro="">
      <xdr:nvCxnSpPr>
        <xdr:cNvPr id="446" name="直線コネクタ 445"/>
        <xdr:cNvCxnSpPr/>
      </xdr:nvCxnSpPr>
      <xdr:spPr>
        <a:xfrm flipV="1">
          <a:off x="16179800" y="3309163"/>
          <a:ext cx="8382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90238</xdr:rowOff>
    </xdr:from>
    <xdr:ext cx="762000" cy="259045"/>
    <xdr:sp macro="" textlink="">
      <xdr:nvSpPr>
        <xdr:cNvPr id="447" name="将来負担の状況平均値テキスト"/>
        <xdr:cNvSpPr txBox="1"/>
      </xdr:nvSpPr>
      <xdr:spPr>
        <a:xfrm>
          <a:off x="17106900" y="249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8" name="フローチャート : 判断 447"/>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100838</xdr:rowOff>
    </xdr:from>
    <xdr:to>
      <xdr:col>23</xdr:col>
      <xdr:colOff>406400</xdr:colOff>
      <xdr:row>19</xdr:row>
      <xdr:rowOff>150063</xdr:rowOff>
    </xdr:to>
    <xdr:cxnSp macro="">
      <xdr:nvCxnSpPr>
        <xdr:cNvPr id="449" name="直線コネクタ 448"/>
        <xdr:cNvCxnSpPr/>
      </xdr:nvCxnSpPr>
      <xdr:spPr>
        <a:xfrm flipV="1">
          <a:off x="15290800" y="3358388"/>
          <a:ext cx="8890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50" name="フローチャート : 判断 449"/>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51" name="テキスト ボックス 450"/>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150063</xdr:rowOff>
    </xdr:from>
    <xdr:to>
      <xdr:col>22</xdr:col>
      <xdr:colOff>203200</xdr:colOff>
      <xdr:row>20</xdr:row>
      <xdr:rowOff>57760</xdr:rowOff>
    </xdr:to>
    <xdr:cxnSp macro="">
      <xdr:nvCxnSpPr>
        <xdr:cNvPr id="452" name="直線コネクタ 451"/>
        <xdr:cNvCxnSpPr/>
      </xdr:nvCxnSpPr>
      <xdr:spPr>
        <a:xfrm flipV="1">
          <a:off x="14401800" y="3407613"/>
          <a:ext cx="889000" cy="7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1321</xdr:rowOff>
    </xdr:from>
    <xdr:to>
      <xdr:col>22</xdr:col>
      <xdr:colOff>254000</xdr:colOff>
      <xdr:row>15</xdr:row>
      <xdr:rowOff>102921</xdr:rowOff>
    </xdr:to>
    <xdr:sp macro="" textlink="">
      <xdr:nvSpPr>
        <xdr:cNvPr id="453" name="フローチャート : 判断 452"/>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113098</xdr:rowOff>
    </xdr:from>
    <xdr:ext cx="762000" cy="259045"/>
    <xdr:sp macro="" textlink="">
      <xdr:nvSpPr>
        <xdr:cNvPr id="454" name="テキスト ボックス 453"/>
        <xdr:cNvSpPr txBox="1"/>
      </xdr:nvSpPr>
      <xdr:spPr>
        <a:xfrm>
          <a:off x="14909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57760</xdr:rowOff>
    </xdr:from>
    <xdr:to>
      <xdr:col>21</xdr:col>
      <xdr:colOff>0</xdr:colOff>
      <xdr:row>20</xdr:row>
      <xdr:rowOff>120498</xdr:rowOff>
    </xdr:to>
    <xdr:cxnSp macro="">
      <xdr:nvCxnSpPr>
        <xdr:cNvPr id="455" name="直線コネクタ 454"/>
        <xdr:cNvCxnSpPr/>
      </xdr:nvCxnSpPr>
      <xdr:spPr>
        <a:xfrm flipV="1">
          <a:off x="13512800" y="348676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26416</xdr:rowOff>
    </xdr:from>
    <xdr:to>
      <xdr:col>21</xdr:col>
      <xdr:colOff>50800</xdr:colOff>
      <xdr:row>15</xdr:row>
      <xdr:rowOff>128016</xdr:rowOff>
    </xdr:to>
    <xdr:sp macro="" textlink="">
      <xdr:nvSpPr>
        <xdr:cNvPr id="456" name="フローチャート : 判断 455"/>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57" name="テキスト ボックス 456"/>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8" name="フローチャート : 判断 457"/>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42994</xdr:rowOff>
    </xdr:from>
    <xdr:ext cx="762000" cy="259045"/>
    <xdr:sp macro="" textlink="">
      <xdr:nvSpPr>
        <xdr:cNvPr id="459" name="テキスト ボックス 458"/>
        <xdr:cNvSpPr txBox="1"/>
      </xdr:nvSpPr>
      <xdr:spPr>
        <a:xfrm>
          <a:off x="13131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813</xdr:rowOff>
    </xdr:from>
    <xdr:to>
      <xdr:col>24</xdr:col>
      <xdr:colOff>609600</xdr:colOff>
      <xdr:row>19</xdr:row>
      <xdr:rowOff>102413</xdr:rowOff>
    </xdr:to>
    <xdr:sp macro="" textlink="">
      <xdr:nvSpPr>
        <xdr:cNvPr id="465" name="円/楕円 464"/>
        <xdr:cNvSpPr/>
      </xdr:nvSpPr>
      <xdr:spPr>
        <a:xfrm>
          <a:off x="16967200" y="32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144340</xdr:rowOff>
    </xdr:from>
    <xdr:ext cx="762000" cy="259045"/>
    <xdr:sp macro="" textlink="">
      <xdr:nvSpPr>
        <xdr:cNvPr id="466" name="将来負担の状況該当値テキスト"/>
        <xdr:cNvSpPr txBox="1"/>
      </xdr:nvSpPr>
      <xdr:spPr>
        <a:xfrm>
          <a:off x="17106900" y="323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50038</xdr:rowOff>
    </xdr:from>
    <xdr:to>
      <xdr:col>23</xdr:col>
      <xdr:colOff>457200</xdr:colOff>
      <xdr:row>19</xdr:row>
      <xdr:rowOff>151638</xdr:rowOff>
    </xdr:to>
    <xdr:sp macro="" textlink="">
      <xdr:nvSpPr>
        <xdr:cNvPr id="467" name="円/楕円 466"/>
        <xdr:cNvSpPr/>
      </xdr:nvSpPr>
      <xdr:spPr>
        <a:xfrm>
          <a:off x="16129000" y="330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136415</xdr:rowOff>
    </xdr:from>
    <xdr:ext cx="736600" cy="259045"/>
    <xdr:sp macro="" textlink="">
      <xdr:nvSpPr>
        <xdr:cNvPr id="468" name="テキスト ボックス 467"/>
        <xdr:cNvSpPr txBox="1"/>
      </xdr:nvSpPr>
      <xdr:spPr>
        <a:xfrm>
          <a:off x="15798800" y="339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99263</xdr:rowOff>
    </xdr:from>
    <xdr:to>
      <xdr:col>22</xdr:col>
      <xdr:colOff>254000</xdr:colOff>
      <xdr:row>20</xdr:row>
      <xdr:rowOff>29413</xdr:rowOff>
    </xdr:to>
    <xdr:sp macro="" textlink="">
      <xdr:nvSpPr>
        <xdr:cNvPr id="469" name="円/楕円 468"/>
        <xdr:cNvSpPr/>
      </xdr:nvSpPr>
      <xdr:spPr>
        <a:xfrm>
          <a:off x="15240000" y="335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14190</xdr:rowOff>
    </xdr:from>
    <xdr:ext cx="762000" cy="259045"/>
    <xdr:sp macro="" textlink="">
      <xdr:nvSpPr>
        <xdr:cNvPr id="470" name="テキスト ボックス 469"/>
        <xdr:cNvSpPr txBox="1"/>
      </xdr:nvSpPr>
      <xdr:spPr>
        <a:xfrm>
          <a:off x="14909800" y="344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6960</xdr:rowOff>
    </xdr:from>
    <xdr:to>
      <xdr:col>21</xdr:col>
      <xdr:colOff>50800</xdr:colOff>
      <xdr:row>20</xdr:row>
      <xdr:rowOff>108560</xdr:rowOff>
    </xdr:to>
    <xdr:sp macro="" textlink="">
      <xdr:nvSpPr>
        <xdr:cNvPr id="471" name="円/楕円 470"/>
        <xdr:cNvSpPr/>
      </xdr:nvSpPr>
      <xdr:spPr>
        <a:xfrm>
          <a:off x="14351000" y="343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93337</xdr:rowOff>
    </xdr:from>
    <xdr:ext cx="762000" cy="259045"/>
    <xdr:sp macro="" textlink="">
      <xdr:nvSpPr>
        <xdr:cNvPr id="472" name="テキスト ボックス 471"/>
        <xdr:cNvSpPr txBox="1"/>
      </xdr:nvSpPr>
      <xdr:spPr>
        <a:xfrm>
          <a:off x="14020800" y="352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69698</xdr:rowOff>
    </xdr:from>
    <xdr:to>
      <xdr:col>19</xdr:col>
      <xdr:colOff>533400</xdr:colOff>
      <xdr:row>20</xdr:row>
      <xdr:rowOff>171298</xdr:rowOff>
    </xdr:to>
    <xdr:sp macro="" textlink="">
      <xdr:nvSpPr>
        <xdr:cNvPr id="473" name="円/楕円 472"/>
        <xdr:cNvSpPr/>
      </xdr:nvSpPr>
      <xdr:spPr>
        <a:xfrm>
          <a:off x="13462000" y="349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156075</xdr:rowOff>
    </xdr:from>
    <xdr:ext cx="762000" cy="259045"/>
    <xdr:sp macro="" textlink="">
      <xdr:nvSpPr>
        <xdr:cNvPr id="474" name="テキスト ボックス 473"/>
        <xdr:cNvSpPr txBox="1"/>
      </xdr:nvSpPr>
      <xdr:spPr>
        <a:xfrm>
          <a:off x="13131800" y="358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石川県穴水町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8,723
8,654
183.21
6,553,220
6,467,448
50,978
3,986,621
7,195,661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88.9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年度に比べ、平成</a:t>
          </a:r>
          <a:r>
            <a:rPr kumimoji="1" lang="en-US" altLang="ja-JP" sz="1300">
              <a:solidFill>
                <a:schemeClr val="dk1"/>
              </a:solidFill>
              <a:effectLst/>
              <a:latin typeface="+mj-ea"/>
              <a:ea typeface="+mj-ea"/>
              <a:cs typeface="+mn-cs"/>
            </a:rPr>
            <a:t>28</a:t>
          </a:r>
          <a:r>
            <a:rPr kumimoji="1" lang="ja-JP" altLang="ja-JP" sz="1300">
              <a:solidFill>
                <a:schemeClr val="dk1"/>
              </a:solidFill>
              <a:effectLst/>
              <a:latin typeface="+mj-ea"/>
              <a:ea typeface="+mj-ea"/>
              <a:cs typeface="+mn-cs"/>
            </a:rPr>
            <a:t>年度は退職者数が減となったため人件費が減少となった。</a:t>
          </a:r>
          <a:endParaRPr kumimoji="1" lang="en-US" altLang="ja-JP" sz="1300">
            <a:solidFill>
              <a:schemeClr val="dk1"/>
            </a:solidFill>
            <a:effectLst/>
            <a:latin typeface="+mj-ea"/>
            <a:ea typeface="+mj-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j-ea"/>
              <a:ea typeface="+mj-ea"/>
              <a:cs typeface="+mn-cs"/>
            </a:rPr>
            <a:t>　前年度と比較し、</a:t>
          </a:r>
          <a:r>
            <a:rPr kumimoji="1" lang="en-US" altLang="ja-JP" sz="1300">
              <a:solidFill>
                <a:schemeClr val="dk1"/>
              </a:solidFill>
              <a:effectLst/>
              <a:latin typeface="+mj-ea"/>
              <a:ea typeface="+mj-ea"/>
              <a:cs typeface="+mn-cs"/>
            </a:rPr>
            <a:t>1.1</a:t>
          </a:r>
          <a:r>
            <a:rPr kumimoji="1" lang="ja-JP" altLang="en-US" sz="1300">
              <a:solidFill>
                <a:schemeClr val="dk1"/>
              </a:solidFill>
              <a:effectLst/>
              <a:latin typeface="+mj-ea"/>
              <a:ea typeface="+mj-ea"/>
              <a:cs typeface="+mn-cs"/>
            </a:rPr>
            <a:t>ポイントの減となり、類似団体平均と比べ大幅に下回っている。</a:t>
          </a:r>
          <a:endParaRPr lang="ja-JP" altLang="ja-JP" sz="1300">
            <a:effectLst/>
            <a:latin typeface="+mj-ea"/>
            <a:ea typeface="+mj-ea"/>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165100</xdr:rowOff>
    </xdr:from>
    <xdr:to>
      <xdr:col>7</xdr:col>
      <xdr:colOff>15875</xdr:colOff>
      <xdr:row>35</xdr:row>
      <xdr:rowOff>77470</xdr:rowOff>
    </xdr:to>
    <xdr:cxnSp macro="">
      <xdr:nvCxnSpPr>
        <xdr:cNvPr id="66" name="直線コネクタ 65"/>
        <xdr:cNvCxnSpPr/>
      </xdr:nvCxnSpPr>
      <xdr:spPr>
        <a:xfrm flipV="1">
          <a:off x="3987800" y="59944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16510</xdr:rowOff>
    </xdr:from>
    <xdr:to>
      <xdr:col>5</xdr:col>
      <xdr:colOff>549275</xdr:colOff>
      <xdr:row>35</xdr:row>
      <xdr:rowOff>77470</xdr:rowOff>
    </xdr:to>
    <xdr:cxnSp macro="">
      <xdr:nvCxnSpPr>
        <xdr:cNvPr id="69" name="直線コネクタ 68"/>
        <xdr:cNvCxnSpPr/>
      </xdr:nvCxnSpPr>
      <xdr:spPr>
        <a:xfrm>
          <a:off x="3098800" y="6017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120667</xdr:rowOff>
    </xdr:from>
    <xdr:ext cx="736600" cy="259045"/>
    <xdr:sp macro="" textlink="">
      <xdr:nvSpPr>
        <xdr:cNvPr id="71" name="テキスト ボックス 70"/>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16510</xdr:rowOff>
    </xdr:from>
    <xdr:to>
      <xdr:col>4</xdr:col>
      <xdr:colOff>346075</xdr:colOff>
      <xdr:row>35</xdr:row>
      <xdr:rowOff>16510</xdr:rowOff>
    </xdr:to>
    <xdr:cxnSp macro="">
      <xdr:nvCxnSpPr>
        <xdr:cNvPr id="72" name="直線コネクタ 71"/>
        <xdr:cNvCxnSpPr/>
      </xdr:nvCxnSpPr>
      <xdr:spPr>
        <a:xfrm>
          <a:off x="2209800" y="6017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16510</xdr:rowOff>
    </xdr:from>
    <xdr:to>
      <xdr:col>3</xdr:col>
      <xdr:colOff>142875</xdr:colOff>
      <xdr:row>35</xdr:row>
      <xdr:rowOff>138430</xdr:rowOff>
    </xdr:to>
    <xdr:cxnSp macro="">
      <xdr:nvCxnSpPr>
        <xdr:cNvPr id="75" name="直線コネクタ 74"/>
        <xdr:cNvCxnSpPr/>
      </xdr:nvCxnSpPr>
      <xdr:spPr>
        <a:xfrm flipV="1">
          <a:off x="1320800" y="60172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7" name="テキスト ボックス 76"/>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79" name="テキスト ボックス 78"/>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114300</xdr:rowOff>
    </xdr:from>
    <xdr:to>
      <xdr:col>7</xdr:col>
      <xdr:colOff>66675</xdr:colOff>
      <xdr:row>35</xdr:row>
      <xdr:rowOff>44450</xdr:rowOff>
    </xdr:to>
    <xdr:sp macro="" textlink="">
      <xdr:nvSpPr>
        <xdr:cNvPr id="85" name="円/楕円 84"/>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130827</xdr:rowOff>
    </xdr:from>
    <xdr:ext cx="762000" cy="259045"/>
    <xdr:sp macro="" textlink="">
      <xdr:nvSpPr>
        <xdr:cNvPr id="86" name="人件費該当値テキスト"/>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26670</xdr:rowOff>
    </xdr:from>
    <xdr:to>
      <xdr:col>5</xdr:col>
      <xdr:colOff>600075</xdr:colOff>
      <xdr:row>35</xdr:row>
      <xdr:rowOff>128270</xdr:rowOff>
    </xdr:to>
    <xdr:sp macro="" textlink="">
      <xdr:nvSpPr>
        <xdr:cNvPr id="87" name="円/楕円 86"/>
        <xdr:cNvSpPr/>
      </xdr:nvSpPr>
      <xdr:spPr>
        <a:xfrm>
          <a:off x="3937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138447</xdr:rowOff>
    </xdr:from>
    <xdr:ext cx="736600" cy="259045"/>
    <xdr:sp macro="" textlink="">
      <xdr:nvSpPr>
        <xdr:cNvPr id="88" name="テキスト ボックス 87"/>
        <xdr:cNvSpPr txBox="1"/>
      </xdr:nvSpPr>
      <xdr:spPr>
        <a:xfrm>
          <a:off x="3606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137160</xdr:rowOff>
    </xdr:from>
    <xdr:to>
      <xdr:col>4</xdr:col>
      <xdr:colOff>396875</xdr:colOff>
      <xdr:row>35</xdr:row>
      <xdr:rowOff>67310</xdr:rowOff>
    </xdr:to>
    <xdr:sp macro="" textlink="">
      <xdr:nvSpPr>
        <xdr:cNvPr id="89" name="円/楕円 88"/>
        <xdr:cNvSpPr/>
      </xdr:nvSpPr>
      <xdr:spPr>
        <a:xfrm>
          <a:off x="3048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77487</xdr:rowOff>
    </xdr:from>
    <xdr:ext cx="762000" cy="259045"/>
    <xdr:sp macro="" textlink="">
      <xdr:nvSpPr>
        <xdr:cNvPr id="90" name="テキスト ボックス 89"/>
        <xdr:cNvSpPr txBox="1"/>
      </xdr:nvSpPr>
      <xdr:spPr>
        <a:xfrm>
          <a:off x="2717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137160</xdr:rowOff>
    </xdr:from>
    <xdr:to>
      <xdr:col>3</xdr:col>
      <xdr:colOff>193675</xdr:colOff>
      <xdr:row>35</xdr:row>
      <xdr:rowOff>67310</xdr:rowOff>
    </xdr:to>
    <xdr:sp macro="" textlink="">
      <xdr:nvSpPr>
        <xdr:cNvPr id="91" name="円/楕円 90"/>
        <xdr:cNvSpPr/>
      </xdr:nvSpPr>
      <xdr:spPr>
        <a:xfrm>
          <a:off x="2159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77487</xdr:rowOff>
    </xdr:from>
    <xdr:ext cx="762000" cy="259045"/>
    <xdr:sp macro="" textlink="">
      <xdr:nvSpPr>
        <xdr:cNvPr id="92" name="テキスト ボックス 91"/>
        <xdr:cNvSpPr txBox="1"/>
      </xdr:nvSpPr>
      <xdr:spPr>
        <a:xfrm>
          <a:off x="1828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87630</xdr:rowOff>
    </xdr:from>
    <xdr:to>
      <xdr:col>1</xdr:col>
      <xdr:colOff>676275</xdr:colOff>
      <xdr:row>36</xdr:row>
      <xdr:rowOff>17780</xdr:rowOff>
    </xdr:to>
    <xdr:sp macro="" textlink="">
      <xdr:nvSpPr>
        <xdr:cNvPr id="93" name="円/楕円 92"/>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27957</xdr:rowOff>
    </xdr:from>
    <xdr:ext cx="762000" cy="259045"/>
    <xdr:sp macro="" textlink="">
      <xdr:nvSpPr>
        <xdr:cNvPr id="94" name="テキスト ボックス 93"/>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前年度と比較し、</a:t>
          </a:r>
          <a:r>
            <a:rPr kumimoji="1" lang="en-US" altLang="ja-JP" sz="1300">
              <a:solidFill>
                <a:sysClr val="windowText" lastClr="000000"/>
              </a:solidFill>
              <a:latin typeface="ＭＳ Ｐゴシック"/>
            </a:rPr>
            <a:t>1.0</a:t>
          </a:r>
          <a:r>
            <a:rPr kumimoji="1" lang="ja-JP" altLang="en-US" sz="1300">
              <a:solidFill>
                <a:sysClr val="windowText" lastClr="000000"/>
              </a:solidFill>
              <a:latin typeface="ＭＳ Ｐゴシック"/>
            </a:rPr>
            <a:t>ポイント減少した要因としては、ネットワーク機器更新費の減少等が</a:t>
          </a:r>
          <a:r>
            <a:rPr kumimoji="1" lang="ja-JP" altLang="en-US" sz="1300">
              <a:latin typeface="ＭＳ Ｐゴシック"/>
            </a:rPr>
            <a:t>挙げられる。</a:t>
          </a:r>
          <a:endParaRPr kumimoji="1" lang="en-US" altLang="ja-JP" sz="1300">
            <a:latin typeface="ＭＳ Ｐゴシック"/>
          </a:endParaRPr>
        </a:p>
        <a:p>
          <a:r>
            <a:rPr kumimoji="1" lang="ja-JP" altLang="en-US" sz="1300">
              <a:latin typeface="ＭＳ Ｐゴシック"/>
            </a:rPr>
            <a:t>　類似団体平均と比較して</a:t>
          </a:r>
          <a:r>
            <a:rPr kumimoji="1" lang="en-US" altLang="ja-JP" sz="1300">
              <a:latin typeface="ＭＳ Ｐゴシック"/>
            </a:rPr>
            <a:t>4.7</a:t>
          </a:r>
          <a:r>
            <a:rPr kumimoji="1" lang="ja-JP" altLang="en-US" sz="1300">
              <a:latin typeface="ＭＳ Ｐゴシック"/>
            </a:rPr>
            <a:t>ポイント下回っており、今後も引き続き事務事業等の経費削減に努める。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124714</xdr:rowOff>
    </xdr:from>
    <xdr:to>
      <xdr:col>24</xdr:col>
      <xdr:colOff>31750</xdr:colOff>
      <xdr:row>15</xdr:row>
      <xdr:rowOff>170434</xdr:rowOff>
    </xdr:to>
    <xdr:cxnSp macro="">
      <xdr:nvCxnSpPr>
        <xdr:cNvPr id="124" name="直線コネクタ 123"/>
        <xdr:cNvCxnSpPr/>
      </xdr:nvCxnSpPr>
      <xdr:spPr>
        <a:xfrm flipV="1">
          <a:off x="15671800" y="269646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5"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110998</xdr:rowOff>
    </xdr:from>
    <xdr:to>
      <xdr:col>22</xdr:col>
      <xdr:colOff>565150</xdr:colOff>
      <xdr:row>15</xdr:row>
      <xdr:rowOff>170434</xdr:rowOff>
    </xdr:to>
    <xdr:cxnSp macro="">
      <xdr:nvCxnSpPr>
        <xdr:cNvPr id="127" name="直線コネクタ 126"/>
        <xdr:cNvCxnSpPr/>
      </xdr:nvCxnSpPr>
      <xdr:spPr>
        <a:xfrm>
          <a:off x="14782800" y="26827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29" name="テキスト ボックス 128"/>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110998</xdr:rowOff>
    </xdr:from>
    <xdr:to>
      <xdr:col>21</xdr:col>
      <xdr:colOff>361950</xdr:colOff>
      <xdr:row>15</xdr:row>
      <xdr:rowOff>133858</xdr:rowOff>
    </xdr:to>
    <xdr:cxnSp macro="">
      <xdr:nvCxnSpPr>
        <xdr:cNvPr id="130" name="直線コネクタ 129"/>
        <xdr:cNvCxnSpPr/>
      </xdr:nvCxnSpPr>
      <xdr:spPr>
        <a:xfrm flipV="1">
          <a:off x="13893800" y="26827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32275</xdr:rowOff>
    </xdr:from>
    <xdr:ext cx="762000" cy="259045"/>
    <xdr:sp macro="" textlink="">
      <xdr:nvSpPr>
        <xdr:cNvPr id="132" name="テキスト ボックス 131"/>
        <xdr:cNvSpPr txBox="1"/>
      </xdr:nvSpPr>
      <xdr:spPr>
        <a:xfrm>
          <a:off x="14401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101854</xdr:rowOff>
    </xdr:from>
    <xdr:to>
      <xdr:col>20</xdr:col>
      <xdr:colOff>158750</xdr:colOff>
      <xdr:row>15</xdr:row>
      <xdr:rowOff>133858</xdr:rowOff>
    </xdr:to>
    <xdr:cxnSp macro="">
      <xdr:nvCxnSpPr>
        <xdr:cNvPr id="133" name="直線コネクタ 132"/>
        <xdr:cNvCxnSpPr/>
      </xdr:nvCxnSpPr>
      <xdr:spPr>
        <a:xfrm>
          <a:off x="13004800" y="26736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4843</xdr:rowOff>
    </xdr:from>
    <xdr:ext cx="762000" cy="259045"/>
    <xdr:sp macro="" textlink="">
      <xdr:nvSpPr>
        <xdr:cNvPr id="135" name="テキスト ボックス 134"/>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7" name="テキスト ボックス 136"/>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73914</xdr:rowOff>
    </xdr:from>
    <xdr:to>
      <xdr:col>24</xdr:col>
      <xdr:colOff>82550</xdr:colOff>
      <xdr:row>16</xdr:row>
      <xdr:rowOff>4064</xdr:rowOff>
    </xdr:to>
    <xdr:sp macro="" textlink="">
      <xdr:nvSpPr>
        <xdr:cNvPr id="143" name="円/楕円 142"/>
        <xdr:cNvSpPr/>
      </xdr:nvSpPr>
      <xdr:spPr>
        <a:xfrm>
          <a:off x="164592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153941</xdr:rowOff>
    </xdr:from>
    <xdr:ext cx="762000" cy="259045"/>
    <xdr:sp macro="" textlink="">
      <xdr:nvSpPr>
        <xdr:cNvPr id="144" name="物件費該当値テキスト"/>
        <xdr:cNvSpPr txBox="1"/>
      </xdr:nvSpPr>
      <xdr:spPr>
        <a:xfrm>
          <a:off x="16598900" y="25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119634</xdr:rowOff>
    </xdr:from>
    <xdr:to>
      <xdr:col>22</xdr:col>
      <xdr:colOff>615950</xdr:colOff>
      <xdr:row>16</xdr:row>
      <xdr:rowOff>49784</xdr:rowOff>
    </xdr:to>
    <xdr:sp macro="" textlink="">
      <xdr:nvSpPr>
        <xdr:cNvPr id="145" name="円/楕円 144"/>
        <xdr:cNvSpPr/>
      </xdr:nvSpPr>
      <xdr:spPr>
        <a:xfrm>
          <a:off x="15621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59961</xdr:rowOff>
    </xdr:from>
    <xdr:ext cx="736600" cy="259045"/>
    <xdr:sp macro="" textlink="">
      <xdr:nvSpPr>
        <xdr:cNvPr id="146" name="テキスト ボックス 145"/>
        <xdr:cNvSpPr txBox="1"/>
      </xdr:nvSpPr>
      <xdr:spPr>
        <a:xfrm>
          <a:off x="15290800" y="2460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60198</xdr:rowOff>
    </xdr:from>
    <xdr:to>
      <xdr:col>21</xdr:col>
      <xdr:colOff>412750</xdr:colOff>
      <xdr:row>15</xdr:row>
      <xdr:rowOff>161798</xdr:rowOff>
    </xdr:to>
    <xdr:sp macro="" textlink="">
      <xdr:nvSpPr>
        <xdr:cNvPr id="147" name="円/楕円 146"/>
        <xdr:cNvSpPr/>
      </xdr:nvSpPr>
      <xdr:spPr>
        <a:xfrm>
          <a:off x="14732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525</xdr:rowOff>
    </xdr:from>
    <xdr:ext cx="762000" cy="259045"/>
    <xdr:sp macro="" textlink="">
      <xdr:nvSpPr>
        <xdr:cNvPr id="148" name="テキスト ボックス 147"/>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83058</xdr:rowOff>
    </xdr:from>
    <xdr:to>
      <xdr:col>20</xdr:col>
      <xdr:colOff>209550</xdr:colOff>
      <xdr:row>16</xdr:row>
      <xdr:rowOff>13208</xdr:rowOff>
    </xdr:to>
    <xdr:sp macro="" textlink="">
      <xdr:nvSpPr>
        <xdr:cNvPr id="149" name="円/楕円 148"/>
        <xdr:cNvSpPr/>
      </xdr:nvSpPr>
      <xdr:spPr>
        <a:xfrm>
          <a:off x="13843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23385</xdr:rowOff>
    </xdr:from>
    <xdr:ext cx="762000" cy="259045"/>
    <xdr:sp macro="" textlink="">
      <xdr:nvSpPr>
        <xdr:cNvPr id="150" name="テキスト ボックス 149"/>
        <xdr:cNvSpPr txBox="1"/>
      </xdr:nvSpPr>
      <xdr:spPr>
        <a:xfrm>
          <a:off x="13512800" y="242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51054</xdr:rowOff>
    </xdr:from>
    <xdr:to>
      <xdr:col>19</xdr:col>
      <xdr:colOff>6350</xdr:colOff>
      <xdr:row>15</xdr:row>
      <xdr:rowOff>152654</xdr:rowOff>
    </xdr:to>
    <xdr:sp macro="" textlink="">
      <xdr:nvSpPr>
        <xdr:cNvPr id="151" name="円/楕円 150"/>
        <xdr:cNvSpPr/>
      </xdr:nvSpPr>
      <xdr:spPr>
        <a:xfrm>
          <a:off x="12954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162831</xdr:rowOff>
    </xdr:from>
    <xdr:ext cx="762000" cy="259045"/>
    <xdr:sp macro="" textlink="">
      <xdr:nvSpPr>
        <xdr:cNvPr id="152" name="テキスト ボックス 151"/>
        <xdr:cNvSpPr txBox="1"/>
      </xdr:nvSpPr>
      <xdr:spPr>
        <a:xfrm>
          <a:off x="12623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a:t>
          </a:r>
          <a:r>
            <a:rPr kumimoji="1" lang="en-US" altLang="ja-JP" sz="1300">
              <a:latin typeface="ＭＳ Ｐゴシック"/>
            </a:rPr>
            <a:t>0.7</a:t>
          </a:r>
          <a:r>
            <a:rPr kumimoji="1" lang="ja-JP" altLang="en-US" sz="1300">
              <a:latin typeface="ＭＳ Ｐゴシック"/>
            </a:rPr>
            <a:t>ポイント上回っており、主な要因としては、急速に進む少子高齢化社会への対応策として社会保障関連経費が多いことが挙げられる。</a:t>
          </a:r>
          <a:endParaRPr kumimoji="1" lang="en-US" altLang="ja-JP" sz="1300">
            <a:latin typeface="ＭＳ Ｐゴシック"/>
          </a:endParaRPr>
        </a:p>
        <a:p>
          <a:r>
            <a:rPr kumimoji="1" lang="ja-JP" altLang="en-US" sz="1300">
              <a:latin typeface="ＭＳ Ｐゴシック"/>
            </a:rPr>
            <a:t>　今後も高齢化率の進展等により増加見込みであるが、介護予防の推進等により経費の縮減に努める。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56</xdr:row>
      <xdr:rowOff>146050</xdr:rowOff>
    </xdr:to>
    <xdr:cxnSp macro="">
      <xdr:nvCxnSpPr>
        <xdr:cNvPr id="185" name="直線コネクタ 184"/>
        <xdr:cNvCxnSpPr/>
      </xdr:nvCxnSpPr>
      <xdr:spPr>
        <a:xfrm>
          <a:off x="3987800" y="9728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6"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127000</xdr:rowOff>
    </xdr:to>
    <xdr:cxnSp macro="">
      <xdr:nvCxnSpPr>
        <xdr:cNvPr id="188" name="直線コネクタ 187"/>
        <xdr:cNvCxnSpPr/>
      </xdr:nvCxnSpPr>
      <xdr:spPr>
        <a:xfrm>
          <a:off x="3098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90" name="テキスト ボックス 189"/>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69850</xdr:rowOff>
    </xdr:to>
    <xdr:cxnSp macro="">
      <xdr:nvCxnSpPr>
        <xdr:cNvPr id="191" name="直線コネクタ 190"/>
        <xdr:cNvCxnSpPr/>
      </xdr:nvCxnSpPr>
      <xdr:spPr>
        <a:xfrm flipV="1">
          <a:off x="2209800" y="965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193" name="テキスト ボックス 192"/>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50800</xdr:rowOff>
    </xdr:from>
    <xdr:to>
      <xdr:col>3</xdr:col>
      <xdr:colOff>142875</xdr:colOff>
      <xdr:row>56</xdr:row>
      <xdr:rowOff>69850</xdr:rowOff>
    </xdr:to>
    <xdr:cxnSp macro="">
      <xdr:nvCxnSpPr>
        <xdr:cNvPr id="194" name="直線コネクタ 193"/>
        <xdr:cNvCxnSpPr/>
      </xdr:nvCxnSpPr>
      <xdr:spPr>
        <a:xfrm>
          <a:off x="1320800" y="965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6" name="テキスト ボックス 195"/>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111777</xdr:rowOff>
    </xdr:from>
    <xdr:ext cx="762000" cy="259045"/>
    <xdr:sp macro="" textlink="">
      <xdr:nvSpPr>
        <xdr:cNvPr id="198" name="テキスト ボックス 197"/>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204" name="円/楕円 203"/>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67327</xdr:rowOff>
    </xdr:from>
    <xdr:ext cx="762000" cy="259045"/>
    <xdr:sp macro="" textlink="">
      <xdr:nvSpPr>
        <xdr:cNvPr id="205" name="扶助費該当値テキスト"/>
        <xdr:cNvSpPr txBox="1"/>
      </xdr:nvSpPr>
      <xdr:spPr>
        <a:xfrm>
          <a:off x="4914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06" name="円/楕円 205"/>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207" name="テキスト ボックス 206"/>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08" name="円/楕円 207"/>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209" name="テキスト ボックス 208"/>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19050</xdr:rowOff>
    </xdr:from>
    <xdr:to>
      <xdr:col>3</xdr:col>
      <xdr:colOff>193675</xdr:colOff>
      <xdr:row>56</xdr:row>
      <xdr:rowOff>120650</xdr:rowOff>
    </xdr:to>
    <xdr:sp macro="" textlink="">
      <xdr:nvSpPr>
        <xdr:cNvPr id="210" name="円/楕円 209"/>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11" name="テキスト ボックス 210"/>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12" name="円/楕円 211"/>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13" name="テキスト ボックス 212"/>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類似団体平均を下回っているも、昨年度と比較し、</a:t>
          </a:r>
          <a:r>
            <a:rPr kumimoji="1" lang="en-US" altLang="ja-JP" sz="1300">
              <a:latin typeface="ＭＳ Ｐゴシック"/>
            </a:rPr>
            <a:t>0.9</a:t>
          </a:r>
          <a:r>
            <a:rPr kumimoji="1" lang="ja-JP" altLang="en-US" sz="1300">
              <a:latin typeface="ＭＳ Ｐゴシック"/>
            </a:rPr>
            <a:t>ポイント増加した。水道事業の繰出金の増額によるものである。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81280</xdr:rowOff>
    </xdr:from>
    <xdr:to>
      <xdr:col>24</xdr:col>
      <xdr:colOff>31750</xdr:colOff>
      <xdr:row>56</xdr:row>
      <xdr:rowOff>122428</xdr:rowOff>
    </xdr:to>
    <xdr:cxnSp macro="">
      <xdr:nvCxnSpPr>
        <xdr:cNvPr id="243" name="直線コネクタ 242"/>
        <xdr:cNvCxnSpPr/>
      </xdr:nvCxnSpPr>
      <xdr:spPr>
        <a:xfrm>
          <a:off x="15671800" y="96824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4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81280</xdr:rowOff>
    </xdr:from>
    <xdr:to>
      <xdr:col>22</xdr:col>
      <xdr:colOff>565150</xdr:colOff>
      <xdr:row>56</xdr:row>
      <xdr:rowOff>117856</xdr:rowOff>
    </xdr:to>
    <xdr:cxnSp macro="">
      <xdr:nvCxnSpPr>
        <xdr:cNvPr id="246" name="直線コネクタ 245"/>
        <xdr:cNvCxnSpPr/>
      </xdr:nvCxnSpPr>
      <xdr:spPr>
        <a:xfrm flipV="1">
          <a:off x="14782800" y="96824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32275</xdr:rowOff>
    </xdr:from>
    <xdr:ext cx="736600" cy="259045"/>
    <xdr:sp macro="" textlink="">
      <xdr:nvSpPr>
        <xdr:cNvPr id="248" name="テキスト ボックス 247"/>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35560</xdr:rowOff>
    </xdr:from>
    <xdr:to>
      <xdr:col>21</xdr:col>
      <xdr:colOff>361950</xdr:colOff>
      <xdr:row>56</xdr:row>
      <xdr:rowOff>117856</xdr:rowOff>
    </xdr:to>
    <xdr:cxnSp macro="">
      <xdr:nvCxnSpPr>
        <xdr:cNvPr id="249" name="直線コネクタ 248"/>
        <xdr:cNvCxnSpPr/>
      </xdr:nvCxnSpPr>
      <xdr:spPr>
        <a:xfrm>
          <a:off x="13893800" y="96367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51" name="テキスト ボックス 25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133858</xdr:rowOff>
    </xdr:from>
    <xdr:to>
      <xdr:col>20</xdr:col>
      <xdr:colOff>158750</xdr:colOff>
      <xdr:row>56</xdr:row>
      <xdr:rowOff>35560</xdr:rowOff>
    </xdr:to>
    <xdr:cxnSp macro="">
      <xdr:nvCxnSpPr>
        <xdr:cNvPr id="252" name="直線コネクタ 251"/>
        <xdr:cNvCxnSpPr/>
      </xdr:nvCxnSpPr>
      <xdr:spPr>
        <a:xfrm>
          <a:off x="13004800" y="95636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4843</xdr:rowOff>
    </xdr:from>
    <xdr:ext cx="762000" cy="259045"/>
    <xdr:sp macro="" textlink="">
      <xdr:nvSpPr>
        <xdr:cNvPr id="254" name="テキスト ボックス 253"/>
        <xdr:cNvSpPr txBox="1"/>
      </xdr:nvSpPr>
      <xdr:spPr>
        <a:xfrm>
          <a:off x="13512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4843</xdr:rowOff>
    </xdr:from>
    <xdr:ext cx="762000" cy="259045"/>
    <xdr:sp macro="" textlink="">
      <xdr:nvSpPr>
        <xdr:cNvPr id="256" name="テキスト ボックス 255"/>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71628</xdr:rowOff>
    </xdr:from>
    <xdr:to>
      <xdr:col>24</xdr:col>
      <xdr:colOff>82550</xdr:colOff>
      <xdr:row>57</xdr:row>
      <xdr:rowOff>1778</xdr:rowOff>
    </xdr:to>
    <xdr:sp macro="" textlink="">
      <xdr:nvSpPr>
        <xdr:cNvPr id="262" name="円/楕円 261"/>
        <xdr:cNvSpPr/>
      </xdr:nvSpPr>
      <xdr:spPr>
        <a:xfrm>
          <a:off x="164592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88155</xdr:rowOff>
    </xdr:from>
    <xdr:ext cx="762000" cy="259045"/>
    <xdr:sp macro="" textlink="">
      <xdr:nvSpPr>
        <xdr:cNvPr id="263" name="その他該当値テキスト"/>
        <xdr:cNvSpPr txBox="1"/>
      </xdr:nvSpPr>
      <xdr:spPr>
        <a:xfrm>
          <a:off x="16598900" y="951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30480</xdr:rowOff>
    </xdr:from>
    <xdr:to>
      <xdr:col>22</xdr:col>
      <xdr:colOff>615950</xdr:colOff>
      <xdr:row>56</xdr:row>
      <xdr:rowOff>132080</xdr:rowOff>
    </xdr:to>
    <xdr:sp macro="" textlink="">
      <xdr:nvSpPr>
        <xdr:cNvPr id="264" name="円/楕円 263"/>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142257</xdr:rowOff>
    </xdr:from>
    <xdr:ext cx="736600" cy="259045"/>
    <xdr:sp macro="" textlink="">
      <xdr:nvSpPr>
        <xdr:cNvPr id="265" name="テキスト ボックス 264"/>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67056</xdr:rowOff>
    </xdr:from>
    <xdr:to>
      <xdr:col>21</xdr:col>
      <xdr:colOff>412750</xdr:colOff>
      <xdr:row>56</xdr:row>
      <xdr:rowOff>168656</xdr:rowOff>
    </xdr:to>
    <xdr:sp macro="" textlink="">
      <xdr:nvSpPr>
        <xdr:cNvPr id="266" name="円/楕円 265"/>
        <xdr:cNvSpPr/>
      </xdr:nvSpPr>
      <xdr:spPr>
        <a:xfrm>
          <a:off x="14732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7383</xdr:rowOff>
    </xdr:from>
    <xdr:ext cx="762000" cy="259045"/>
    <xdr:sp macro="" textlink="">
      <xdr:nvSpPr>
        <xdr:cNvPr id="267" name="テキスト ボックス 266"/>
        <xdr:cNvSpPr txBox="1"/>
      </xdr:nvSpPr>
      <xdr:spPr>
        <a:xfrm>
          <a:off x="14401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156210</xdr:rowOff>
    </xdr:from>
    <xdr:to>
      <xdr:col>20</xdr:col>
      <xdr:colOff>209550</xdr:colOff>
      <xdr:row>56</xdr:row>
      <xdr:rowOff>86360</xdr:rowOff>
    </xdr:to>
    <xdr:sp macro="" textlink="">
      <xdr:nvSpPr>
        <xdr:cNvPr id="268" name="円/楕円 267"/>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69" name="テキスト ボックス 268"/>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83058</xdr:rowOff>
    </xdr:from>
    <xdr:to>
      <xdr:col>19</xdr:col>
      <xdr:colOff>6350</xdr:colOff>
      <xdr:row>56</xdr:row>
      <xdr:rowOff>13208</xdr:rowOff>
    </xdr:to>
    <xdr:sp macro="" textlink="">
      <xdr:nvSpPr>
        <xdr:cNvPr id="270" name="円/楕円 269"/>
        <xdr:cNvSpPr/>
      </xdr:nvSpPr>
      <xdr:spPr>
        <a:xfrm>
          <a:off x="12954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23385</xdr:rowOff>
    </xdr:from>
    <xdr:ext cx="762000" cy="259045"/>
    <xdr:sp macro="" textlink="">
      <xdr:nvSpPr>
        <xdr:cNvPr id="271" name="テキスト ボックス 270"/>
        <xdr:cNvSpPr txBox="1"/>
      </xdr:nvSpPr>
      <xdr:spPr>
        <a:xfrm>
          <a:off x="12623800" y="928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昨年度並みのポイントであるが、依然類似団体平均を大きく上回っている。</a:t>
          </a:r>
          <a:endParaRPr kumimoji="1" lang="en-US" altLang="ja-JP" sz="1300">
            <a:latin typeface="ＭＳ Ｐゴシック"/>
          </a:endParaRPr>
        </a:p>
        <a:p>
          <a:r>
            <a:rPr kumimoji="1" lang="ja-JP" altLang="en-US" sz="1300">
              <a:latin typeface="ＭＳ Ｐゴシック"/>
            </a:rPr>
            <a:t>　病院事業への補助や一部事務組合等に対する負担金があるため類似団体と比較して多くなっている。</a:t>
          </a:r>
          <a:endParaRPr kumimoji="1" lang="en-US" altLang="ja-JP" sz="1300">
            <a:latin typeface="ＭＳ Ｐゴシック"/>
          </a:endParaRPr>
        </a:p>
        <a:p>
          <a:r>
            <a:rPr kumimoji="1" lang="ja-JP" altLang="en-US" sz="1300">
              <a:latin typeface="ＭＳ Ｐゴシック"/>
            </a:rPr>
            <a:t>　今後も適当・不適当な補助金を見極め、事業の見直しや廃止を行い、補助費等の圧縮に努める。</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104140</xdr:rowOff>
    </xdr:from>
    <xdr:to>
      <xdr:col>24</xdr:col>
      <xdr:colOff>31750</xdr:colOff>
      <xdr:row>40</xdr:row>
      <xdr:rowOff>108712</xdr:rowOff>
    </xdr:to>
    <xdr:cxnSp macro="">
      <xdr:nvCxnSpPr>
        <xdr:cNvPr id="301" name="直線コネクタ 300"/>
        <xdr:cNvCxnSpPr/>
      </xdr:nvCxnSpPr>
      <xdr:spPr>
        <a:xfrm flipV="1">
          <a:off x="15671800" y="69621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02"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108712</xdr:rowOff>
    </xdr:from>
    <xdr:to>
      <xdr:col>22</xdr:col>
      <xdr:colOff>565150</xdr:colOff>
      <xdr:row>41</xdr:row>
      <xdr:rowOff>46990</xdr:rowOff>
    </xdr:to>
    <xdr:cxnSp macro="">
      <xdr:nvCxnSpPr>
        <xdr:cNvPr id="304" name="直線コネクタ 303"/>
        <xdr:cNvCxnSpPr/>
      </xdr:nvCxnSpPr>
      <xdr:spPr>
        <a:xfrm flipV="1">
          <a:off x="14782800" y="696671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112539</xdr:rowOff>
    </xdr:from>
    <xdr:ext cx="736600" cy="259045"/>
    <xdr:sp macro="" textlink="">
      <xdr:nvSpPr>
        <xdr:cNvPr id="306" name="テキスト ボックス 305"/>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145288</xdr:rowOff>
    </xdr:from>
    <xdr:to>
      <xdr:col>21</xdr:col>
      <xdr:colOff>361950</xdr:colOff>
      <xdr:row>41</xdr:row>
      <xdr:rowOff>46990</xdr:rowOff>
    </xdr:to>
    <xdr:cxnSp macro="">
      <xdr:nvCxnSpPr>
        <xdr:cNvPr id="307" name="直線コネクタ 306"/>
        <xdr:cNvCxnSpPr/>
      </xdr:nvCxnSpPr>
      <xdr:spPr>
        <a:xfrm>
          <a:off x="13893800" y="70032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103395</xdr:rowOff>
    </xdr:from>
    <xdr:ext cx="762000" cy="259045"/>
    <xdr:sp macro="" textlink="">
      <xdr:nvSpPr>
        <xdr:cNvPr id="309" name="テキスト ボックス 308"/>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131572</xdr:rowOff>
    </xdr:from>
    <xdr:to>
      <xdr:col>20</xdr:col>
      <xdr:colOff>158750</xdr:colOff>
      <xdr:row>40</xdr:row>
      <xdr:rowOff>145288</xdr:rowOff>
    </xdr:to>
    <xdr:cxnSp macro="">
      <xdr:nvCxnSpPr>
        <xdr:cNvPr id="310" name="直線コネクタ 309"/>
        <xdr:cNvCxnSpPr/>
      </xdr:nvCxnSpPr>
      <xdr:spPr>
        <a:xfrm>
          <a:off x="13004800" y="69895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2" name="テキスト ボックス 311"/>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14" name="テキスト ボックス 313"/>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40</xdr:row>
      <xdr:rowOff>53340</xdr:rowOff>
    </xdr:from>
    <xdr:to>
      <xdr:col>24</xdr:col>
      <xdr:colOff>82550</xdr:colOff>
      <xdr:row>40</xdr:row>
      <xdr:rowOff>154940</xdr:rowOff>
    </xdr:to>
    <xdr:sp macro="" textlink="">
      <xdr:nvSpPr>
        <xdr:cNvPr id="320" name="円/楕円 319"/>
        <xdr:cNvSpPr/>
      </xdr:nvSpPr>
      <xdr:spPr>
        <a:xfrm>
          <a:off x="164592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133367</xdr:rowOff>
    </xdr:from>
    <xdr:ext cx="762000" cy="259045"/>
    <xdr:sp macro="" textlink="">
      <xdr:nvSpPr>
        <xdr:cNvPr id="321" name="補助費等該当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57912</xdr:rowOff>
    </xdr:from>
    <xdr:to>
      <xdr:col>22</xdr:col>
      <xdr:colOff>615950</xdr:colOff>
      <xdr:row>40</xdr:row>
      <xdr:rowOff>159512</xdr:rowOff>
    </xdr:to>
    <xdr:sp macro="" textlink="">
      <xdr:nvSpPr>
        <xdr:cNvPr id="322" name="円/楕円 321"/>
        <xdr:cNvSpPr/>
      </xdr:nvSpPr>
      <xdr:spPr>
        <a:xfrm>
          <a:off x="15621000" y="691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144289</xdr:rowOff>
    </xdr:from>
    <xdr:ext cx="736600" cy="259045"/>
    <xdr:sp macro="" textlink="">
      <xdr:nvSpPr>
        <xdr:cNvPr id="323" name="テキスト ボックス 322"/>
        <xdr:cNvSpPr txBox="1"/>
      </xdr:nvSpPr>
      <xdr:spPr>
        <a:xfrm>
          <a:off x="15290800" y="700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167640</xdr:rowOff>
    </xdr:from>
    <xdr:to>
      <xdr:col>21</xdr:col>
      <xdr:colOff>412750</xdr:colOff>
      <xdr:row>41</xdr:row>
      <xdr:rowOff>97790</xdr:rowOff>
    </xdr:to>
    <xdr:sp macro="" textlink="">
      <xdr:nvSpPr>
        <xdr:cNvPr id="324" name="円/楕円 323"/>
        <xdr:cNvSpPr/>
      </xdr:nvSpPr>
      <xdr:spPr>
        <a:xfrm>
          <a:off x="14732000" y="70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82567</xdr:rowOff>
    </xdr:from>
    <xdr:ext cx="762000" cy="259045"/>
    <xdr:sp macro="" textlink="">
      <xdr:nvSpPr>
        <xdr:cNvPr id="325" name="テキスト ボックス 324"/>
        <xdr:cNvSpPr txBox="1"/>
      </xdr:nvSpPr>
      <xdr:spPr>
        <a:xfrm>
          <a:off x="14401800" y="711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94488</xdr:rowOff>
    </xdr:from>
    <xdr:to>
      <xdr:col>20</xdr:col>
      <xdr:colOff>209550</xdr:colOff>
      <xdr:row>41</xdr:row>
      <xdr:rowOff>24638</xdr:rowOff>
    </xdr:to>
    <xdr:sp macro="" textlink="">
      <xdr:nvSpPr>
        <xdr:cNvPr id="326" name="円/楕円 325"/>
        <xdr:cNvSpPr/>
      </xdr:nvSpPr>
      <xdr:spPr>
        <a:xfrm>
          <a:off x="13843000" y="69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9415</xdr:rowOff>
    </xdr:from>
    <xdr:ext cx="762000" cy="259045"/>
    <xdr:sp macro="" textlink="">
      <xdr:nvSpPr>
        <xdr:cNvPr id="327" name="テキスト ボックス 326"/>
        <xdr:cNvSpPr txBox="1"/>
      </xdr:nvSpPr>
      <xdr:spPr>
        <a:xfrm>
          <a:off x="13512800" y="703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80772</xdr:rowOff>
    </xdr:from>
    <xdr:to>
      <xdr:col>19</xdr:col>
      <xdr:colOff>6350</xdr:colOff>
      <xdr:row>41</xdr:row>
      <xdr:rowOff>10922</xdr:rowOff>
    </xdr:to>
    <xdr:sp macro="" textlink="">
      <xdr:nvSpPr>
        <xdr:cNvPr id="328" name="円/楕円 327"/>
        <xdr:cNvSpPr/>
      </xdr:nvSpPr>
      <xdr:spPr>
        <a:xfrm>
          <a:off x="12954000" y="69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167149</xdr:rowOff>
    </xdr:from>
    <xdr:ext cx="762000" cy="259045"/>
    <xdr:sp macro="" textlink="">
      <xdr:nvSpPr>
        <xdr:cNvPr id="329" name="テキスト ボックス 328"/>
        <xdr:cNvSpPr txBox="1"/>
      </xdr:nvSpPr>
      <xdr:spPr>
        <a:xfrm>
          <a:off x="12623800" y="70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a:t>
          </a:r>
          <a:r>
            <a:rPr kumimoji="1" lang="en-US" altLang="ja-JP" sz="1300">
              <a:latin typeface="ＭＳ Ｐゴシック"/>
            </a:rPr>
            <a:t>0.8</a:t>
          </a:r>
          <a:r>
            <a:rPr kumimoji="1" lang="ja-JP" altLang="en-US" sz="1300">
              <a:latin typeface="ＭＳ Ｐゴシック"/>
            </a:rPr>
            <a:t>ポイント悪化した。</a:t>
          </a:r>
          <a:endParaRPr kumimoji="1" lang="en-US" altLang="ja-JP" sz="1300">
            <a:latin typeface="ＭＳ Ｐゴシック"/>
          </a:endParaRPr>
        </a:p>
        <a:p>
          <a:r>
            <a:rPr kumimoji="1" lang="ja-JP" altLang="en-US" sz="1300">
              <a:latin typeface="ＭＳ Ｐゴシック"/>
            </a:rPr>
            <a:t>　今後も公共施設の耐震化等が控えていることから、コスト削減を図るとともに、新規の地方債の発行抑制に努める。</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54611</xdr:rowOff>
    </xdr:from>
    <xdr:to>
      <xdr:col>7</xdr:col>
      <xdr:colOff>15875</xdr:colOff>
      <xdr:row>76</xdr:row>
      <xdr:rowOff>85089</xdr:rowOff>
    </xdr:to>
    <xdr:cxnSp macro="">
      <xdr:nvCxnSpPr>
        <xdr:cNvPr id="361" name="直線コネクタ 360"/>
        <xdr:cNvCxnSpPr/>
      </xdr:nvCxnSpPr>
      <xdr:spPr>
        <a:xfrm>
          <a:off x="3987800" y="1308481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21607</xdr:rowOff>
    </xdr:from>
    <xdr:ext cx="762000" cy="259045"/>
    <xdr:sp macro="" textlink="">
      <xdr:nvSpPr>
        <xdr:cNvPr id="362" name="公債費平均値テキスト"/>
        <xdr:cNvSpPr txBox="1"/>
      </xdr:nvSpPr>
      <xdr:spPr>
        <a:xfrm>
          <a:off x="4914900" y="13051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54611</xdr:rowOff>
    </xdr:from>
    <xdr:to>
      <xdr:col>5</xdr:col>
      <xdr:colOff>549275</xdr:colOff>
      <xdr:row>76</xdr:row>
      <xdr:rowOff>69850</xdr:rowOff>
    </xdr:to>
    <xdr:cxnSp macro="">
      <xdr:nvCxnSpPr>
        <xdr:cNvPr id="364" name="直線コネクタ 363"/>
        <xdr:cNvCxnSpPr/>
      </xdr:nvCxnSpPr>
      <xdr:spPr>
        <a:xfrm flipV="1">
          <a:off x="3098800" y="130848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97807</xdr:rowOff>
    </xdr:from>
    <xdr:ext cx="736600" cy="259045"/>
    <xdr:sp macro="" textlink="">
      <xdr:nvSpPr>
        <xdr:cNvPr id="366" name="テキスト ボックス 365"/>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69850</xdr:rowOff>
    </xdr:from>
    <xdr:to>
      <xdr:col>4</xdr:col>
      <xdr:colOff>346075</xdr:colOff>
      <xdr:row>76</xdr:row>
      <xdr:rowOff>142239</xdr:rowOff>
    </xdr:to>
    <xdr:cxnSp macro="">
      <xdr:nvCxnSpPr>
        <xdr:cNvPr id="367" name="直線コネクタ 366"/>
        <xdr:cNvCxnSpPr/>
      </xdr:nvCxnSpPr>
      <xdr:spPr>
        <a:xfrm flipV="1">
          <a:off x="2209800" y="131000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158766</xdr:rowOff>
    </xdr:from>
    <xdr:ext cx="762000" cy="259045"/>
    <xdr:sp macro="" textlink="">
      <xdr:nvSpPr>
        <xdr:cNvPr id="369" name="テキスト ボックス 368"/>
        <xdr:cNvSpPr txBox="1"/>
      </xdr:nvSpPr>
      <xdr:spPr>
        <a:xfrm>
          <a:off x="2717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142239</xdr:rowOff>
    </xdr:from>
    <xdr:to>
      <xdr:col>3</xdr:col>
      <xdr:colOff>142875</xdr:colOff>
      <xdr:row>77</xdr:row>
      <xdr:rowOff>20320</xdr:rowOff>
    </xdr:to>
    <xdr:cxnSp macro="">
      <xdr:nvCxnSpPr>
        <xdr:cNvPr id="370" name="直線コネクタ 369"/>
        <xdr:cNvCxnSpPr/>
      </xdr:nvCxnSpPr>
      <xdr:spPr>
        <a:xfrm flipV="1">
          <a:off x="1320800" y="131724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27957</xdr:rowOff>
    </xdr:from>
    <xdr:ext cx="762000" cy="259045"/>
    <xdr:sp macro="" textlink="">
      <xdr:nvSpPr>
        <xdr:cNvPr id="372" name="テキスト ボックス 371"/>
        <xdr:cNvSpPr txBox="1"/>
      </xdr:nvSpPr>
      <xdr:spPr>
        <a:xfrm>
          <a:off x="1828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74" name="テキスト ボックス 373"/>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34289</xdr:rowOff>
    </xdr:from>
    <xdr:to>
      <xdr:col>7</xdr:col>
      <xdr:colOff>66675</xdr:colOff>
      <xdr:row>76</xdr:row>
      <xdr:rowOff>135889</xdr:rowOff>
    </xdr:to>
    <xdr:sp macro="" textlink="">
      <xdr:nvSpPr>
        <xdr:cNvPr id="380" name="円/楕円 379"/>
        <xdr:cNvSpPr/>
      </xdr:nvSpPr>
      <xdr:spPr>
        <a:xfrm>
          <a:off x="47752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50817</xdr:rowOff>
    </xdr:from>
    <xdr:ext cx="762000" cy="259045"/>
    <xdr:sp macro="" textlink="">
      <xdr:nvSpPr>
        <xdr:cNvPr id="381" name="公債費該当値テキスト"/>
        <xdr:cNvSpPr txBox="1"/>
      </xdr:nvSpPr>
      <xdr:spPr>
        <a:xfrm>
          <a:off x="49149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3811</xdr:rowOff>
    </xdr:from>
    <xdr:to>
      <xdr:col>5</xdr:col>
      <xdr:colOff>600075</xdr:colOff>
      <xdr:row>76</xdr:row>
      <xdr:rowOff>105411</xdr:rowOff>
    </xdr:to>
    <xdr:sp macro="" textlink="">
      <xdr:nvSpPr>
        <xdr:cNvPr id="382" name="円/楕円 381"/>
        <xdr:cNvSpPr/>
      </xdr:nvSpPr>
      <xdr:spPr>
        <a:xfrm>
          <a:off x="3937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115587</xdr:rowOff>
    </xdr:from>
    <xdr:ext cx="736600" cy="259045"/>
    <xdr:sp macro="" textlink="">
      <xdr:nvSpPr>
        <xdr:cNvPr id="383" name="テキスト ボックス 382"/>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19050</xdr:rowOff>
    </xdr:from>
    <xdr:to>
      <xdr:col>4</xdr:col>
      <xdr:colOff>396875</xdr:colOff>
      <xdr:row>76</xdr:row>
      <xdr:rowOff>120650</xdr:rowOff>
    </xdr:to>
    <xdr:sp macro="" textlink="">
      <xdr:nvSpPr>
        <xdr:cNvPr id="384" name="円/楕円 383"/>
        <xdr:cNvSpPr/>
      </xdr:nvSpPr>
      <xdr:spPr>
        <a:xfrm>
          <a:off x="3048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130827</xdr:rowOff>
    </xdr:from>
    <xdr:ext cx="762000" cy="259045"/>
    <xdr:sp macro="" textlink="">
      <xdr:nvSpPr>
        <xdr:cNvPr id="385" name="テキスト ボックス 384"/>
        <xdr:cNvSpPr txBox="1"/>
      </xdr:nvSpPr>
      <xdr:spPr>
        <a:xfrm>
          <a:off x="2717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91439</xdr:rowOff>
    </xdr:from>
    <xdr:to>
      <xdr:col>3</xdr:col>
      <xdr:colOff>193675</xdr:colOff>
      <xdr:row>77</xdr:row>
      <xdr:rowOff>21589</xdr:rowOff>
    </xdr:to>
    <xdr:sp macro="" textlink="">
      <xdr:nvSpPr>
        <xdr:cNvPr id="386" name="円/楕円 385"/>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6366</xdr:rowOff>
    </xdr:from>
    <xdr:ext cx="762000" cy="259045"/>
    <xdr:sp macro="" textlink="">
      <xdr:nvSpPr>
        <xdr:cNvPr id="387" name="テキスト ボックス 386"/>
        <xdr:cNvSpPr txBox="1"/>
      </xdr:nvSpPr>
      <xdr:spPr>
        <a:xfrm>
          <a:off x="1828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88" name="円/楕円 387"/>
        <xdr:cNvSpPr/>
      </xdr:nvSpPr>
      <xdr:spPr>
        <a:xfrm>
          <a:off x="1270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89" name="テキスト ボックス 388"/>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a:t>
          </a:r>
          <a:r>
            <a:rPr kumimoji="1" lang="en-US" altLang="ja-JP" sz="1300">
              <a:latin typeface="ＭＳ Ｐゴシック"/>
            </a:rPr>
            <a:t>1.2</a:t>
          </a:r>
          <a:r>
            <a:rPr kumimoji="1" lang="ja-JP" altLang="en-US" sz="1300">
              <a:latin typeface="ＭＳ Ｐゴシック"/>
            </a:rPr>
            <a:t>ポイント減少したが、依然類似団体平均より</a:t>
          </a:r>
          <a:r>
            <a:rPr kumimoji="1" lang="en-US" altLang="ja-JP" sz="1300">
              <a:latin typeface="ＭＳ Ｐゴシック"/>
            </a:rPr>
            <a:t>1.0</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今後も引き続き、他会計の事業についてもコスト削減を図り、社会保障関連の経費の見直しを進めていくことで上昇傾向に歯止めをかけるよう努める。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16511</xdr:rowOff>
    </xdr:from>
    <xdr:to>
      <xdr:col>24</xdr:col>
      <xdr:colOff>31750</xdr:colOff>
      <xdr:row>78</xdr:row>
      <xdr:rowOff>62230</xdr:rowOff>
    </xdr:to>
    <xdr:cxnSp macro="">
      <xdr:nvCxnSpPr>
        <xdr:cNvPr id="422" name="直線コネクタ 421"/>
        <xdr:cNvCxnSpPr/>
      </xdr:nvCxnSpPr>
      <xdr:spPr>
        <a:xfrm flipV="1">
          <a:off x="15671800" y="1338961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115588</xdr:rowOff>
    </xdr:from>
    <xdr:ext cx="762000" cy="259045"/>
    <xdr:sp macro="" textlink="">
      <xdr:nvSpPr>
        <xdr:cNvPr id="423" name="公債費以外平均値テキスト"/>
        <xdr:cNvSpPr txBox="1"/>
      </xdr:nvSpPr>
      <xdr:spPr>
        <a:xfrm>
          <a:off x="16598900" y="13145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62230</xdr:rowOff>
    </xdr:from>
    <xdr:to>
      <xdr:col>22</xdr:col>
      <xdr:colOff>565150</xdr:colOff>
      <xdr:row>78</xdr:row>
      <xdr:rowOff>88900</xdr:rowOff>
    </xdr:to>
    <xdr:cxnSp macro="">
      <xdr:nvCxnSpPr>
        <xdr:cNvPr id="425" name="直線コネクタ 424"/>
        <xdr:cNvCxnSpPr/>
      </xdr:nvCxnSpPr>
      <xdr:spPr>
        <a:xfrm flipV="1">
          <a:off x="14782800" y="134353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8907</xdr:rowOff>
    </xdr:from>
    <xdr:ext cx="736600" cy="259045"/>
    <xdr:sp macro="" textlink="">
      <xdr:nvSpPr>
        <xdr:cNvPr id="427" name="テキスト ボックス 426"/>
        <xdr:cNvSpPr txBox="1"/>
      </xdr:nvSpPr>
      <xdr:spPr>
        <a:xfrm>
          <a:off x="15290800" y="1303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153670</xdr:rowOff>
    </xdr:from>
    <xdr:to>
      <xdr:col>21</xdr:col>
      <xdr:colOff>361950</xdr:colOff>
      <xdr:row>78</xdr:row>
      <xdr:rowOff>88900</xdr:rowOff>
    </xdr:to>
    <xdr:cxnSp macro="">
      <xdr:nvCxnSpPr>
        <xdr:cNvPr id="428" name="直線コネクタ 427"/>
        <xdr:cNvCxnSpPr/>
      </xdr:nvCxnSpPr>
      <xdr:spPr>
        <a:xfrm>
          <a:off x="13893800" y="133553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30" name="テキスト ボックス 429"/>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111761</xdr:rowOff>
    </xdr:from>
    <xdr:to>
      <xdr:col>20</xdr:col>
      <xdr:colOff>158750</xdr:colOff>
      <xdr:row>77</xdr:row>
      <xdr:rowOff>153670</xdr:rowOff>
    </xdr:to>
    <xdr:cxnSp macro="">
      <xdr:nvCxnSpPr>
        <xdr:cNvPr id="431" name="直線コネクタ 430"/>
        <xdr:cNvCxnSpPr/>
      </xdr:nvCxnSpPr>
      <xdr:spPr>
        <a:xfrm>
          <a:off x="13004800" y="133134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62247</xdr:rowOff>
    </xdr:from>
    <xdr:ext cx="762000" cy="259045"/>
    <xdr:sp macro="" textlink="">
      <xdr:nvSpPr>
        <xdr:cNvPr id="433" name="テキスト ボックス 432"/>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50817</xdr:rowOff>
    </xdr:from>
    <xdr:ext cx="762000" cy="259045"/>
    <xdr:sp macro="" textlink="">
      <xdr:nvSpPr>
        <xdr:cNvPr id="435" name="テキスト ボックス 434"/>
        <xdr:cNvSpPr txBox="1"/>
      </xdr:nvSpPr>
      <xdr:spPr>
        <a:xfrm>
          <a:off x="12623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137161</xdr:rowOff>
    </xdr:from>
    <xdr:to>
      <xdr:col>24</xdr:col>
      <xdr:colOff>82550</xdr:colOff>
      <xdr:row>78</xdr:row>
      <xdr:rowOff>67311</xdr:rowOff>
    </xdr:to>
    <xdr:sp macro="" textlink="">
      <xdr:nvSpPr>
        <xdr:cNvPr id="441" name="円/楕円 440"/>
        <xdr:cNvSpPr/>
      </xdr:nvSpPr>
      <xdr:spPr>
        <a:xfrm>
          <a:off x="164592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109238</xdr:rowOff>
    </xdr:from>
    <xdr:ext cx="762000" cy="259045"/>
    <xdr:sp macro="" textlink="">
      <xdr:nvSpPr>
        <xdr:cNvPr id="442" name="公債費以外該当値テキスト"/>
        <xdr:cNvSpPr txBox="1"/>
      </xdr:nvSpPr>
      <xdr:spPr>
        <a:xfrm>
          <a:off x="165989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11430</xdr:rowOff>
    </xdr:from>
    <xdr:to>
      <xdr:col>22</xdr:col>
      <xdr:colOff>615950</xdr:colOff>
      <xdr:row>78</xdr:row>
      <xdr:rowOff>113030</xdr:rowOff>
    </xdr:to>
    <xdr:sp macro="" textlink="">
      <xdr:nvSpPr>
        <xdr:cNvPr id="443" name="円/楕円 442"/>
        <xdr:cNvSpPr/>
      </xdr:nvSpPr>
      <xdr:spPr>
        <a:xfrm>
          <a:off x="15621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97807</xdr:rowOff>
    </xdr:from>
    <xdr:ext cx="736600" cy="259045"/>
    <xdr:sp macro="" textlink="">
      <xdr:nvSpPr>
        <xdr:cNvPr id="444" name="テキスト ボックス 443"/>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38100</xdr:rowOff>
    </xdr:from>
    <xdr:to>
      <xdr:col>21</xdr:col>
      <xdr:colOff>412750</xdr:colOff>
      <xdr:row>78</xdr:row>
      <xdr:rowOff>139700</xdr:rowOff>
    </xdr:to>
    <xdr:sp macro="" textlink="">
      <xdr:nvSpPr>
        <xdr:cNvPr id="445" name="円/楕円 444"/>
        <xdr:cNvSpPr/>
      </xdr:nvSpPr>
      <xdr:spPr>
        <a:xfrm>
          <a:off x="14732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124477</xdr:rowOff>
    </xdr:from>
    <xdr:ext cx="762000" cy="259045"/>
    <xdr:sp macro="" textlink="">
      <xdr:nvSpPr>
        <xdr:cNvPr id="446" name="テキスト ボックス 445"/>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102870</xdr:rowOff>
    </xdr:from>
    <xdr:to>
      <xdr:col>20</xdr:col>
      <xdr:colOff>209550</xdr:colOff>
      <xdr:row>78</xdr:row>
      <xdr:rowOff>33020</xdr:rowOff>
    </xdr:to>
    <xdr:sp macro="" textlink="">
      <xdr:nvSpPr>
        <xdr:cNvPr id="447" name="円/楕円 446"/>
        <xdr:cNvSpPr/>
      </xdr:nvSpPr>
      <xdr:spPr>
        <a:xfrm>
          <a:off x="13843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17797</xdr:rowOff>
    </xdr:from>
    <xdr:ext cx="762000" cy="259045"/>
    <xdr:sp macro="" textlink="">
      <xdr:nvSpPr>
        <xdr:cNvPr id="448" name="テキスト ボックス 447"/>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60961</xdr:rowOff>
    </xdr:from>
    <xdr:to>
      <xdr:col>19</xdr:col>
      <xdr:colOff>6350</xdr:colOff>
      <xdr:row>77</xdr:row>
      <xdr:rowOff>162561</xdr:rowOff>
    </xdr:to>
    <xdr:sp macro="" textlink="">
      <xdr:nvSpPr>
        <xdr:cNvPr id="449" name="円/楕円 448"/>
        <xdr:cNvSpPr/>
      </xdr:nvSpPr>
      <xdr:spPr>
        <a:xfrm>
          <a:off x="12954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147338</xdr:rowOff>
    </xdr:from>
    <xdr:ext cx="762000" cy="259045"/>
    <xdr:sp macro="" textlink="">
      <xdr:nvSpPr>
        <xdr:cNvPr id="450" name="テキスト ボックス 449"/>
        <xdr:cNvSpPr txBox="1"/>
      </xdr:nvSpPr>
      <xdr:spPr>
        <a:xfrm>
          <a:off x="12623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石川県穴水町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120515</xdr:rowOff>
    </xdr:from>
    <xdr:to>
      <xdr:col>4</xdr:col>
      <xdr:colOff>1117600</xdr:colOff>
      <xdr:row>17</xdr:row>
      <xdr:rowOff>162464</xdr:rowOff>
    </xdr:to>
    <xdr:cxnSp macro="">
      <xdr:nvCxnSpPr>
        <xdr:cNvPr id="50" name="直線コネクタ 49"/>
        <xdr:cNvCxnSpPr/>
      </xdr:nvCxnSpPr>
      <xdr:spPr bwMode="auto">
        <a:xfrm>
          <a:off x="5003800" y="3082790"/>
          <a:ext cx="647700" cy="41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33238</xdr:rowOff>
    </xdr:from>
    <xdr:ext cx="762000" cy="259045"/>
    <xdr:sp macro="" textlink="">
      <xdr:nvSpPr>
        <xdr:cNvPr id="51" name="人口1人当たり決算額の推移平均値テキスト130"/>
        <xdr:cNvSpPr txBox="1"/>
      </xdr:nvSpPr>
      <xdr:spPr>
        <a:xfrm>
          <a:off x="5740400" y="2652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92413</xdr:rowOff>
    </xdr:from>
    <xdr:to>
      <xdr:col>4</xdr:col>
      <xdr:colOff>469900</xdr:colOff>
      <xdr:row>17</xdr:row>
      <xdr:rowOff>120515</xdr:rowOff>
    </xdr:to>
    <xdr:cxnSp macro="">
      <xdr:nvCxnSpPr>
        <xdr:cNvPr id="53" name="直線コネクタ 52"/>
        <xdr:cNvCxnSpPr/>
      </xdr:nvCxnSpPr>
      <xdr:spPr bwMode="auto">
        <a:xfrm>
          <a:off x="4305300" y="3054688"/>
          <a:ext cx="698500" cy="28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143286</xdr:rowOff>
    </xdr:from>
    <xdr:ext cx="736600" cy="259045"/>
    <xdr:sp macro="" textlink="">
      <xdr:nvSpPr>
        <xdr:cNvPr id="55" name="テキスト ボックス 54"/>
        <xdr:cNvSpPr txBox="1"/>
      </xdr:nvSpPr>
      <xdr:spPr>
        <a:xfrm>
          <a:off x="4622800" y="2591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92413</xdr:rowOff>
    </xdr:from>
    <xdr:to>
      <xdr:col>3</xdr:col>
      <xdr:colOff>904875</xdr:colOff>
      <xdr:row>17</xdr:row>
      <xdr:rowOff>160216</xdr:rowOff>
    </xdr:to>
    <xdr:cxnSp macro="">
      <xdr:nvCxnSpPr>
        <xdr:cNvPr id="56" name="直線コネクタ 55"/>
        <xdr:cNvCxnSpPr/>
      </xdr:nvCxnSpPr>
      <xdr:spPr bwMode="auto">
        <a:xfrm flipV="1">
          <a:off x="3606800" y="3054688"/>
          <a:ext cx="698500" cy="67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13273</xdr:rowOff>
    </xdr:from>
    <xdr:ext cx="762000" cy="259045"/>
    <xdr:sp macro="" textlink="">
      <xdr:nvSpPr>
        <xdr:cNvPr id="58" name="テキスト ボックス 57"/>
        <xdr:cNvSpPr txBox="1"/>
      </xdr:nvSpPr>
      <xdr:spPr>
        <a:xfrm>
          <a:off x="39243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149525</xdr:rowOff>
    </xdr:from>
    <xdr:to>
      <xdr:col>3</xdr:col>
      <xdr:colOff>206375</xdr:colOff>
      <xdr:row>17</xdr:row>
      <xdr:rowOff>160216</xdr:rowOff>
    </xdr:to>
    <xdr:cxnSp macro="">
      <xdr:nvCxnSpPr>
        <xdr:cNvPr id="59" name="直線コネクタ 58"/>
        <xdr:cNvCxnSpPr/>
      </xdr:nvCxnSpPr>
      <xdr:spPr bwMode="auto">
        <a:xfrm>
          <a:off x="2908300" y="3111800"/>
          <a:ext cx="698500" cy="10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43121</xdr:rowOff>
    </xdr:from>
    <xdr:ext cx="762000" cy="259045"/>
    <xdr:sp macro="" textlink="">
      <xdr:nvSpPr>
        <xdr:cNvPr id="61" name="テキスト ボックス 60"/>
        <xdr:cNvSpPr txBox="1"/>
      </xdr:nvSpPr>
      <xdr:spPr>
        <a:xfrm>
          <a:off x="32258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38503</xdr:rowOff>
    </xdr:from>
    <xdr:ext cx="762000" cy="259045"/>
    <xdr:sp macro="" textlink="">
      <xdr:nvSpPr>
        <xdr:cNvPr id="63" name="テキスト ボックス 62"/>
        <xdr:cNvSpPr txBox="1"/>
      </xdr:nvSpPr>
      <xdr:spPr>
        <a:xfrm>
          <a:off x="25273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111664</xdr:rowOff>
    </xdr:from>
    <xdr:to>
      <xdr:col>5</xdr:col>
      <xdr:colOff>34925</xdr:colOff>
      <xdr:row>18</xdr:row>
      <xdr:rowOff>41814</xdr:rowOff>
    </xdr:to>
    <xdr:sp macro="" textlink="">
      <xdr:nvSpPr>
        <xdr:cNvPr id="69" name="円/楕円 68"/>
        <xdr:cNvSpPr/>
      </xdr:nvSpPr>
      <xdr:spPr bwMode="auto">
        <a:xfrm>
          <a:off x="5600700" y="3073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83741</xdr:rowOff>
    </xdr:from>
    <xdr:ext cx="762000" cy="259045"/>
    <xdr:sp macro="" textlink="">
      <xdr:nvSpPr>
        <xdr:cNvPr id="70" name="人口1人当たり決算額の推移該当値テキスト130"/>
        <xdr:cNvSpPr txBox="1"/>
      </xdr:nvSpPr>
      <xdr:spPr>
        <a:xfrm>
          <a:off x="5740400" y="304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106,596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69715</xdr:rowOff>
    </xdr:from>
    <xdr:to>
      <xdr:col>4</xdr:col>
      <xdr:colOff>520700</xdr:colOff>
      <xdr:row>17</xdr:row>
      <xdr:rowOff>171315</xdr:rowOff>
    </xdr:to>
    <xdr:sp macro="" textlink="">
      <xdr:nvSpPr>
        <xdr:cNvPr id="71" name="円/楕円 70"/>
        <xdr:cNvSpPr/>
      </xdr:nvSpPr>
      <xdr:spPr bwMode="auto">
        <a:xfrm>
          <a:off x="4953000" y="3031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156092</xdr:rowOff>
    </xdr:from>
    <xdr:ext cx="736600" cy="259045"/>
    <xdr:sp macro="" textlink="">
      <xdr:nvSpPr>
        <xdr:cNvPr id="72" name="テキスト ボックス 71"/>
        <xdr:cNvSpPr txBox="1"/>
      </xdr:nvSpPr>
      <xdr:spPr>
        <a:xfrm>
          <a:off x="4622800" y="3118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112,101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41613</xdr:rowOff>
    </xdr:from>
    <xdr:to>
      <xdr:col>3</xdr:col>
      <xdr:colOff>955675</xdr:colOff>
      <xdr:row>17</xdr:row>
      <xdr:rowOff>143213</xdr:rowOff>
    </xdr:to>
    <xdr:sp macro="" textlink="">
      <xdr:nvSpPr>
        <xdr:cNvPr id="73" name="円/楕円 72"/>
        <xdr:cNvSpPr/>
      </xdr:nvSpPr>
      <xdr:spPr bwMode="auto">
        <a:xfrm>
          <a:off x="4254500" y="3003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127990</xdr:rowOff>
    </xdr:from>
    <xdr:ext cx="762000" cy="259045"/>
    <xdr:sp macro="" textlink="">
      <xdr:nvSpPr>
        <xdr:cNvPr id="74" name="テキスト ボックス 73"/>
        <xdr:cNvSpPr txBox="1"/>
      </xdr:nvSpPr>
      <xdr:spPr>
        <a:xfrm>
          <a:off x="3924300" y="309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115,789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109416</xdr:rowOff>
    </xdr:from>
    <xdr:to>
      <xdr:col>3</xdr:col>
      <xdr:colOff>257175</xdr:colOff>
      <xdr:row>18</xdr:row>
      <xdr:rowOff>39566</xdr:rowOff>
    </xdr:to>
    <xdr:sp macro="" textlink="">
      <xdr:nvSpPr>
        <xdr:cNvPr id="75" name="円/楕円 74"/>
        <xdr:cNvSpPr/>
      </xdr:nvSpPr>
      <xdr:spPr bwMode="auto">
        <a:xfrm>
          <a:off x="3556000" y="3071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24343</xdr:rowOff>
    </xdr:from>
    <xdr:ext cx="762000" cy="259045"/>
    <xdr:sp macro="" textlink="">
      <xdr:nvSpPr>
        <xdr:cNvPr id="76" name="テキスト ボックス 75"/>
        <xdr:cNvSpPr txBox="1"/>
      </xdr:nvSpPr>
      <xdr:spPr>
        <a:xfrm>
          <a:off x="3225800" y="315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106,891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98725</xdr:rowOff>
    </xdr:from>
    <xdr:to>
      <xdr:col>2</xdr:col>
      <xdr:colOff>692150</xdr:colOff>
      <xdr:row>18</xdr:row>
      <xdr:rowOff>28875</xdr:rowOff>
    </xdr:to>
    <xdr:sp macro="" textlink="">
      <xdr:nvSpPr>
        <xdr:cNvPr id="77" name="円/楕円 76"/>
        <xdr:cNvSpPr/>
      </xdr:nvSpPr>
      <xdr:spPr bwMode="auto">
        <a:xfrm>
          <a:off x="2857500" y="3061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13652</xdr:rowOff>
    </xdr:from>
    <xdr:ext cx="762000" cy="259045"/>
    <xdr:sp macro="" textlink="">
      <xdr:nvSpPr>
        <xdr:cNvPr id="78" name="テキスト ボックス 77"/>
        <xdr:cNvSpPr txBox="1"/>
      </xdr:nvSpPr>
      <xdr:spPr>
        <a:xfrm>
          <a:off x="2527300" y="31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108,294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111913</xdr:rowOff>
    </xdr:from>
    <xdr:to>
      <xdr:col>4</xdr:col>
      <xdr:colOff>1117600</xdr:colOff>
      <xdr:row>36</xdr:row>
      <xdr:rowOff>145555</xdr:rowOff>
    </xdr:to>
    <xdr:cxnSp macro="">
      <xdr:nvCxnSpPr>
        <xdr:cNvPr id="112" name="直線コネクタ 111"/>
        <xdr:cNvCxnSpPr/>
      </xdr:nvCxnSpPr>
      <xdr:spPr bwMode="auto">
        <a:xfrm flipV="1">
          <a:off x="5003800" y="7065163"/>
          <a:ext cx="647700" cy="33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187444</xdr:rowOff>
    </xdr:from>
    <xdr:ext cx="762000" cy="259045"/>
    <xdr:sp macro="" textlink="">
      <xdr:nvSpPr>
        <xdr:cNvPr id="113" name="人口1人当たり決算額の推移平均値テキスト445"/>
        <xdr:cNvSpPr txBox="1"/>
      </xdr:nvSpPr>
      <xdr:spPr>
        <a:xfrm>
          <a:off x="5740400" y="679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1422</xdr:rowOff>
    </xdr:from>
    <xdr:to>
      <xdr:col>4</xdr:col>
      <xdr:colOff>469900</xdr:colOff>
      <xdr:row>36</xdr:row>
      <xdr:rowOff>145555</xdr:rowOff>
    </xdr:to>
    <xdr:cxnSp macro="">
      <xdr:nvCxnSpPr>
        <xdr:cNvPr id="115" name="直線コネクタ 114"/>
        <xdr:cNvCxnSpPr/>
      </xdr:nvCxnSpPr>
      <xdr:spPr bwMode="auto">
        <a:xfrm>
          <a:off x="4305300" y="6954672"/>
          <a:ext cx="698500" cy="144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153897</xdr:rowOff>
    </xdr:from>
    <xdr:ext cx="736600" cy="259045"/>
    <xdr:sp macro="" textlink="">
      <xdr:nvSpPr>
        <xdr:cNvPr id="117" name="テキスト ボックス 116"/>
        <xdr:cNvSpPr txBox="1"/>
      </xdr:nvSpPr>
      <xdr:spPr>
        <a:xfrm>
          <a:off x="4622800" y="676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202057</xdr:rowOff>
    </xdr:from>
    <xdr:to>
      <xdr:col>3</xdr:col>
      <xdr:colOff>904875</xdr:colOff>
      <xdr:row>36</xdr:row>
      <xdr:rowOff>1422</xdr:rowOff>
    </xdr:to>
    <xdr:cxnSp macro="">
      <xdr:nvCxnSpPr>
        <xdr:cNvPr id="118" name="直線コネクタ 117"/>
        <xdr:cNvCxnSpPr/>
      </xdr:nvCxnSpPr>
      <xdr:spPr bwMode="auto">
        <a:xfrm>
          <a:off x="3606800" y="6812407"/>
          <a:ext cx="698500" cy="142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104189</xdr:rowOff>
    </xdr:from>
    <xdr:ext cx="762000" cy="259045"/>
    <xdr:sp macro="" textlink="">
      <xdr:nvSpPr>
        <xdr:cNvPr id="120" name="テキスト ボックス 119"/>
        <xdr:cNvSpPr txBox="1"/>
      </xdr:nvSpPr>
      <xdr:spPr>
        <a:xfrm>
          <a:off x="39243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111036</xdr:rowOff>
    </xdr:from>
    <xdr:to>
      <xdr:col>3</xdr:col>
      <xdr:colOff>206375</xdr:colOff>
      <xdr:row>35</xdr:row>
      <xdr:rowOff>202057</xdr:rowOff>
    </xdr:to>
    <xdr:cxnSp macro="">
      <xdr:nvCxnSpPr>
        <xdr:cNvPr id="121" name="直線コネクタ 120"/>
        <xdr:cNvCxnSpPr/>
      </xdr:nvCxnSpPr>
      <xdr:spPr bwMode="auto">
        <a:xfrm>
          <a:off x="2908300" y="6721386"/>
          <a:ext cx="698500" cy="91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41915</xdr:rowOff>
    </xdr:from>
    <xdr:ext cx="762000" cy="259045"/>
    <xdr:sp macro="" textlink="">
      <xdr:nvSpPr>
        <xdr:cNvPr id="123" name="テキスト ボックス 122"/>
        <xdr:cNvSpPr txBox="1"/>
      </xdr:nvSpPr>
      <xdr:spPr>
        <a:xfrm>
          <a:off x="3225800" y="699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336884</xdr:rowOff>
    </xdr:from>
    <xdr:ext cx="762000" cy="259045"/>
    <xdr:sp macro="" textlink="">
      <xdr:nvSpPr>
        <xdr:cNvPr id="125" name="テキスト ボックス 124"/>
        <xdr:cNvSpPr txBox="1"/>
      </xdr:nvSpPr>
      <xdr:spPr>
        <a:xfrm>
          <a:off x="25273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61113</xdr:rowOff>
    </xdr:from>
    <xdr:to>
      <xdr:col>5</xdr:col>
      <xdr:colOff>34925</xdr:colOff>
      <xdr:row>36</xdr:row>
      <xdr:rowOff>162713</xdr:rowOff>
    </xdr:to>
    <xdr:sp macro="" textlink="">
      <xdr:nvSpPr>
        <xdr:cNvPr id="131" name="円/楕円 130"/>
        <xdr:cNvSpPr/>
      </xdr:nvSpPr>
      <xdr:spPr bwMode="auto">
        <a:xfrm>
          <a:off x="5600700" y="7014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33190</xdr:rowOff>
    </xdr:from>
    <xdr:ext cx="762000" cy="259045"/>
    <xdr:sp macro="" textlink="">
      <xdr:nvSpPr>
        <xdr:cNvPr id="132" name="人口1人当たり決算額の推移該当値テキスト445"/>
        <xdr:cNvSpPr txBox="1"/>
      </xdr:nvSpPr>
      <xdr:spPr>
        <a:xfrm>
          <a:off x="5740400" y="698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25,792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94755</xdr:rowOff>
    </xdr:from>
    <xdr:to>
      <xdr:col>4</xdr:col>
      <xdr:colOff>520700</xdr:colOff>
      <xdr:row>37</xdr:row>
      <xdr:rowOff>24905</xdr:rowOff>
    </xdr:to>
    <xdr:sp macro="" textlink="">
      <xdr:nvSpPr>
        <xdr:cNvPr id="133" name="円/楕円 132"/>
        <xdr:cNvSpPr/>
      </xdr:nvSpPr>
      <xdr:spPr bwMode="auto">
        <a:xfrm>
          <a:off x="4953000" y="7048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9682</xdr:rowOff>
    </xdr:from>
    <xdr:ext cx="736600" cy="259045"/>
    <xdr:sp macro="" textlink="">
      <xdr:nvSpPr>
        <xdr:cNvPr id="134" name="テキスト ボックス 133"/>
        <xdr:cNvSpPr txBox="1"/>
      </xdr:nvSpPr>
      <xdr:spPr>
        <a:xfrm>
          <a:off x="4622800" y="713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24,026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293522</xdr:rowOff>
    </xdr:from>
    <xdr:to>
      <xdr:col>3</xdr:col>
      <xdr:colOff>955675</xdr:colOff>
      <xdr:row>36</xdr:row>
      <xdr:rowOff>52222</xdr:rowOff>
    </xdr:to>
    <xdr:sp macro="" textlink="">
      <xdr:nvSpPr>
        <xdr:cNvPr id="135" name="円/楕円 134"/>
        <xdr:cNvSpPr/>
      </xdr:nvSpPr>
      <xdr:spPr bwMode="auto">
        <a:xfrm>
          <a:off x="4254500" y="6903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62399</xdr:rowOff>
    </xdr:from>
    <xdr:ext cx="762000" cy="259045"/>
    <xdr:sp macro="" textlink="">
      <xdr:nvSpPr>
        <xdr:cNvPr id="136" name="テキスト ボックス 135"/>
        <xdr:cNvSpPr txBox="1"/>
      </xdr:nvSpPr>
      <xdr:spPr>
        <a:xfrm>
          <a:off x="3924300" y="66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31,592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151257</xdr:rowOff>
    </xdr:from>
    <xdr:to>
      <xdr:col>3</xdr:col>
      <xdr:colOff>257175</xdr:colOff>
      <xdr:row>35</xdr:row>
      <xdr:rowOff>252857</xdr:rowOff>
    </xdr:to>
    <xdr:sp macro="" textlink="">
      <xdr:nvSpPr>
        <xdr:cNvPr id="137" name="円/楕円 136"/>
        <xdr:cNvSpPr/>
      </xdr:nvSpPr>
      <xdr:spPr bwMode="auto">
        <a:xfrm>
          <a:off x="3556000" y="6761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263034</xdr:rowOff>
    </xdr:from>
    <xdr:ext cx="762000" cy="259045"/>
    <xdr:sp macro="" textlink="">
      <xdr:nvSpPr>
        <xdr:cNvPr id="138" name="テキスト ボックス 137"/>
        <xdr:cNvSpPr txBox="1"/>
      </xdr:nvSpPr>
      <xdr:spPr>
        <a:xfrm>
          <a:off x="3225800" y="653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39,060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60236</xdr:rowOff>
    </xdr:from>
    <xdr:to>
      <xdr:col>2</xdr:col>
      <xdr:colOff>692150</xdr:colOff>
      <xdr:row>35</xdr:row>
      <xdr:rowOff>161836</xdr:rowOff>
    </xdr:to>
    <xdr:sp macro="" textlink="">
      <xdr:nvSpPr>
        <xdr:cNvPr id="139" name="円/楕円 138"/>
        <xdr:cNvSpPr/>
      </xdr:nvSpPr>
      <xdr:spPr bwMode="auto">
        <a:xfrm>
          <a:off x="2857500" y="6670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172013</xdr:rowOff>
    </xdr:from>
    <xdr:ext cx="762000" cy="259045"/>
    <xdr:sp macro="" textlink="">
      <xdr:nvSpPr>
        <xdr:cNvPr id="140" name="テキスト ボックス 139"/>
        <xdr:cNvSpPr txBox="1"/>
      </xdr:nvSpPr>
      <xdr:spPr>
        <a:xfrm>
          <a:off x="2527300" y="643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石川県穴水町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8,723
8,654
183.21
6,553,220
6,467,448
50,978
3,986,621
7,195,661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88.9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14775</xdr:rowOff>
    </xdr:from>
    <xdr:to>
      <xdr:col>6</xdr:col>
      <xdr:colOff>511175</xdr:colOff>
      <xdr:row>37</xdr:row>
      <xdr:rowOff>62335</xdr:rowOff>
    </xdr:to>
    <xdr:cxnSp macro="">
      <xdr:nvCxnSpPr>
        <xdr:cNvPr id="63" name="直線コネクタ 62"/>
        <xdr:cNvCxnSpPr/>
      </xdr:nvCxnSpPr>
      <xdr:spPr>
        <a:xfrm>
          <a:off x="3797300" y="6358425"/>
          <a:ext cx="838200" cy="4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148505</xdr:rowOff>
    </xdr:from>
    <xdr:ext cx="599010" cy="259045"/>
    <xdr:sp macro="" textlink="">
      <xdr:nvSpPr>
        <xdr:cNvPr id="64" name="人件費平均値テキスト"/>
        <xdr:cNvSpPr txBox="1"/>
      </xdr:nvSpPr>
      <xdr:spPr>
        <a:xfrm>
          <a:off x="4686300" y="5977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3378</xdr:rowOff>
    </xdr:from>
    <xdr:to>
      <xdr:col>5</xdr:col>
      <xdr:colOff>358775</xdr:colOff>
      <xdr:row>37</xdr:row>
      <xdr:rowOff>14775</xdr:rowOff>
    </xdr:to>
    <xdr:cxnSp macro="">
      <xdr:nvCxnSpPr>
        <xdr:cNvPr id="66" name="直線コネクタ 65"/>
        <xdr:cNvCxnSpPr/>
      </xdr:nvCxnSpPr>
      <xdr:spPr>
        <a:xfrm>
          <a:off x="2908300" y="6347028"/>
          <a:ext cx="889000" cy="1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91138</xdr:rowOff>
    </xdr:from>
    <xdr:ext cx="599010" cy="259045"/>
    <xdr:sp macro="" textlink="">
      <xdr:nvSpPr>
        <xdr:cNvPr id="68" name="テキスト ボックス 67"/>
        <xdr:cNvSpPr txBox="1"/>
      </xdr:nvSpPr>
      <xdr:spPr>
        <a:xfrm>
          <a:off x="3497794"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3378</xdr:rowOff>
    </xdr:from>
    <xdr:to>
      <xdr:col>4</xdr:col>
      <xdr:colOff>155575</xdr:colOff>
      <xdr:row>37</xdr:row>
      <xdr:rowOff>120672</xdr:rowOff>
    </xdr:to>
    <xdr:cxnSp macro="">
      <xdr:nvCxnSpPr>
        <xdr:cNvPr id="69" name="直線コネクタ 68"/>
        <xdr:cNvCxnSpPr/>
      </xdr:nvCxnSpPr>
      <xdr:spPr>
        <a:xfrm flipV="1">
          <a:off x="2019300" y="6347028"/>
          <a:ext cx="889000" cy="11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134093</xdr:rowOff>
    </xdr:from>
    <xdr:ext cx="599010" cy="259045"/>
    <xdr:sp macro="" textlink="">
      <xdr:nvSpPr>
        <xdr:cNvPr id="71" name="テキスト ボックス 70"/>
        <xdr:cNvSpPr txBox="1"/>
      </xdr:nvSpPr>
      <xdr:spPr>
        <a:xfrm>
          <a:off x="2608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70086</xdr:rowOff>
    </xdr:from>
    <xdr:to>
      <xdr:col>2</xdr:col>
      <xdr:colOff>638175</xdr:colOff>
      <xdr:row>37</xdr:row>
      <xdr:rowOff>120672</xdr:rowOff>
    </xdr:to>
    <xdr:cxnSp macro="">
      <xdr:nvCxnSpPr>
        <xdr:cNvPr id="72" name="直線コネクタ 71"/>
        <xdr:cNvCxnSpPr/>
      </xdr:nvCxnSpPr>
      <xdr:spPr>
        <a:xfrm>
          <a:off x="1130300" y="6413736"/>
          <a:ext cx="889000" cy="5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159565</xdr:rowOff>
    </xdr:from>
    <xdr:ext cx="599010" cy="259045"/>
    <xdr:sp macro="" textlink="">
      <xdr:nvSpPr>
        <xdr:cNvPr id="74" name="テキスト ボックス 73"/>
        <xdr:cNvSpPr txBox="1"/>
      </xdr:nvSpPr>
      <xdr:spPr>
        <a:xfrm>
          <a:off x="1719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153469</xdr:rowOff>
    </xdr:from>
    <xdr:ext cx="599010" cy="259045"/>
    <xdr:sp macro="" textlink="">
      <xdr:nvSpPr>
        <xdr:cNvPr id="76" name="テキスト ボックス 75"/>
        <xdr:cNvSpPr txBox="1"/>
      </xdr:nvSpPr>
      <xdr:spPr>
        <a:xfrm>
          <a:off x="830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11535</xdr:rowOff>
    </xdr:from>
    <xdr:to>
      <xdr:col>6</xdr:col>
      <xdr:colOff>561975</xdr:colOff>
      <xdr:row>37</xdr:row>
      <xdr:rowOff>113135</xdr:rowOff>
    </xdr:to>
    <xdr:sp macro="" textlink="">
      <xdr:nvSpPr>
        <xdr:cNvPr id="82" name="円/楕円 81"/>
        <xdr:cNvSpPr/>
      </xdr:nvSpPr>
      <xdr:spPr>
        <a:xfrm>
          <a:off x="4584700" y="635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161412</xdr:rowOff>
    </xdr:from>
    <xdr:ext cx="534377" cy="259045"/>
    <xdr:sp macro="" textlink="">
      <xdr:nvSpPr>
        <xdr:cNvPr id="83" name="人件費該当値テキスト"/>
        <xdr:cNvSpPr txBox="1"/>
      </xdr:nvSpPr>
      <xdr:spPr>
        <a:xfrm>
          <a:off x="4686300" y="633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94,857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135425</xdr:rowOff>
    </xdr:from>
    <xdr:to>
      <xdr:col>5</xdr:col>
      <xdr:colOff>409575</xdr:colOff>
      <xdr:row>37</xdr:row>
      <xdr:rowOff>65575</xdr:rowOff>
    </xdr:to>
    <xdr:sp macro="" textlink="">
      <xdr:nvSpPr>
        <xdr:cNvPr id="84" name="円/楕円 83"/>
        <xdr:cNvSpPr/>
      </xdr:nvSpPr>
      <xdr:spPr>
        <a:xfrm>
          <a:off x="3746500" y="63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56702</xdr:rowOff>
    </xdr:from>
    <xdr:ext cx="534377" cy="259045"/>
    <xdr:sp macro="" textlink="">
      <xdr:nvSpPr>
        <xdr:cNvPr id="85" name="テキスト ボックス 84"/>
        <xdr:cNvSpPr txBox="1"/>
      </xdr:nvSpPr>
      <xdr:spPr>
        <a:xfrm>
          <a:off x="3530111" y="640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99,226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124028</xdr:rowOff>
    </xdr:from>
    <xdr:to>
      <xdr:col>4</xdr:col>
      <xdr:colOff>206375</xdr:colOff>
      <xdr:row>37</xdr:row>
      <xdr:rowOff>54178</xdr:rowOff>
    </xdr:to>
    <xdr:sp macro="" textlink="">
      <xdr:nvSpPr>
        <xdr:cNvPr id="86" name="円/楕円 85"/>
        <xdr:cNvSpPr/>
      </xdr:nvSpPr>
      <xdr:spPr>
        <a:xfrm>
          <a:off x="2857500" y="62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45305</xdr:rowOff>
    </xdr:from>
    <xdr:ext cx="599010" cy="259045"/>
    <xdr:sp macro="" textlink="">
      <xdr:nvSpPr>
        <xdr:cNvPr id="87" name="テキスト ボックス 86"/>
        <xdr:cNvSpPr txBox="1"/>
      </xdr:nvSpPr>
      <xdr:spPr>
        <a:xfrm>
          <a:off x="2608794" y="638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100,273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69872</xdr:rowOff>
    </xdr:from>
    <xdr:to>
      <xdr:col>3</xdr:col>
      <xdr:colOff>3175</xdr:colOff>
      <xdr:row>38</xdr:row>
      <xdr:rowOff>22</xdr:rowOff>
    </xdr:to>
    <xdr:sp macro="" textlink="">
      <xdr:nvSpPr>
        <xdr:cNvPr id="88" name="円/楕円 87"/>
        <xdr:cNvSpPr/>
      </xdr:nvSpPr>
      <xdr:spPr>
        <a:xfrm>
          <a:off x="1968500" y="641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162599</xdr:rowOff>
    </xdr:from>
    <xdr:ext cx="534377" cy="259045"/>
    <xdr:sp macro="" textlink="">
      <xdr:nvSpPr>
        <xdr:cNvPr id="89" name="テキスト ボックス 88"/>
        <xdr:cNvSpPr txBox="1"/>
      </xdr:nvSpPr>
      <xdr:spPr>
        <a:xfrm>
          <a:off x="1752111" y="650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89,498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19286</xdr:rowOff>
    </xdr:from>
    <xdr:to>
      <xdr:col>1</xdr:col>
      <xdr:colOff>485775</xdr:colOff>
      <xdr:row>37</xdr:row>
      <xdr:rowOff>120886</xdr:rowOff>
    </xdr:to>
    <xdr:sp macro="" textlink="">
      <xdr:nvSpPr>
        <xdr:cNvPr id="90" name="円/楕円 89"/>
        <xdr:cNvSpPr/>
      </xdr:nvSpPr>
      <xdr:spPr>
        <a:xfrm>
          <a:off x="1079500" y="636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112013</xdr:rowOff>
    </xdr:from>
    <xdr:ext cx="534377" cy="259045"/>
    <xdr:sp macro="" textlink="">
      <xdr:nvSpPr>
        <xdr:cNvPr id="91" name="テキスト ボックス 90"/>
        <xdr:cNvSpPr txBox="1"/>
      </xdr:nvSpPr>
      <xdr:spPr>
        <a:xfrm>
          <a:off x="863111" y="645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94,145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139727</xdr:rowOff>
    </xdr:from>
    <xdr:to>
      <xdr:col>6</xdr:col>
      <xdr:colOff>511175</xdr:colOff>
      <xdr:row>56</xdr:row>
      <xdr:rowOff>155259</xdr:rowOff>
    </xdr:to>
    <xdr:cxnSp macro="">
      <xdr:nvCxnSpPr>
        <xdr:cNvPr id="118" name="直線コネクタ 117"/>
        <xdr:cNvCxnSpPr/>
      </xdr:nvCxnSpPr>
      <xdr:spPr>
        <a:xfrm>
          <a:off x="3797300" y="9740927"/>
          <a:ext cx="838200" cy="1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91391</xdr:rowOff>
    </xdr:from>
    <xdr:ext cx="599010" cy="259045"/>
    <xdr:sp macro="" textlink="">
      <xdr:nvSpPr>
        <xdr:cNvPr id="119" name="物件費平均値テキスト"/>
        <xdr:cNvSpPr txBox="1"/>
      </xdr:nvSpPr>
      <xdr:spPr>
        <a:xfrm>
          <a:off x="4686300" y="9349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139727</xdr:rowOff>
    </xdr:from>
    <xdr:to>
      <xdr:col>5</xdr:col>
      <xdr:colOff>358775</xdr:colOff>
      <xdr:row>56</xdr:row>
      <xdr:rowOff>143604</xdr:rowOff>
    </xdr:to>
    <xdr:cxnSp macro="">
      <xdr:nvCxnSpPr>
        <xdr:cNvPr id="121" name="直線コネクタ 120"/>
        <xdr:cNvCxnSpPr/>
      </xdr:nvCxnSpPr>
      <xdr:spPr>
        <a:xfrm flipV="1">
          <a:off x="2908300" y="9740927"/>
          <a:ext cx="889000" cy="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64248</xdr:rowOff>
    </xdr:from>
    <xdr:ext cx="599010" cy="259045"/>
    <xdr:sp macro="" textlink="">
      <xdr:nvSpPr>
        <xdr:cNvPr id="123" name="テキスト ボックス 122"/>
        <xdr:cNvSpPr txBox="1"/>
      </xdr:nvSpPr>
      <xdr:spPr>
        <a:xfrm>
          <a:off x="3497794"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143604</xdr:rowOff>
    </xdr:from>
    <xdr:to>
      <xdr:col>4</xdr:col>
      <xdr:colOff>155575</xdr:colOff>
      <xdr:row>57</xdr:row>
      <xdr:rowOff>1315</xdr:rowOff>
    </xdr:to>
    <xdr:cxnSp macro="">
      <xdr:nvCxnSpPr>
        <xdr:cNvPr id="124" name="直線コネクタ 123"/>
        <xdr:cNvCxnSpPr/>
      </xdr:nvCxnSpPr>
      <xdr:spPr>
        <a:xfrm flipV="1">
          <a:off x="2019300" y="9744804"/>
          <a:ext cx="889000" cy="2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58386</xdr:rowOff>
    </xdr:from>
    <xdr:ext cx="599010" cy="259045"/>
    <xdr:sp macro="" textlink="">
      <xdr:nvSpPr>
        <xdr:cNvPr id="126" name="テキスト ボックス 125"/>
        <xdr:cNvSpPr txBox="1"/>
      </xdr:nvSpPr>
      <xdr:spPr>
        <a:xfrm>
          <a:off x="2608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1315</xdr:rowOff>
    </xdr:from>
    <xdr:to>
      <xdr:col>2</xdr:col>
      <xdr:colOff>638175</xdr:colOff>
      <xdr:row>57</xdr:row>
      <xdr:rowOff>27608</xdr:rowOff>
    </xdr:to>
    <xdr:cxnSp macro="">
      <xdr:nvCxnSpPr>
        <xdr:cNvPr id="127" name="直線コネクタ 126"/>
        <xdr:cNvCxnSpPr/>
      </xdr:nvCxnSpPr>
      <xdr:spPr>
        <a:xfrm flipV="1">
          <a:off x="1130300" y="9773965"/>
          <a:ext cx="889000" cy="2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117644</xdr:rowOff>
    </xdr:from>
    <xdr:ext cx="534377" cy="259045"/>
    <xdr:sp macro="" textlink="">
      <xdr:nvSpPr>
        <xdr:cNvPr id="129" name="テキスト ボックス 128"/>
        <xdr:cNvSpPr txBox="1"/>
      </xdr:nvSpPr>
      <xdr:spPr>
        <a:xfrm>
          <a:off x="1752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81727</xdr:rowOff>
    </xdr:from>
    <xdr:ext cx="599010" cy="259045"/>
    <xdr:sp macro="" textlink="">
      <xdr:nvSpPr>
        <xdr:cNvPr id="131" name="テキスト ボックス 130"/>
        <xdr:cNvSpPr txBox="1"/>
      </xdr:nvSpPr>
      <xdr:spPr>
        <a:xfrm>
          <a:off x="830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104459</xdr:rowOff>
    </xdr:from>
    <xdr:to>
      <xdr:col>6</xdr:col>
      <xdr:colOff>561975</xdr:colOff>
      <xdr:row>57</xdr:row>
      <xdr:rowOff>34609</xdr:rowOff>
    </xdr:to>
    <xdr:sp macro="" textlink="">
      <xdr:nvSpPr>
        <xdr:cNvPr id="137" name="円/楕円 136"/>
        <xdr:cNvSpPr/>
      </xdr:nvSpPr>
      <xdr:spPr>
        <a:xfrm>
          <a:off x="4584700" y="970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19386</xdr:rowOff>
    </xdr:from>
    <xdr:ext cx="534377" cy="259045"/>
    <xdr:sp macro="" textlink="">
      <xdr:nvSpPr>
        <xdr:cNvPr id="138" name="物件費該当値テキスト"/>
        <xdr:cNvSpPr txBox="1"/>
      </xdr:nvSpPr>
      <xdr:spPr>
        <a:xfrm>
          <a:off x="4686300" y="962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71,597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88927</xdr:rowOff>
    </xdr:from>
    <xdr:to>
      <xdr:col>5</xdr:col>
      <xdr:colOff>409575</xdr:colOff>
      <xdr:row>57</xdr:row>
      <xdr:rowOff>19077</xdr:rowOff>
    </xdr:to>
    <xdr:sp macro="" textlink="">
      <xdr:nvSpPr>
        <xdr:cNvPr id="139" name="円/楕円 138"/>
        <xdr:cNvSpPr/>
      </xdr:nvSpPr>
      <xdr:spPr>
        <a:xfrm>
          <a:off x="3746500" y="969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10204</xdr:rowOff>
    </xdr:from>
    <xdr:ext cx="534377" cy="259045"/>
    <xdr:sp macro="" textlink="">
      <xdr:nvSpPr>
        <xdr:cNvPr id="140" name="テキスト ボックス 139"/>
        <xdr:cNvSpPr txBox="1"/>
      </xdr:nvSpPr>
      <xdr:spPr>
        <a:xfrm>
          <a:off x="3530111" y="978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74,994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92804</xdr:rowOff>
    </xdr:from>
    <xdr:to>
      <xdr:col>4</xdr:col>
      <xdr:colOff>206375</xdr:colOff>
      <xdr:row>57</xdr:row>
      <xdr:rowOff>22954</xdr:rowOff>
    </xdr:to>
    <xdr:sp macro="" textlink="">
      <xdr:nvSpPr>
        <xdr:cNvPr id="141" name="円/楕円 140"/>
        <xdr:cNvSpPr/>
      </xdr:nvSpPr>
      <xdr:spPr>
        <a:xfrm>
          <a:off x="2857500" y="969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14081</xdr:rowOff>
    </xdr:from>
    <xdr:ext cx="534377" cy="259045"/>
    <xdr:sp macro="" textlink="">
      <xdr:nvSpPr>
        <xdr:cNvPr id="142" name="テキスト ボックス 141"/>
        <xdr:cNvSpPr txBox="1"/>
      </xdr:nvSpPr>
      <xdr:spPr>
        <a:xfrm>
          <a:off x="2641111" y="978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74,146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121965</xdr:rowOff>
    </xdr:from>
    <xdr:to>
      <xdr:col>3</xdr:col>
      <xdr:colOff>3175</xdr:colOff>
      <xdr:row>57</xdr:row>
      <xdr:rowOff>52115</xdr:rowOff>
    </xdr:to>
    <xdr:sp macro="" textlink="">
      <xdr:nvSpPr>
        <xdr:cNvPr id="143" name="円/楕円 142"/>
        <xdr:cNvSpPr/>
      </xdr:nvSpPr>
      <xdr:spPr>
        <a:xfrm>
          <a:off x="1968500" y="972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43242</xdr:rowOff>
    </xdr:from>
    <xdr:ext cx="534377" cy="259045"/>
    <xdr:sp macro="" textlink="">
      <xdr:nvSpPr>
        <xdr:cNvPr id="144" name="テキスト ボックス 143"/>
        <xdr:cNvSpPr txBox="1"/>
      </xdr:nvSpPr>
      <xdr:spPr>
        <a:xfrm>
          <a:off x="1752111" y="981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67,768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148258</xdr:rowOff>
    </xdr:from>
    <xdr:to>
      <xdr:col>1</xdr:col>
      <xdr:colOff>485775</xdr:colOff>
      <xdr:row>57</xdr:row>
      <xdr:rowOff>78408</xdr:rowOff>
    </xdr:to>
    <xdr:sp macro="" textlink="">
      <xdr:nvSpPr>
        <xdr:cNvPr id="145" name="円/楕円 144"/>
        <xdr:cNvSpPr/>
      </xdr:nvSpPr>
      <xdr:spPr>
        <a:xfrm>
          <a:off x="1079500" y="974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69535</xdr:rowOff>
    </xdr:from>
    <xdr:ext cx="534377" cy="259045"/>
    <xdr:sp macro="" textlink="">
      <xdr:nvSpPr>
        <xdr:cNvPr id="146" name="テキスト ボックス 145"/>
        <xdr:cNvSpPr txBox="1"/>
      </xdr:nvSpPr>
      <xdr:spPr>
        <a:xfrm>
          <a:off x="863111" y="984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88821</xdr:rowOff>
    </xdr:from>
    <xdr:to>
      <xdr:col>6</xdr:col>
      <xdr:colOff>511175</xdr:colOff>
      <xdr:row>78</xdr:row>
      <xdr:rowOff>97703</xdr:rowOff>
    </xdr:to>
    <xdr:cxnSp macro="">
      <xdr:nvCxnSpPr>
        <xdr:cNvPr id="177" name="直線コネクタ 176"/>
        <xdr:cNvCxnSpPr/>
      </xdr:nvCxnSpPr>
      <xdr:spPr>
        <a:xfrm flipV="1">
          <a:off x="3797300" y="13461921"/>
          <a:ext cx="838200" cy="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108968</xdr:rowOff>
    </xdr:from>
    <xdr:ext cx="469744" cy="259045"/>
    <xdr:sp macro="" textlink="">
      <xdr:nvSpPr>
        <xdr:cNvPr id="178" name="維持補修費平均値テキスト"/>
        <xdr:cNvSpPr txBox="1"/>
      </xdr:nvSpPr>
      <xdr:spPr>
        <a:xfrm>
          <a:off x="4686300" y="13139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48228</xdr:rowOff>
    </xdr:from>
    <xdr:to>
      <xdr:col>5</xdr:col>
      <xdr:colOff>358775</xdr:colOff>
      <xdr:row>78</xdr:row>
      <xdr:rowOff>97703</xdr:rowOff>
    </xdr:to>
    <xdr:cxnSp macro="">
      <xdr:nvCxnSpPr>
        <xdr:cNvPr id="180" name="直線コネクタ 179"/>
        <xdr:cNvCxnSpPr/>
      </xdr:nvCxnSpPr>
      <xdr:spPr>
        <a:xfrm>
          <a:off x="2908300" y="13421328"/>
          <a:ext cx="889000" cy="4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74113</xdr:rowOff>
    </xdr:from>
    <xdr:ext cx="469744" cy="259045"/>
    <xdr:sp macro="" textlink="">
      <xdr:nvSpPr>
        <xdr:cNvPr id="182" name="テキスト ボックス 181"/>
        <xdr:cNvSpPr txBox="1"/>
      </xdr:nvSpPr>
      <xdr:spPr>
        <a:xfrm>
          <a:off x="3562427"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48228</xdr:rowOff>
    </xdr:from>
    <xdr:to>
      <xdr:col>4</xdr:col>
      <xdr:colOff>155575</xdr:colOff>
      <xdr:row>79</xdr:row>
      <xdr:rowOff>16256</xdr:rowOff>
    </xdr:to>
    <xdr:cxnSp macro="">
      <xdr:nvCxnSpPr>
        <xdr:cNvPr id="183" name="直線コネクタ 182"/>
        <xdr:cNvCxnSpPr/>
      </xdr:nvCxnSpPr>
      <xdr:spPr>
        <a:xfrm flipV="1">
          <a:off x="2019300" y="13421328"/>
          <a:ext cx="889000" cy="13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84008</xdr:rowOff>
    </xdr:from>
    <xdr:ext cx="469744" cy="259045"/>
    <xdr:sp macro="" textlink="">
      <xdr:nvSpPr>
        <xdr:cNvPr id="185" name="テキスト ボックス 184"/>
        <xdr:cNvSpPr txBox="1"/>
      </xdr:nvSpPr>
      <xdr:spPr>
        <a:xfrm>
          <a:off x="2673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150053</xdr:rowOff>
    </xdr:from>
    <xdr:to>
      <xdr:col>2</xdr:col>
      <xdr:colOff>638175</xdr:colOff>
      <xdr:row>79</xdr:row>
      <xdr:rowOff>16256</xdr:rowOff>
    </xdr:to>
    <xdr:cxnSp macro="">
      <xdr:nvCxnSpPr>
        <xdr:cNvPr id="186" name="直線コネクタ 185"/>
        <xdr:cNvCxnSpPr/>
      </xdr:nvCxnSpPr>
      <xdr:spPr>
        <a:xfrm>
          <a:off x="1130300" y="13523153"/>
          <a:ext cx="889000" cy="3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38021</xdr:rowOff>
    </xdr:from>
    <xdr:to>
      <xdr:col>6</xdr:col>
      <xdr:colOff>561975</xdr:colOff>
      <xdr:row>78</xdr:row>
      <xdr:rowOff>139621</xdr:rowOff>
    </xdr:to>
    <xdr:sp macro="" textlink="">
      <xdr:nvSpPr>
        <xdr:cNvPr id="196" name="円/楕円 195"/>
        <xdr:cNvSpPr/>
      </xdr:nvSpPr>
      <xdr:spPr>
        <a:xfrm>
          <a:off x="4584700" y="1341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16448</xdr:rowOff>
    </xdr:from>
    <xdr:ext cx="469744" cy="259045"/>
    <xdr:sp macro="" textlink="">
      <xdr:nvSpPr>
        <xdr:cNvPr id="197" name="維持補修費該当値テキスト"/>
        <xdr:cNvSpPr txBox="1"/>
      </xdr:nvSpPr>
      <xdr:spPr>
        <a:xfrm>
          <a:off x="4686300" y="1338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46903</xdr:rowOff>
    </xdr:from>
    <xdr:to>
      <xdr:col>5</xdr:col>
      <xdr:colOff>409575</xdr:colOff>
      <xdr:row>78</xdr:row>
      <xdr:rowOff>148503</xdr:rowOff>
    </xdr:to>
    <xdr:sp macro="" textlink="">
      <xdr:nvSpPr>
        <xdr:cNvPr id="198" name="円/楕円 197"/>
        <xdr:cNvSpPr/>
      </xdr:nvSpPr>
      <xdr:spPr>
        <a:xfrm>
          <a:off x="3746500" y="1342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139630</xdr:rowOff>
    </xdr:from>
    <xdr:ext cx="469744" cy="259045"/>
    <xdr:sp macro="" textlink="">
      <xdr:nvSpPr>
        <xdr:cNvPr id="199" name="テキスト ボックス 198"/>
        <xdr:cNvSpPr txBox="1"/>
      </xdr:nvSpPr>
      <xdr:spPr>
        <a:xfrm>
          <a:off x="3562427" y="1351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168878</xdr:rowOff>
    </xdr:from>
    <xdr:to>
      <xdr:col>4</xdr:col>
      <xdr:colOff>206375</xdr:colOff>
      <xdr:row>78</xdr:row>
      <xdr:rowOff>99028</xdr:rowOff>
    </xdr:to>
    <xdr:sp macro="" textlink="">
      <xdr:nvSpPr>
        <xdr:cNvPr id="200" name="円/楕円 199"/>
        <xdr:cNvSpPr/>
      </xdr:nvSpPr>
      <xdr:spPr>
        <a:xfrm>
          <a:off x="2857500" y="1337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90155</xdr:rowOff>
    </xdr:from>
    <xdr:ext cx="469744" cy="259045"/>
    <xdr:sp macro="" textlink="">
      <xdr:nvSpPr>
        <xdr:cNvPr id="201" name="テキスト ボックス 200"/>
        <xdr:cNvSpPr txBox="1"/>
      </xdr:nvSpPr>
      <xdr:spPr>
        <a:xfrm>
          <a:off x="2673427" y="1346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136906</xdr:rowOff>
    </xdr:from>
    <xdr:to>
      <xdr:col>3</xdr:col>
      <xdr:colOff>3175</xdr:colOff>
      <xdr:row>79</xdr:row>
      <xdr:rowOff>67056</xdr:rowOff>
    </xdr:to>
    <xdr:sp macro="" textlink="">
      <xdr:nvSpPr>
        <xdr:cNvPr id="202" name="円/楕円 201"/>
        <xdr:cNvSpPr/>
      </xdr:nvSpPr>
      <xdr:spPr>
        <a:xfrm>
          <a:off x="1968500" y="1351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58183</xdr:rowOff>
    </xdr:from>
    <xdr:ext cx="469744" cy="259045"/>
    <xdr:sp macro="" textlink="">
      <xdr:nvSpPr>
        <xdr:cNvPr id="203" name="テキスト ボックス 202"/>
        <xdr:cNvSpPr txBox="1"/>
      </xdr:nvSpPr>
      <xdr:spPr>
        <a:xfrm>
          <a:off x="1784427" y="1360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99253</xdr:rowOff>
    </xdr:from>
    <xdr:to>
      <xdr:col>1</xdr:col>
      <xdr:colOff>485775</xdr:colOff>
      <xdr:row>79</xdr:row>
      <xdr:rowOff>29403</xdr:rowOff>
    </xdr:to>
    <xdr:sp macro="" textlink="">
      <xdr:nvSpPr>
        <xdr:cNvPr id="204" name="円/楕円 203"/>
        <xdr:cNvSpPr/>
      </xdr:nvSpPr>
      <xdr:spPr>
        <a:xfrm>
          <a:off x="1079500" y="1347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20530</xdr:rowOff>
    </xdr:from>
    <xdr:ext cx="469744" cy="259045"/>
    <xdr:sp macro="" textlink="">
      <xdr:nvSpPr>
        <xdr:cNvPr id="205" name="テキスト ボックス 204"/>
        <xdr:cNvSpPr txBox="1"/>
      </xdr:nvSpPr>
      <xdr:spPr>
        <a:xfrm>
          <a:off x="895427" y="1356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28790</xdr:rowOff>
    </xdr:from>
    <xdr:to>
      <xdr:col>6</xdr:col>
      <xdr:colOff>511175</xdr:colOff>
      <xdr:row>96</xdr:row>
      <xdr:rowOff>30544</xdr:rowOff>
    </xdr:to>
    <xdr:cxnSp macro="">
      <xdr:nvCxnSpPr>
        <xdr:cNvPr id="235" name="直線コネクタ 234"/>
        <xdr:cNvCxnSpPr/>
      </xdr:nvCxnSpPr>
      <xdr:spPr>
        <a:xfrm flipV="1">
          <a:off x="3797300" y="16316540"/>
          <a:ext cx="838200" cy="17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142822</xdr:rowOff>
    </xdr:from>
    <xdr:ext cx="534377" cy="259045"/>
    <xdr:sp macro="" textlink="">
      <xdr:nvSpPr>
        <xdr:cNvPr id="236" name="扶助費平均値テキスト"/>
        <xdr:cNvSpPr txBox="1"/>
      </xdr:nvSpPr>
      <xdr:spPr>
        <a:xfrm>
          <a:off x="4686300" y="16430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30544</xdr:rowOff>
    </xdr:from>
    <xdr:to>
      <xdr:col>5</xdr:col>
      <xdr:colOff>358775</xdr:colOff>
      <xdr:row>96</xdr:row>
      <xdr:rowOff>54927</xdr:rowOff>
    </xdr:to>
    <xdr:cxnSp macro="">
      <xdr:nvCxnSpPr>
        <xdr:cNvPr id="238" name="直線コネクタ 237"/>
        <xdr:cNvCxnSpPr/>
      </xdr:nvCxnSpPr>
      <xdr:spPr>
        <a:xfrm flipV="1">
          <a:off x="2908300" y="16489744"/>
          <a:ext cx="889000" cy="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38924</xdr:rowOff>
    </xdr:from>
    <xdr:ext cx="534377" cy="259045"/>
    <xdr:sp macro="" textlink="">
      <xdr:nvSpPr>
        <xdr:cNvPr id="240" name="テキスト ボックス 239"/>
        <xdr:cNvSpPr txBox="1"/>
      </xdr:nvSpPr>
      <xdr:spPr>
        <a:xfrm>
          <a:off x="3530111" y="166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54927</xdr:rowOff>
    </xdr:from>
    <xdr:to>
      <xdr:col>4</xdr:col>
      <xdr:colOff>155575</xdr:colOff>
      <xdr:row>96</xdr:row>
      <xdr:rowOff>137833</xdr:rowOff>
    </xdr:to>
    <xdr:cxnSp macro="">
      <xdr:nvCxnSpPr>
        <xdr:cNvPr id="241" name="直線コネクタ 240"/>
        <xdr:cNvCxnSpPr/>
      </xdr:nvCxnSpPr>
      <xdr:spPr>
        <a:xfrm flipV="1">
          <a:off x="2019300" y="16514127"/>
          <a:ext cx="889000" cy="8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168796</xdr:rowOff>
    </xdr:from>
    <xdr:to>
      <xdr:col>4</xdr:col>
      <xdr:colOff>206375</xdr:colOff>
      <xdr:row>97</xdr:row>
      <xdr:rowOff>98946</xdr:rowOff>
    </xdr:to>
    <xdr:sp macro="" textlink="">
      <xdr:nvSpPr>
        <xdr:cNvPr id="242" name="フローチャート : 判断 241"/>
        <xdr:cNvSpPr/>
      </xdr:nvSpPr>
      <xdr:spPr>
        <a:xfrm>
          <a:off x="2857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90073</xdr:rowOff>
    </xdr:from>
    <xdr:ext cx="534377" cy="259045"/>
    <xdr:sp macro="" textlink="">
      <xdr:nvSpPr>
        <xdr:cNvPr id="243" name="テキスト ボックス 242"/>
        <xdr:cNvSpPr txBox="1"/>
      </xdr:nvSpPr>
      <xdr:spPr>
        <a:xfrm>
          <a:off x="2641111"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137833</xdr:rowOff>
    </xdr:from>
    <xdr:to>
      <xdr:col>2</xdr:col>
      <xdr:colOff>638175</xdr:colOff>
      <xdr:row>96</xdr:row>
      <xdr:rowOff>153206</xdr:rowOff>
    </xdr:to>
    <xdr:cxnSp macro="">
      <xdr:nvCxnSpPr>
        <xdr:cNvPr id="244" name="直線コネクタ 243"/>
        <xdr:cNvCxnSpPr/>
      </xdr:nvCxnSpPr>
      <xdr:spPr>
        <a:xfrm flipV="1">
          <a:off x="1130300" y="16597033"/>
          <a:ext cx="889000" cy="1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81890</xdr:rowOff>
    </xdr:from>
    <xdr:to>
      <xdr:col>3</xdr:col>
      <xdr:colOff>3175</xdr:colOff>
      <xdr:row>98</xdr:row>
      <xdr:rowOff>12040</xdr:rowOff>
    </xdr:to>
    <xdr:sp macro="" textlink="">
      <xdr:nvSpPr>
        <xdr:cNvPr id="245" name="フローチャート : 判断 244"/>
        <xdr:cNvSpPr/>
      </xdr:nvSpPr>
      <xdr:spPr>
        <a:xfrm>
          <a:off x="1968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3167</xdr:rowOff>
    </xdr:from>
    <xdr:ext cx="534377" cy="259045"/>
    <xdr:sp macro="" textlink="">
      <xdr:nvSpPr>
        <xdr:cNvPr id="246" name="テキスト ボックス 245"/>
        <xdr:cNvSpPr txBox="1"/>
      </xdr:nvSpPr>
      <xdr:spPr>
        <a:xfrm>
          <a:off x="1752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116542</xdr:rowOff>
    </xdr:from>
    <xdr:to>
      <xdr:col>1</xdr:col>
      <xdr:colOff>485775</xdr:colOff>
      <xdr:row>98</xdr:row>
      <xdr:rowOff>46692</xdr:rowOff>
    </xdr:to>
    <xdr:sp macro="" textlink="">
      <xdr:nvSpPr>
        <xdr:cNvPr id="247" name="フローチャート : 判断 246"/>
        <xdr:cNvSpPr/>
      </xdr:nvSpPr>
      <xdr:spPr>
        <a:xfrm>
          <a:off x="1079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37819</xdr:rowOff>
    </xdr:from>
    <xdr:ext cx="534377" cy="259045"/>
    <xdr:sp macro="" textlink="">
      <xdr:nvSpPr>
        <xdr:cNvPr id="248" name="テキスト ボックス 247"/>
        <xdr:cNvSpPr txBox="1"/>
      </xdr:nvSpPr>
      <xdr:spPr>
        <a:xfrm>
          <a:off x="863111" y="168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149440</xdr:rowOff>
    </xdr:from>
    <xdr:to>
      <xdr:col>6</xdr:col>
      <xdr:colOff>561975</xdr:colOff>
      <xdr:row>95</xdr:row>
      <xdr:rowOff>79590</xdr:rowOff>
    </xdr:to>
    <xdr:sp macro="" textlink="">
      <xdr:nvSpPr>
        <xdr:cNvPr id="254" name="円/楕円 253"/>
        <xdr:cNvSpPr/>
      </xdr:nvSpPr>
      <xdr:spPr>
        <a:xfrm>
          <a:off x="4584700" y="162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867</xdr:rowOff>
    </xdr:from>
    <xdr:ext cx="534377" cy="259045"/>
    <xdr:sp macro="" textlink="">
      <xdr:nvSpPr>
        <xdr:cNvPr id="255" name="扶助費該当値テキスト"/>
        <xdr:cNvSpPr txBox="1"/>
      </xdr:nvSpPr>
      <xdr:spPr>
        <a:xfrm>
          <a:off x="4686300" y="161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76,822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151194</xdr:rowOff>
    </xdr:from>
    <xdr:to>
      <xdr:col>5</xdr:col>
      <xdr:colOff>409575</xdr:colOff>
      <xdr:row>96</xdr:row>
      <xdr:rowOff>81344</xdr:rowOff>
    </xdr:to>
    <xdr:sp macro="" textlink="">
      <xdr:nvSpPr>
        <xdr:cNvPr id="256" name="円/楕円 255"/>
        <xdr:cNvSpPr/>
      </xdr:nvSpPr>
      <xdr:spPr>
        <a:xfrm>
          <a:off x="3746500" y="1643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97871</xdr:rowOff>
    </xdr:from>
    <xdr:ext cx="534377" cy="259045"/>
    <xdr:sp macro="" textlink="">
      <xdr:nvSpPr>
        <xdr:cNvPr id="257" name="テキスト ボックス 256"/>
        <xdr:cNvSpPr txBox="1"/>
      </xdr:nvSpPr>
      <xdr:spPr>
        <a:xfrm>
          <a:off x="3530111" y="162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67,730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4127</xdr:rowOff>
    </xdr:from>
    <xdr:to>
      <xdr:col>4</xdr:col>
      <xdr:colOff>206375</xdr:colOff>
      <xdr:row>96</xdr:row>
      <xdr:rowOff>105727</xdr:rowOff>
    </xdr:to>
    <xdr:sp macro="" textlink="">
      <xdr:nvSpPr>
        <xdr:cNvPr id="258" name="円/楕円 257"/>
        <xdr:cNvSpPr/>
      </xdr:nvSpPr>
      <xdr:spPr>
        <a:xfrm>
          <a:off x="2857500" y="164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122254</xdr:rowOff>
    </xdr:from>
    <xdr:ext cx="534377" cy="259045"/>
    <xdr:sp macro="" textlink="">
      <xdr:nvSpPr>
        <xdr:cNvPr id="259" name="テキスト ボックス 258"/>
        <xdr:cNvSpPr txBox="1"/>
      </xdr:nvSpPr>
      <xdr:spPr>
        <a:xfrm>
          <a:off x="2641111" y="1623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66,450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87033</xdr:rowOff>
    </xdr:from>
    <xdr:to>
      <xdr:col>3</xdr:col>
      <xdr:colOff>3175</xdr:colOff>
      <xdr:row>97</xdr:row>
      <xdr:rowOff>17183</xdr:rowOff>
    </xdr:to>
    <xdr:sp macro="" textlink="">
      <xdr:nvSpPr>
        <xdr:cNvPr id="260" name="円/楕円 259"/>
        <xdr:cNvSpPr/>
      </xdr:nvSpPr>
      <xdr:spPr>
        <a:xfrm>
          <a:off x="1968500" y="1654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33710</xdr:rowOff>
    </xdr:from>
    <xdr:ext cx="534377" cy="259045"/>
    <xdr:sp macro="" textlink="">
      <xdr:nvSpPr>
        <xdr:cNvPr id="261" name="テキスト ボックス 260"/>
        <xdr:cNvSpPr txBox="1"/>
      </xdr:nvSpPr>
      <xdr:spPr>
        <a:xfrm>
          <a:off x="1752111" y="1632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62,098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102406</xdr:rowOff>
    </xdr:from>
    <xdr:to>
      <xdr:col>1</xdr:col>
      <xdr:colOff>485775</xdr:colOff>
      <xdr:row>97</xdr:row>
      <xdr:rowOff>32556</xdr:rowOff>
    </xdr:to>
    <xdr:sp macro="" textlink="">
      <xdr:nvSpPr>
        <xdr:cNvPr id="262" name="円/楕円 261"/>
        <xdr:cNvSpPr/>
      </xdr:nvSpPr>
      <xdr:spPr>
        <a:xfrm>
          <a:off x="1079500" y="1656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49083</xdr:rowOff>
    </xdr:from>
    <xdr:ext cx="534377" cy="259045"/>
    <xdr:sp macro="" textlink="">
      <xdr:nvSpPr>
        <xdr:cNvPr id="263" name="テキスト ボックス 262"/>
        <xdr:cNvSpPr txBox="1"/>
      </xdr:nvSpPr>
      <xdr:spPr>
        <a:xfrm>
          <a:off x="863111" y="1633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146916</xdr:rowOff>
    </xdr:from>
    <xdr:to>
      <xdr:col>15</xdr:col>
      <xdr:colOff>180975</xdr:colOff>
      <xdr:row>35</xdr:row>
      <xdr:rowOff>155709</xdr:rowOff>
    </xdr:to>
    <xdr:cxnSp macro="">
      <xdr:nvCxnSpPr>
        <xdr:cNvPr id="292" name="直線コネクタ 291"/>
        <xdr:cNvCxnSpPr/>
      </xdr:nvCxnSpPr>
      <xdr:spPr>
        <a:xfrm flipV="1">
          <a:off x="9639300" y="6147666"/>
          <a:ext cx="838200" cy="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66927</xdr:rowOff>
    </xdr:from>
    <xdr:ext cx="599010" cy="259045"/>
    <xdr:sp macro="" textlink="">
      <xdr:nvSpPr>
        <xdr:cNvPr id="293" name="補助費等平均値テキスト"/>
        <xdr:cNvSpPr txBox="1"/>
      </xdr:nvSpPr>
      <xdr:spPr>
        <a:xfrm>
          <a:off x="10528300" y="6239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19715</xdr:rowOff>
    </xdr:from>
    <xdr:to>
      <xdr:col>14</xdr:col>
      <xdr:colOff>28575</xdr:colOff>
      <xdr:row>35</xdr:row>
      <xdr:rowOff>155709</xdr:rowOff>
    </xdr:to>
    <xdr:cxnSp macro="">
      <xdr:nvCxnSpPr>
        <xdr:cNvPr id="295" name="直線コネクタ 294"/>
        <xdr:cNvCxnSpPr/>
      </xdr:nvCxnSpPr>
      <xdr:spPr>
        <a:xfrm>
          <a:off x="8750300" y="6020465"/>
          <a:ext cx="889000" cy="13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33586</xdr:rowOff>
    </xdr:from>
    <xdr:ext cx="599010" cy="259045"/>
    <xdr:sp macro="" textlink="">
      <xdr:nvSpPr>
        <xdr:cNvPr id="297" name="テキスト ボックス 296"/>
        <xdr:cNvSpPr txBox="1"/>
      </xdr:nvSpPr>
      <xdr:spPr>
        <a:xfrm>
          <a:off x="9339794" y="637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19715</xdr:rowOff>
    </xdr:from>
    <xdr:to>
      <xdr:col>12</xdr:col>
      <xdr:colOff>511175</xdr:colOff>
      <xdr:row>35</xdr:row>
      <xdr:rowOff>115556</xdr:rowOff>
    </xdr:to>
    <xdr:cxnSp macro="">
      <xdr:nvCxnSpPr>
        <xdr:cNvPr id="298" name="直線コネクタ 297"/>
        <xdr:cNvCxnSpPr/>
      </xdr:nvCxnSpPr>
      <xdr:spPr>
        <a:xfrm flipV="1">
          <a:off x="7861300" y="6020465"/>
          <a:ext cx="889000" cy="9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299" name="フローチャート : 判断 298"/>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81984</xdr:rowOff>
    </xdr:from>
    <xdr:ext cx="534377" cy="259045"/>
    <xdr:sp macro="" textlink="">
      <xdr:nvSpPr>
        <xdr:cNvPr id="300" name="テキスト ボックス 299"/>
        <xdr:cNvSpPr txBox="1"/>
      </xdr:nvSpPr>
      <xdr:spPr>
        <a:xfrm>
          <a:off x="8483111" y="64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16287</xdr:rowOff>
    </xdr:from>
    <xdr:to>
      <xdr:col>11</xdr:col>
      <xdr:colOff>307975</xdr:colOff>
      <xdr:row>35</xdr:row>
      <xdr:rowOff>115556</xdr:rowOff>
    </xdr:to>
    <xdr:cxnSp macro="">
      <xdr:nvCxnSpPr>
        <xdr:cNvPr id="301" name="直線コネクタ 300"/>
        <xdr:cNvCxnSpPr/>
      </xdr:nvCxnSpPr>
      <xdr:spPr>
        <a:xfrm>
          <a:off x="6972300" y="6017037"/>
          <a:ext cx="889000" cy="9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2" name="フローチャート : 判断 301"/>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102821</xdr:rowOff>
    </xdr:from>
    <xdr:ext cx="534377" cy="259045"/>
    <xdr:sp macro="" textlink="">
      <xdr:nvSpPr>
        <xdr:cNvPr id="303" name="テキスト ボックス 302"/>
        <xdr:cNvSpPr txBox="1"/>
      </xdr:nvSpPr>
      <xdr:spPr>
        <a:xfrm>
          <a:off x="7594111" y="644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4" name="フローチャート : 判断 303"/>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110117</xdr:rowOff>
    </xdr:from>
    <xdr:ext cx="534377" cy="259045"/>
    <xdr:sp macro="" textlink="">
      <xdr:nvSpPr>
        <xdr:cNvPr id="305" name="テキスト ボックス 304"/>
        <xdr:cNvSpPr txBox="1"/>
      </xdr:nvSpPr>
      <xdr:spPr>
        <a:xfrm>
          <a:off x="6705111" y="645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96116</xdr:rowOff>
    </xdr:from>
    <xdr:to>
      <xdr:col>15</xdr:col>
      <xdr:colOff>231775</xdr:colOff>
      <xdr:row>36</xdr:row>
      <xdr:rowOff>26266</xdr:rowOff>
    </xdr:to>
    <xdr:sp macro="" textlink="">
      <xdr:nvSpPr>
        <xdr:cNvPr id="311" name="円/楕円 310"/>
        <xdr:cNvSpPr/>
      </xdr:nvSpPr>
      <xdr:spPr>
        <a:xfrm>
          <a:off x="10426700" y="609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118993</xdr:rowOff>
    </xdr:from>
    <xdr:ext cx="599010" cy="259045"/>
    <xdr:sp macro="" textlink="">
      <xdr:nvSpPr>
        <xdr:cNvPr id="312" name="補助費等該当値テキスト"/>
        <xdr:cNvSpPr txBox="1"/>
      </xdr:nvSpPr>
      <xdr:spPr>
        <a:xfrm>
          <a:off x="10528300" y="5948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153,106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104909</xdr:rowOff>
    </xdr:from>
    <xdr:to>
      <xdr:col>14</xdr:col>
      <xdr:colOff>79375</xdr:colOff>
      <xdr:row>36</xdr:row>
      <xdr:rowOff>35059</xdr:rowOff>
    </xdr:to>
    <xdr:sp macro="" textlink="">
      <xdr:nvSpPr>
        <xdr:cNvPr id="313" name="円/楕円 312"/>
        <xdr:cNvSpPr/>
      </xdr:nvSpPr>
      <xdr:spPr>
        <a:xfrm>
          <a:off x="9588500" y="610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51586</xdr:rowOff>
    </xdr:from>
    <xdr:ext cx="599010" cy="259045"/>
    <xdr:sp macro="" textlink="">
      <xdr:nvSpPr>
        <xdr:cNvPr id="314" name="テキスト ボックス 313"/>
        <xdr:cNvSpPr txBox="1"/>
      </xdr:nvSpPr>
      <xdr:spPr>
        <a:xfrm>
          <a:off x="9339794" y="588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150,798</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140365</xdr:rowOff>
    </xdr:from>
    <xdr:to>
      <xdr:col>12</xdr:col>
      <xdr:colOff>561975</xdr:colOff>
      <xdr:row>35</xdr:row>
      <xdr:rowOff>70515</xdr:rowOff>
    </xdr:to>
    <xdr:sp macro="" textlink="">
      <xdr:nvSpPr>
        <xdr:cNvPr id="315" name="円/楕円 314"/>
        <xdr:cNvSpPr/>
      </xdr:nvSpPr>
      <xdr:spPr>
        <a:xfrm>
          <a:off x="8699500" y="596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87042</xdr:rowOff>
    </xdr:from>
    <xdr:ext cx="599010" cy="259045"/>
    <xdr:sp macro="" textlink="">
      <xdr:nvSpPr>
        <xdr:cNvPr id="316" name="テキスト ボックス 315"/>
        <xdr:cNvSpPr txBox="1"/>
      </xdr:nvSpPr>
      <xdr:spPr>
        <a:xfrm>
          <a:off x="8450794" y="5744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186,492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64756</xdr:rowOff>
    </xdr:from>
    <xdr:to>
      <xdr:col>11</xdr:col>
      <xdr:colOff>358775</xdr:colOff>
      <xdr:row>35</xdr:row>
      <xdr:rowOff>166356</xdr:rowOff>
    </xdr:to>
    <xdr:sp macro="" textlink="">
      <xdr:nvSpPr>
        <xdr:cNvPr id="317" name="円/楕円 316"/>
        <xdr:cNvSpPr/>
      </xdr:nvSpPr>
      <xdr:spPr>
        <a:xfrm>
          <a:off x="7810500" y="606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11433</xdr:rowOff>
    </xdr:from>
    <xdr:ext cx="599010" cy="259045"/>
    <xdr:sp macro="" textlink="">
      <xdr:nvSpPr>
        <xdr:cNvPr id="318" name="テキスト ボックス 317"/>
        <xdr:cNvSpPr txBox="1"/>
      </xdr:nvSpPr>
      <xdr:spPr>
        <a:xfrm>
          <a:off x="7561794" y="5840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161,337</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136937</xdr:rowOff>
    </xdr:from>
    <xdr:to>
      <xdr:col>10</xdr:col>
      <xdr:colOff>155575</xdr:colOff>
      <xdr:row>35</xdr:row>
      <xdr:rowOff>67087</xdr:rowOff>
    </xdr:to>
    <xdr:sp macro="" textlink="">
      <xdr:nvSpPr>
        <xdr:cNvPr id="319" name="円/楕円 318"/>
        <xdr:cNvSpPr/>
      </xdr:nvSpPr>
      <xdr:spPr>
        <a:xfrm>
          <a:off x="6921500" y="596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83614</xdr:rowOff>
    </xdr:from>
    <xdr:ext cx="599010" cy="259045"/>
    <xdr:sp macro="" textlink="">
      <xdr:nvSpPr>
        <xdr:cNvPr id="320" name="テキスト ボックス 319"/>
        <xdr:cNvSpPr txBox="1"/>
      </xdr:nvSpPr>
      <xdr:spPr>
        <a:xfrm>
          <a:off x="6672794" y="5741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187,392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19431</xdr:rowOff>
    </xdr:from>
    <xdr:to>
      <xdr:col>15</xdr:col>
      <xdr:colOff>180975</xdr:colOff>
      <xdr:row>57</xdr:row>
      <xdr:rowOff>72296</xdr:rowOff>
    </xdr:to>
    <xdr:cxnSp macro="">
      <xdr:nvCxnSpPr>
        <xdr:cNvPr id="351" name="直線コネクタ 350"/>
        <xdr:cNvCxnSpPr/>
      </xdr:nvCxnSpPr>
      <xdr:spPr>
        <a:xfrm flipV="1">
          <a:off x="9639300" y="9792081"/>
          <a:ext cx="838200" cy="5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149355</xdr:rowOff>
    </xdr:from>
    <xdr:ext cx="599010" cy="259045"/>
    <xdr:sp macro="" textlink="">
      <xdr:nvSpPr>
        <xdr:cNvPr id="352" name="普通建設事業費平均値テキスト"/>
        <xdr:cNvSpPr txBox="1"/>
      </xdr:nvSpPr>
      <xdr:spPr>
        <a:xfrm>
          <a:off x="10528300" y="975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9542</xdr:rowOff>
    </xdr:from>
    <xdr:to>
      <xdr:col>14</xdr:col>
      <xdr:colOff>28575</xdr:colOff>
      <xdr:row>57</xdr:row>
      <xdr:rowOff>72296</xdr:rowOff>
    </xdr:to>
    <xdr:cxnSp macro="">
      <xdr:nvCxnSpPr>
        <xdr:cNvPr id="354" name="直線コネクタ 353"/>
        <xdr:cNvCxnSpPr/>
      </xdr:nvCxnSpPr>
      <xdr:spPr>
        <a:xfrm>
          <a:off x="8750300" y="9782192"/>
          <a:ext cx="889000" cy="6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5" name="フローチャート : 判断 354"/>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124738</xdr:rowOff>
    </xdr:from>
    <xdr:ext cx="599010" cy="259045"/>
    <xdr:sp macro="" textlink="">
      <xdr:nvSpPr>
        <xdr:cNvPr id="356" name="テキスト ボックス 355"/>
        <xdr:cNvSpPr txBox="1"/>
      </xdr:nvSpPr>
      <xdr:spPr>
        <a:xfrm>
          <a:off x="9339794" y="989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9542</xdr:rowOff>
    </xdr:from>
    <xdr:to>
      <xdr:col>12</xdr:col>
      <xdr:colOff>511175</xdr:colOff>
      <xdr:row>57</xdr:row>
      <xdr:rowOff>132476</xdr:rowOff>
    </xdr:to>
    <xdr:cxnSp macro="">
      <xdr:nvCxnSpPr>
        <xdr:cNvPr id="357" name="直線コネクタ 356"/>
        <xdr:cNvCxnSpPr/>
      </xdr:nvCxnSpPr>
      <xdr:spPr>
        <a:xfrm flipV="1">
          <a:off x="7861300" y="9782192"/>
          <a:ext cx="889000" cy="12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58" name="フローチャート : 判断 357"/>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92849</xdr:rowOff>
    </xdr:from>
    <xdr:ext cx="599010" cy="259045"/>
    <xdr:sp macro="" textlink="">
      <xdr:nvSpPr>
        <xdr:cNvPr id="359" name="テキスト ボックス 358"/>
        <xdr:cNvSpPr txBox="1"/>
      </xdr:nvSpPr>
      <xdr:spPr>
        <a:xfrm>
          <a:off x="8450794" y="986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132476</xdr:rowOff>
    </xdr:from>
    <xdr:to>
      <xdr:col>11</xdr:col>
      <xdr:colOff>307975</xdr:colOff>
      <xdr:row>58</xdr:row>
      <xdr:rowOff>32212</xdr:rowOff>
    </xdr:to>
    <xdr:cxnSp macro="">
      <xdr:nvCxnSpPr>
        <xdr:cNvPr id="360" name="直線コネクタ 359"/>
        <xdr:cNvCxnSpPr/>
      </xdr:nvCxnSpPr>
      <xdr:spPr>
        <a:xfrm flipV="1">
          <a:off x="6972300" y="9905126"/>
          <a:ext cx="889000" cy="7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1" name="フローチャート : 判断 360"/>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118284</xdr:rowOff>
    </xdr:from>
    <xdr:ext cx="599010" cy="259045"/>
    <xdr:sp macro="" textlink="">
      <xdr:nvSpPr>
        <xdr:cNvPr id="362" name="テキスト ボックス 361"/>
        <xdr:cNvSpPr txBox="1"/>
      </xdr:nvSpPr>
      <xdr:spPr>
        <a:xfrm>
          <a:off x="7561794" y="954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3" name="フローチャート : 判断 362"/>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27974</xdr:rowOff>
    </xdr:from>
    <xdr:ext cx="534377" cy="259045"/>
    <xdr:sp macro="" textlink="">
      <xdr:nvSpPr>
        <xdr:cNvPr id="364" name="テキスト ボックス 363"/>
        <xdr:cNvSpPr txBox="1"/>
      </xdr:nvSpPr>
      <xdr:spPr>
        <a:xfrm>
          <a:off x="6705111" y="962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140081</xdr:rowOff>
    </xdr:from>
    <xdr:to>
      <xdr:col>15</xdr:col>
      <xdr:colOff>231775</xdr:colOff>
      <xdr:row>57</xdr:row>
      <xdr:rowOff>70231</xdr:rowOff>
    </xdr:to>
    <xdr:sp macro="" textlink="">
      <xdr:nvSpPr>
        <xdr:cNvPr id="370" name="円/楕円 369"/>
        <xdr:cNvSpPr/>
      </xdr:nvSpPr>
      <xdr:spPr>
        <a:xfrm>
          <a:off x="10426700" y="974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162958</xdr:rowOff>
    </xdr:from>
    <xdr:ext cx="599010" cy="259045"/>
    <xdr:sp macro="" textlink="">
      <xdr:nvSpPr>
        <xdr:cNvPr id="371" name="普通建設事業費該当値テキスト"/>
        <xdr:cNvSpPr txBox="1"/>
      </xdr:nvSpPr>
      <xdr:spPr>
        <a:xfrm>
          <a:off x="10528300" y="959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129,328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21496</xdr:rowOff>
    </xdr:from>
    <xdr:to>
      <xdr:col>14</xdr:col>
      <xdr:colOff>79375</xdr:colOff>
      <xdr:row>57</xdr:row>
      <xdr:rowOff>123096</xdr:rowOff>
    </xdr:to>
    <xdr:sp macro="" textlink="">
      <xdr:nvSpPr>
        <xdr:cNvPr id="372" name="円/楕円 371"/>
        <xdr:cNvSpPr/>
      </xdr:nvSpPr>
      <xdr:spPr>
        <a:xfrm>
          <a:off x="9588500" y="979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139623</xdr:rowOff>
    </xdr:from>
    <xdr:ext cx="599010" cy="259045"/>
    <xdr:sp macro="" textlink="">
      <xdr:nvSpPr>
        <xdr:cNvPr id="373" name="テキスト ボックス 372"/>
        <xdr:cNvSpPr txBox="1"/>
      </xdr:nvSpPr>
      <xdr:spPr>
        <a:xfrm>
          <a:off x="9339794" y="95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113,140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130192</xdr:rowOff>
    </xdr:from>
    <xdr:to>
      <xdr:col>12</xdr:col>
      <xdr:colOff>561975</xdr:colOff>
      <xdr:row>57</xdr:row>
      <xdr:rowOff>60342</xdr:rowOff>
    </xdr:to>
    <xdr:sp macro="" textlink="">
      <xdr:nvSpPr>
        <xdr:cNvPr id="374" name="円/楕円 373"/>
        <xdr:cNvSpPr/>
      </xdr:nvSpPr>
      <xdr:spPr>
        <a:xfrm>
          <a:off x="8699500" y="973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76869</xdr:rowOff>
    </xdr:from>
    <xdr:ext cx="599010" cy="259045"/>
    <xdr:sp macro="" textlink="">
      <xdr:nvSpPr>
        <xdr:cNvPr id="375" name="テキスト ボックス 374"/>
        <xdr:cNvSpPr txBox="1"/>
      </xdr:nvSpPr>
      <xdr:spPr>
        <a:xfrm>
          <a:off x="8450794" y="9506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132,356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81676</xdr:rowOff>
    </xdr:from>
    <xdr:to>
      <xdr:col>11</xdr:col>
      <xdr:colOff>358775</xdr:colOff>
      <xdr:row>58</xdr:row>
      <xdr:rowOff>11826</xdr:rowOff>
    </xdr:to>
    <xdr:sp macro="" textlink="">
      <xdr:nvSpPr>
        <xdr:cNvPr id="376" name="円/楕円 375"/>
        <xdr:cNvSpPr/>
      </xdr:nvSpPr>
      <xdr:spPr>
        <a:xfrm>
          <a:off x="7810500" y="985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2953</xdr:rowOff>
    </xdr:from>
    <xdr:ext cx="534377" cy="259045"/>
    <xdr:sp macro="" textlink="">
      <xdr:nvSpPr>
        <xdr:cNvPr id="377" name="テキスト ボックス 376"/>
        <xdr:cNvSpPr txBox="1"/>
      </xdr:nvSpPr>
      <xdr:spPr>
        <a:xfrm>
          <a:off x="7594111" y="994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94,712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152862</xdr:rowOff>
    </xdr:from>
    <xdr:to>
      <xdr:col>10</xdr:col>
      <xdr:colOff>155575</xdr:colOff>
      <xdr:row>58</xdr:row>
      <xdr:rowOff>83012</xdr:rowOff>
    </xdr:to>
    <xdr:sp macro="" textlink="">
      <xdr:nvSpPr>
        <xdr:cNvPr id="378" name="円/楕円 377"/>
        <xdr:cNvSpPr/>
      </xdr:nvSpPr>
      <xdr:spPr>
        <a:xfrm>
          <a:off x="6921500" y="99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74139</xdr:rowOff>
    </xdr:from>
    <xdr:ext cx="534377" cy="259045"/>
    <xdr:sp macro="" textlink="">
      <xdr:nvSpPr>
        <xdr:cNvPr id="379" name="テキスト ボックス 378"/>
        <xdr:cNvSpPr txBox="1"/>
      </xdr:nvSpPr>
      <xdr:spPr>
        <a:xfrm>
          <a:off x="6705111" y="100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126030</xdr:rowOff>
    </xdr:from>
    <xdr:to>
      <xdr:col>15</xdr:col>
      <xdr:colOff>180975</xdr:colOff>
      <xdr:row>78</xdr:row>
      <xdr:rowOff>73885</xdr:rowOff>
    </xdr:to>
    <xdr:cxnSp macro="">
      <xdr:nvCxnSpPr>
        <xdr:cNvPr id="406" name="直線コネクタ 405"/>
        <xdr:cNvCxnSpPr/>
      </xdr:nvCxnSpPr>
      <xdr:spPr>
        <a:xfrm>
          <a:off x="9639300" y="13327680"/>
          <a:ext cx="838200" cy="1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86493</xdr:rowOff>
    </xdr:from>
    <xdr:ext cx="534377" cy="259045"/>
    <xdr:sp macro="" textlink="">
      <xdr:nvSpPr>
        <xdr:cNvPr id="407" name="普通建設事業費 （ うち新規整備　）平均値テキスト"/>
        <xdr:cNvSpPr txBox="1"/>
      </xdr:nvSpPr>
      <xdr:spPr>
        <a:xfrm>
          <a:off x="10528300" y="13116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88100</xdr:rowOff>
    </xdr:from>
    <xdr:to>
      <xdr:col>14</xdr:col>
      <xdr:colOff>28575</xdr:colOff>
      <xdr:row>77</xdr:row>
      <xdr:rowOff>126030</xdr:rowOff>
    </xdr:to>
    <xdr:cxnSp macro="">
      <xdr:nvCxnSpPr>
        <xdr:cNvPr id="409" name="直線コネクタ 408"/>
        <xdr:cNvCxnSpPr/>
      </xdr:nvCxnSpPr>
      <xdr:spPr>
        <a:xfrm>
          <a:off x="8750300" y="13289750"/>
          <a:ext cx="889000" cy="3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0" name="フローチャート : 判断 409"/>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129636</xdr:rowOff>
    </xdr:from>
    <xdr:ext cx="534377" cy="259045"/>
    <xdr:sp macro="" textlink="">
      <xdr:nvSpPr>
        <xdr:cNvPr id="411" name="テキスト ボックス 410"/>
        <xdr:cNvSpPr txBox="1"/>
      </xdr:nvSpPr>
      <xdr:spPr>
        <a:xfrm>
          <a:off x="9372111" y="129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2" name="フローチャート : 判断 411"/>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131863</xdr:rowOff>
    </xdr:from>
    <xdr:ext cx="534377" cy="259045"/>
    <xdr:sp macro="" textlink="">
      <xdr:nvSpPr>
        <xdr:cNvPr id="413" name="テキスト ボックス 412"/>
        <xdr:cNvSpPr txBox="1"/>
      </xdr:nvSpPr>
      <xdr:spPr>
        <a:xfrm>
          <a:off x="8483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23085</xdr:rowOff>
    </xdr:from>
    <xdr:to>
      <xdr:col>15</xdr:col>
      <xdr:colOff>231775</xdr:colOff>
      <xdr:row>78</xdr:row>
      <xdr:rowOff>124685</xdr:rowOff>
    </xdr:to>
    <xdr:sp macro="" textlink="">
      <xdr:nvSpPr>
        <xdr:cNvPr id="419" name="円/楕円 418"/>
        <xdr:cNvSpPr/>
      </xdr:nvSpPr>
      <xdr:spPr>
        <a:xfrm>
          <a:off x="10426700" y="1339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109462</xdr:rowOff>
    </xdr:from>
    <xdr:ext cx="534377" cy="259045"/>
    <xdr:sp macro="" textlink="">
      <xdr:nvSpPr>
        <xdr:cNvPr id="420" name="普通建設事業費 （ うち新規整備　）該当値テキスト"/>
        <xdr:cNvSpPr txBox="1"/>
      </xdr:nvSpPr>
      <xdr:spPr>
        <a:xfrm>
          <a:off x="10528300" y="1331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14,395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75230</xdr:rowOff>
    </xdr:from>
    <xdr:to>
      <xdr:col>14</xdr:col>
      <xdr:colOff>79375</xdr:colOff>
      <xdr:row>78</xdr:row>
      <xdr:rowOff>5380</xdr:rowOff>
    </xdr:to>
    <xdr:sp macro="" textlink="">
      <xdr:nvSpPr>
        <xdr:cNvPr id="421" name="円/楕円 420"/>
        <xdr:cNvSpPr/>
      </xdr:nvSpPr>
      <xdr:spPr>
        <a:xfrm>
          <a:off x="9588500" y="1327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167957</xdr:rowOff>
    </xdr:from>
    <xdr:ext cx="534377" cy="259045"/>
    <xdr:sp macro="" textlink="">
      <xdr:nvSpPr>
        <xdr:cNvPr id="422" name="テキスト ボックス 421"/>
        <xdr:cNvSpPr txBox="1"/>
      </xdr:nvSpPr>
      <xdr:spPr>
        <a:xfrm>
          <a:off x="9372111" y="1336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40,490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37300</xdr:rowOff>
    </xdr:from>
    <xdr:to>
      <xdr:col>12</xdr:col>
      <xdr:colOff>561975</xdr:colOff>
      <xdr:row>77</xdr:row>
      <xdr:rowOff>138900</xdr:rowOff>
    </xdr:to>
    <xdr:sp macro="" textlink="">
      <xdr:nvSpPr>
        <xdr:cNvPr id="423" name="円/楕円 422"/>
        <xdr:cNvSpPr/>
      </xdr:nvSpPr>
      <xdr:spPr>
        <a:xfrm>
          <a:off x="8699500" y="132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130027</xdr:rowOff>
    </xdr:from>
    <xdr:ext cx="534377" cy="259045"/>
    <xdr:sp macro="" textlink="">
      <xdr:nvSpPr>
        <xdr:cNvPr id="424" name="テキスト ボックス 423"/>
        <xdr:cNvSpPr txBox="1"/>
      </xdr:nvSpPr>
      <xdr:spPr>
        <a:xfrm>
          <a:off x="8483111" y="1333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48,786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154294</xdr:rowOff>
    </xdr:from>
    <xdr:to>
      <xdr:col>15</xdr:col>
      <xdr:colOff>180975</xdr:colOff>
      <xdr:row>97</xdr:row>
      <xdr:rowOff>37302</xdr:rowOff>
    </xdr:to>
    <xdr:cxnSp macro="">
      <xdr:nvCxnSpPr>
        <xdr:cNvPr id="451" name="直線コネクタ 450"/>
        <xdr:cNvCxnSpPr/>
      </xdr:nvCxnSpPr>
      <xdr:spPr>
        <a:xfrm flipV="1">
          <a:off x="9639300" y="16442044"/>
          <a:ext cx="838200" cy="2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132844</xdr:rowOff>
    </xdr:from>
    <xdr:ext cx="534377" cy="259045"/>
    <xdr:sp macro="" textlink="">
      <xdr:nvSpPr>
        <xdr:cNvPr id="452" name="普通建設事業費 （ うち更新整備　）平均値テキスト"/>
        <xdr:cNvSpPr txBox="1"/>
      </xdr:nvSpPr>
      <xdr:spPr>
        <a:xfrm>
          <a:off x="10528300" y="16592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37302</xdr:rowOff>
    </xdr:from>
    <xdr:to>
      <xdr:col>14</xdr:col>
      <xdr:colOff>28575</xdr:colOff>
      <xdr:row>97</xdr:row>
      <xdr:rowOff>42275</xdr:rowOff>
    </xdr:to>
    <xdr:cxnSp macro="">
      <xdr:nvCxnSpPr>
        <xdr:cNvPr id="454" name="直線コネクタ 453"/>
        <xdr:cNvCxnSpPr/>
      </xdr:nvCxnSpPr>
      <xdr:spPr>
        <a:xfrm flipV="1">
          <a:off x="8750300" y="16667952"/>
          <a:ext cx="889000" cy="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5" name="フローチャート : 判断 454"/>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154173</xdr:rowOff>
    </xdr:from>
    <xdr:ext cx="534377" cy="259045"/>
    <xdr:sp macro="" textlink="">
      <xdr:nvSpPr>
        <xdr:cNvPr id="456" name="テキスト ボックス 455"/>
        <xdr:cNvSpPr txBox="1"/>
      </xdr:nvSpPr>
      <xdr:spPr>
        <a:xfrm>
          <a:off x="9372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7" name="フローチャート : 判断 456"/>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129187</xdr:rowOff>
    </xdr:from>
    <xdr:ext cx="534377" cy="259045"/>
    <xdr:sp macro="" textlink="">
      <xdr:nvSpPr>
        <xdr:cNvPr id="458" name="テキスト ボックス 457"/>
        <xdr:cNvSpPr txBox="1"/>
      </xdr:nvSpPr>
      <xdr:spPr>
        <a:xfrm>
          <a:off x="8483111" y="1675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103494</xdr:rowOff>
    </xdr:from>
    <xdr:to>
      <xdr:col>15</xdr:col>
      <xdr:colOff>231775</xdr:colOff>
      <xdr:row>96</xdr:row>
      <xdr:rowOff>33644</xdr:rowOff>
    </xdr:to>
    <xdr:sp macro="" textlink="">
      <xdr:nvSpPr>
        <xdr:cNvPr id="464" name="円/楕円 463"/>
        <xdr:cNvSpPr/>
      </xdr:nvSpPr>
      <xdr:spPr>
        <a:xfrm>
          <a:off x="10426700" y="1639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126371</xdr:rowOff>
    </xdr:from>
    <xdr:ext cx="599010" cy="259045"/>
    <xdr:sp macro="" textlink="">
      <xdr:nvSpPr>
        <xdr:cNvPr id="465" name="普通建設事業費 （ うち更新整備　）該当値テキスト"/>
        <xdr:cNvSpPr txBox="1"/>
      </xdr:nvSpPr>
      <xdr:spPr>
        <a:xfrm>
          <a:off x="10528300" y="1624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109,308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157952</xdr:rowOff>
    </xdr:from>
    <xdr:to>
      <xdr:col>14</xdr:col>
      <xdr:colOff>79375</xdr:colOff>
      <xdr:row>97</xdr:row>
      <xdr:rowOff>88102</xdr:rowOff>
    </xdr:to>
    <xdr:sp macro="" textlink="">
      <xdr:nvSpPr>
        <xdr:cNvPr id="466" name="円/楕円 465"/>
        <xdr:cNvSpPr/>
      </xdr:nvSpPr>
      <xdr:spPr>
        <a:xfrm>
          <a:off x="9588500" y="1661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104629</xdr:rowOff>
    </xdr:from>
    <xdr:ext cx="534377" cy="259045"/>
    <xdr:sp macro="" textlink="">
      <xdr:nvSpPr>
        <xdr:cNvPr id="467" name="テキスト ボックス 466"/>
        <xdr:cNvSpPr txBox="1"/>
      </xdr:nvSpPr>
      <xdr:spPr>
        <a:xfrm>
          <a:off x="9372111" y="1639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59,897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162925</xdr:rowOff>
    </xdr:from>
    <xdr:to>
      <xdr:col>12</xdr:col>
      <xdr:colOff>561975</xdr:colOff>
      <xdr:row>97</xdr:row>
      <xdr:rowOff>93075</xdr:rowOff>
    </xdr:to>
    <xdr:sp macro="" textlink="">
      <xdr:nvSpPr>
        <xdr:cNvPr id="468" name="円/楕円 467"/>
        <xdr:cNvSpPr/>
      </xdr:nvSpPr>
      <xdr:spPr>
        <a:xfrm>
          <a:off x="8699500" y="1662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109602</xdr:rowOff>
    </xdr:from>
    <xdr:ext cx="534377" cy="259045"/>
    <xdr:sp macro="" textlink="">
      <xdr:nvSpPr>
        <xdr:cNvPr id="469" name="テキスト ボックス 468"/>
        <xdr:cNvSpPr txBox="1"/>
      </xdr:nvSpPr>
      <xdr:spPr>
        <a:xfrm>
          <a:off x="8483111" y="1639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3" name="直線コネクタ 492"/>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6"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7" name="直線コネクタ 496"/>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42380</xdr:rowOff>
    </xdr:from>
    <xdr:to>
      <xdr:col>23</xdr:col>
      <xdr:colOff>517525</xdr:colOff>
      <xdr:row>39</xdr:row>
      <xdr:rowOff>44374</xdr:rowOff>
    </xdr:to>
    <xdr:cxnSp macro="">
      <xdr:nvCxnSpPr>
        <xdr:cNvPr id="498" name="直線コネクタ 497"/>
        <xdr:cNvCxnSpPr/>
      </xdr:nvCxnSpPr>
      <xdr:spPr>
        <a:xfrm>
          <a:off x="15481300" y="6728930"/>
          <a:ext cx="8382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499" name="災害復旧事業費平均値テキスト"/>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0" name="フローチャート : 判断 499"/>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27242</xdr:rowOff>
    </xdr:from>
    <xdr:to>
      <xdr:col>22</xdr:col>
      <xdr:colOff>365125</xdr:colOff>
      <xdr:row>39</xdr:row>
      <xdr:rowOff>42380</xdr:rowOff>
    </xdr:to>
    <xdr:cxnSp macro="">
      <xdr:nvCxnSpPr>
        <xdr:cNvPr id="501" name="直線コネクタ 500"/>
        <xdr:cNvCxnSpPr/>
      </xdr:nvCxnSpPr>
      <xdr:spPr>
        <a:xfrm>
          <a:off x="14592300" y="6713792"/>
          <a:ext cx="889000" cy="1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2" name="フローチャート : 判断 501"/>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3" name="テキスト ボックス 502"/>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118681</xdr:rowOff>
    </xdr:from>
    <xdr:to>
      <xdr:col>21</xdr:col>
      <xdr:colOff>161925</xdr:colOff>
      <xdr:row>39</xdr:row>
      <xdr:rowOff>27242</xdr:rowOff>
    </xdr:to>
    <xdr:cxnSp macro="">
      <xdr:nvCxnSpPr>
        <xdr:cNvPr id="504" name="直線コネクタ 503"/>
        <xdr:cNvCxnSpPr/>
      </xdr:nvCxnSpPr>
      <xdr:spPr>
        <a:xfrm>
          <a:off x="13703300" y="6633781"/>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5" name="フローチャート : 判断 504"/>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127436</xdr:rowOff>
    </xdr:from>
    <xdr:ext cx="534377" cy="259045"/>
    <xdr:sp macro="" textlink="">
      <xdr:nvSpPr>
        <xdr:cNvPr id="506" name="テキスト ボックス 505"/>
        <xdr:cNvSpPr txBox="1"/>
      </xdr:nvSpPr>
      <xdr:spPr>
        <a:xfrm>
          <a:off x="14325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118681</xdr:rowOff>
    </xdr:from>
    <xdr:to>
      <xdr:col>19</xdr:col>
      <xdr:colOff>644525</xdr:colOff>
      <xdr:row>39</xdr:row>
      <xdr:rowOff>39471</xdr:rowOff>
    </xdr:to>
    <xdr:cxnSp macro="">
      <xdr:nvCxnSpPr>
        <xdr:cNvPr id="507" name="直線コネクタ 506"/>
        <xdr:cNvCxnSpPr/>
      </xdr:nvCxnSpPr>
      <xdr:spPr>
        <a:xfrm flipV="1">
          <a:off x="12814300" y="6633781"/>
          <a:ext cx="889000" cy="9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08" name="フローチャート : 判断 507"/>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166527</xdr:rowOff>
    </xdr:from>
    <xdr:ext cx="469744" cy="259045"/>
    <xdr:sp macro="" textlink="">
      <xdr:nvSpPr>
        <xdr:cNvPr id="509" name="テキスト ボックス 508"/>
        <xdr:cNvSpPr txBox="1"/>
      </xdr:nvSpPr>
      <xdr:spPr>
        <a:xfrm>
          <a:off x="13468427"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0" name="フローチャート : 判断 509"/>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164545</xdr:rowOff>
    </xdr:from>
    <xdr:ext cx="469744" cy="259045"/>
    <xdr:sp macro="" textlink="">
      <xdr:nvSpPr>
        <xdr:cNvPr id="511" name="テキスト ボックス 510"/>
        <xdr:cNvSpPr txBox="1"/>
      </xdr:nvSpPr>
      <xdr:spPr>
        <a:xfrm>
          <a:off x="12579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165024</xdr:rowOff>
    </xdr:from>
    <xdr:to>
      <xdr:col>23</xdr:col>
      <xdr:colOff>568325</xdr:colOff>
      <xdr:row>39</xdr:row>
      <xdr:rowOff>95174</xdr:rowOff>
    </xdr:to>
    <xdr:sp macro="" textlink="">
      <xdr:nvSpPr>
        <xdr:cNvPr id="517" name="円/楕円 516"/>
        <xdr:cNvSpPr/>
      </xdr:nvSpPr>
      <xdr:spPr>
        <a:xfrm>
          <a:off x="162687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79951</xdr:rowOff>
    </xdr:from>
    <xdr:ext cx="249299" cy="259045"/>
    <xdr:sp macro="" textlink="">
      <xdr:nvSpPr>
        <xdr:cNvPr id="518" name="災害復旧事業費該当値テキスト"/>
        <xdr:cNvSpPr txBox="1"/>
      </xdr:nvSpPr>
      <xdr:spPr>
        <a:xfrm>
          <a:off x="16370300" y="65950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163030</xdr:rowOff>
    </xdr:from>
    <xdr:to>
      <xdr:col>22</xdr:col>
      <xdr:colOff>415925</xdr:colOff>
      <xdr:row>39</xdr:row>
      <xdr:rowOff>93180</xdr:rowOff>
    </xdr:to>
    <xdr:sp macro="" textlink="">
      <xdr:nvSpPr>
        <xdr:cNvPr id="519" name="円/楕円 518"/>
        <xdr:cNvSpPr/>
      </xdr:nvSpPr>
      <xdr:spPr>
        <a:xfrm>
          <a:off x="15430500" y="667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84307</xdr:rowOff>
    </xdr:from>
    <xdr:ext cx="378565" cy="259045"/>
    <xdr:sp macro="" textlink="">
      <xdr:nvSpPr>
        <xdr:cNvPr id="520" name="テキスト ボックス 519"/>
        <xdr:cNvSpPr txBox="1"/>
      </xdr:nvSpPr>
      <xdr:spPr>
        <a:xfrm>
          <a:off x="15292017" y="677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147892</xdr:rowOff>
    </xdr:from>
    <xdr:to>
      <xdr:col>21</xdr:col>
      <xdr:colOff>212725</xdr:colOff>
      <xdr:row>39</xdr:row>
      <xdr:rowOff>78042</xdr:rowOff>
    </xdr:to>
    <xdr:sp macro="" textlink="">
      <xdr:nvSpPr>
        <xdr:cNvPr id="521" name="円/楕円 520"/>
        <xdr:cNvSpPr/>
      </xdr:nvSpPr>
      <xdr:spPr>
        <a:xfrm>
          <a:off x="14541500" y="666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69169</xdr:rowOff>
    </xdr:from>
    <xdr:ext cx="469744" cy="259045"/>
    <xdr:sp macro="" textlink="">
      <xdr:nvSpPr>
        <xdr:cNvPr id="522" name="テキスト ボックス 521"/>
        <xdr:cNvSpPr txBox="1"/>
      </xdr:nvSpPr>
      <xdr:spPr>
        <a:xfrm>
          <a:off x="14357427" y="675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67881</xdr:rowOff>
    </xdr:from>
    <xdr:to>
      <xdr:col>20</xdr:col>
      <xdr:colOff>9525</xdr:colOff>
      <xdr:row>38</xdr:row>
      <xdr:rowOff>169481</xdr:rowOff>
    </xdr:to>
    <xdr:sp macro="" textlink="">
      <xdr:nvSpPr>
        <xdr:cNvPr id="523" name="円/楕円 522"/>
        <xdr:cNvSpPr/>
      </xdr:nvSpPr>
      <xdr:spPr>
        <a:xfrm>
          <a:off x="13652500" y="658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160608</xdr:rowOff>
    </xdr:from>
    <xdr:ext cx="469744" cy="259045"/>
    <xdr:sp macro="" textlink="">
      <xdr:nvSpPr>
        <xdr:cNvPr id="524" name="テキスト ボックス 523"/>
        <xdr:cNvSpPr txBox="1"/>
      </xdr:nvSpPr>
      <xdr:spPr>
        <a:xfrm>
          <a:off x="13468427" y="667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160121</xdr:rowOff>
    </xdr:from>
    <xdr:to>
      <xdr:col>18</xdr:col>
      <xdr:colOff>492125</xdr:colOff>
      <xdr:row>39</xdr:row>
      <xdr:rowOff>90271</xdr:rowOff>
    </xdr:to>
    <xdr:sp macro="" textlink="">
      <xdr:nvSpPr>
        <xdr:cNvPr id="525" name="円/楕円 524"/>
        <xdr:cNvSpPr/>
      </xdr:nvSpPr>
      <xdr:spPr>
        <a:xfrm>
          <a:off x="12763500" y="667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81398</xdr:rowOff>
    </xdr:from>
    <xdr:ext cx="378565" cy="259045"/>
    <xdr:sp macro="" textlink="">
      <xdr:nvSpPr>
        <xdr:cNvPr id="526" name="テキスト ボックス 525"/>
        <xdr:cNvSpPr txBox="1"/>
      </xdr:nvSpPr>
      <xdr:spPr>
        <a:xfrm>
          <a:off x="12625017" y="6767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5" name="直線コネクタ 594"/>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6"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7" name="直線コネクタ 596"/>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8"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9" name="直線コネクタ 598"/>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165909</xdr:rowOff>
    </xdr:from>
    <xdr:to>
      <xdr:col>23</xdr:col>
      <xdr:colOff>517525</xdr:colOff>
      <xdr:row>75</xdr:row>
      <xdr:rowOff>54604</xdr:rowOff>
    </xdr:to>
    <xdr:cxnSp macro="">
      <xdr:nvCxnSpPr>
        <xdr:cNvPr id="600" name="直線コネクタ 599"/>
        <xdr:cNvCxnSpPr/>
      </xdr:nvCxnSpPr>
      <xdr:spPr>
        <a:xfrm flipV="1">
          <a:off x="15481300" y="12853209"/>
          <a:ext cx="838200" cy="6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56257</xdr:rowOff>
    </xdr:from>
    <xdr:ext cx="534377" cy="259045"/>
    <xdr:sp macro="" textlink="">
      <xdr:nvSpPr>
        <xdr:cNvPr id="601" name="公債費平均値テキスト"/>
        <xdr:cNvSpPr txBox="1"/>
      </xdr:nvSpPr>
      <xdr:spPr>
        <a:xfrm>
          <a:off x="16370300" y="1291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2" name="フローチャート : 判断 601"/>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54604</xdr:rowOff>
    </xdr:from>
    <xdr:to>
      <xdr:col>22</xdr:col>
      <xdr:colOff>365125</xdr:colOff>
      <xdr:row>75</xdr:row>
      <xdr:rowOff>119904</xdr:rowOff>
    </xdr:to>
    <xdr:cxnSp macro="">
      <xdr:nvCxnSpPr>
        <xdr:cNvPr id="603" name="直線コネクタ 602"/>
        <xdr:cNvCxnSpPr/>
      </xdr:nvCxnSpPr>
      <xdr:spPr>
        <a:xfrm flipV="1">
          <a:off x="14592300" y="12913354"/>
          <a:ext cx="889000" cy="6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4" name="フローチャート : 判断 603"/>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23996</xdr:rowOff>
    </xdr:from>
    <xdr:ext cx="534377" cy="259045"/>
    <xdr:sp macro="" textlink="">
      <xdr:nvSpPr>
        <xdr:cNvPr id="605" name="テキスト ボックス 604"/>
        <xdr:cNvSpPr txBox="1"/>
      </xdr:nvSpPr>
      <xdr:spPr>
        <a:xfrm>
          <a:off x="15214111" y="1305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90151</xdr:rowOff>
    </xdr:from>
    <xdr:to>
      <xdr:col>21</xdr:col>
      <xdr:colOff>161925</xdr:colOff>
      <xdr:row>75</xdr:row>
      <xdr:rowOff>119904</xdr:rowOff>
    </xdr:to>
    <xdr:cxnSp macro="">
      <xdr:nvCxnSpPr>
        <xdr:cNvPr id="606" name="直線コネクタ 605"/>
        <xdr:cNvCxnSpPr/>
      </xdr:nvCxnSpPr>
      <xdr:spPr>
        <a:xfrm>
          <a:off x="13703300" y="12948901"/>
          <a:ext cx="889000" cy="2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3736</xdr:rowOff>
    </xdr:from>
    <xdr:ext cx="534377" cy="259045"/>
    <xdr:sp macro="" textlink="">
      <xdr:nvSpPr>
        <xdr:cNvPr id="608" name="テキスト ボックス 607"/>
        <xdr:cNvSpPr txBox="1"/>
      </xdr:nvSpPr>
      <xdr:spPr>
        <a:xfrm>
          <a:off x="14325111" y="130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163297</xdr:rowOff>
    </xdr:from>
    <xdr:to>
      <xdr:col>19</xdr:col>
      <xdr:colOff>644525</xdr:colOff>
      <xdr:row>75</xdr:row>
      <xdr:rowOff>90151</xdr:rowOff>
    </xdr:to>
    <xdr:cxnSp macro="">
      <xdr:nvCxnSpPr>
        <xdr:cNvPr id="609" name="直線コネクタ 608"/>
        <xdr:cNvCxnSpPr/>
      </xdr:nvCxnSpPr>
      <xdr:spPr>
        <a:xfrm>
          <a:off x="12814300" y="12850597"/>
          <a:ext cx="889000" cy="9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162082</xdr:rowOff>
    </xdr:from>
    <xdr:ext cx="534377" cy="259045"/>
    <xdr:sp macro="" textlink="">
      <xdr:nvSpPr>
        <xdr:cNvPr id="611" name="テキスト ボックス 610"/>
        <xdr:cNvSpPr txBox="1"/>
      </xdr:nvSpPr>
      <xdr:spPr>
        <a:xfrm>
          <a:off x="13436111" y="130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149463</xdr:rowOff>
    </xdr:from>
    <xdr:ext cx="534377" cy="259045"/>
    <xdr:sp macro="" textlink="">
      <xdr:nvSpPr>
        <xdr:cNvPr id="613" name="テキスト ボックス 612"/>
        <xdr:cNvSpPr txBox="1"/>
      </xdr:nvSpPr>
      <xdr:spPr>
        <a:xfrm>
          <a:off x="12547111" y="130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115109</xdr:rowOff>
    </xdr:from>
    <xdr:to>
      <xdr:col>23</xdr:col>
      <xdr:colOff>568325</xdr:colOff>
      <xdr:row>75</xdr:row>
      <xdr:rowOff>45259</xdr:rowOff>
    </xdr:to>
    <xdr:sp macro="" textlink="">
      <xdr:nvSpPr>
        <xdr:cNvPr id="619" name="円/楕円 618"/>
        <xdr:cNvSpPr/>
      </xdr:nvSpPr>
      <xdr:spPr>
        <a:xfrm>
          <a:off x="16268700" y="1280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137986</xdr:rowOff>
    </xdr:from>
    <xdr:ext cx="534377" cy="259045"/>
    <xdr:sp macro="" textlink="">
      <xdr:nvSpPr>
        <xdr:cNvPr id="620" name="公債費該当値テキスト"/>
        <xdr:cNvSpPr txBox="1"/>
      </xdr:nvSpPr>
      <xdr:spPr>
        <a:xfrm>
          <a:off x="16370300" y="1265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95,414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3804</xdr:rowOff>
    </xdr:from>
    <xdr:to>
      <xdr:col>22</xdr:col>
      <xdr:colOff>415925</xdr:colOff>
      <xdr:row>75</xdr:row>
      <xdr:rowOff>105404</xdr:rowOff>
    </xdr:to>
    <xdr:sp macro="" textlink="">
      <xdr:nvSpPr>
        <xdr:cNvPr id="621" name="円/楕円 620"/>
        <xdr:cNvSpPr/>
      </xdr:nvSpPr>
      <xdr:spPr>
        <a:xfrm>
          <a:off x="15430500" y="1286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121931</xdr:rowOff>
    </xdr:from>
    <xdr:ext cx="534377" cy="259045"/>
    <xdr:sp macro="" textlink="">
      <xdr:nvSpPr>
        <xdr:cNvPr id="622" name="テキスト ボックス 621"/>
        <xdr:cNvSpPr txBox="1"/>
      </xdr:nvSpPr>
      <xdr:spPr>
        <a:xfrm>
          <a:off x="15214111" y="1263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84,890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69104</xdr:rowOff>
    </xdr:from>
    <xdr:to>
      <xdr:col>21</xdr:col>
      <xdr:colOff>212725</xdr:colOff>
      <xdr:row>75</xdr:row>
      <xdr:rowOff>170703</xdr:rowOff>
    </xdr:to>
    <xdr:sp macro="" textlink="">
      <xdr:nvSpPr>
        <xdr:cNvPr id="623" name="円/楕円 622"/>
        <xdr:cNvSpPr/>
      </xdr:nvSpPr>
      <xdr:spPr>
        <a:xfrm>
          <a:off x="14541500" y="129278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15781</xdr:rowOff>
    </xdr:from>
    <xdr:ext cx="534377" cy="259045"/>
    <xdr:sp macro="" textlink="">
      <xdr:nvSpPr>
        <xdr:cNvPr id="624" name="テキスト ボックス 623"/>
        <xdr:cNvSpPr txBox="1"/>
      </xdr:nvSpPr>
      <xdr:spPr>
        <a:xfrm>
          <a:off x="14325111" y="1270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73,464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39351</xdr:rowOff>
    </xdr:from>
    <xdr:to>
      <xdr:col>20</xdr:col>
      <xdr:colOff>9525</xdr:colOff>
      <xdr:row>75</xdr:row>
      <xdr:rowOff>140951</xdr:rowOff>
    </xdr:to>
    <xdr:sp macro="" textlink="">
      <xdr:nvSpPr>
        <xdr:cNvPr id="625" name="円/楕円 624"/>
        <xdr:cNvSpPr/>
      </xdr:nvSpPr>
      <xdr:spPr>
        <a:xfrm>
          <a:off x="13652500" y="1289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157478</xdr:rowOff>
    </xdr:from>
    <xdr:ext cx="534377" cy="259045"/>
    <xdr:sp macro="" textlink="">
      <xdr:nvSpPr>
        <xdr:cNvPr id="626" name="テキスト ボックス 625"/>
        <xdr:cNvSpPr txBox="1"/>
      </xdr:nvSpPr>
      <xdr:spPr>
        <a:xfrm>
          <a:off x="13436111" y="126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78,670</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112497</xdr:rowOff>
    </xdr:from>
    <xdr:to>
      <xdr:col>18</xdr:col>
      <xdr:colOff>492125</xdr:colOff>
      <xdr:row>75</xdr:row>
      <xdr:rowOff>42647</xdr:rowOff>
    </xdr:to>
    <xdr:sp macro="" textlink="">
      <xdr:nvSpPr>
        <xdr:cNvPr id="627" name="円/楕円 626"/>
        <xdr:cNvSpPr/>
      </xdr:nvSpPr>
      <xdr:spPr>
        <a:xfrm>
          <a:off x="12763500" y="1279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59174</xdr:rowOff>
    </xdr:from>
    <xdr:ext cx="534377" cy="259045"/>
    <xdr:sp macro="" textlink="">
      <xdr:nvSpPr>
        <xdr:cNvPr id="628" name="テキスト ボックス 627"/>
        <xdr:cNvSpPr txBox="1"/>
      </xdr:nvSpPr>
      <xdr:spPr>
        <a:xfrm>
          <a:off x="12547111" y="1257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2" name="テキスト ボックス 64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4" name="テキスト ボックス 64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6" name="テキスト ボックス 64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0" name="直線コネクタ 649"/>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1"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2" name="直線コネクタ 651"/>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3"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4" name="直線コネクタ 653"/>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20543</xdr:rowOff>
    </xdr:from>
    <xdr:to>
      <xdr:col>23</xdr:col>
      <xdr:colOff>517525</xdr:colOff>
      <xdr:row>98</xdr:row>
      <xdr:rowOff>36009</xdr:rowOff>
    </xdr:to>
    <xdr:cxnSp macro="">
      <xdr:nvCxnSpPr>
        <xdr:cNvPr id="655" name="直線コネクタ 654"/>
        <xdr:cNvCxnSpPr/>
      </xdr:nvCxnSpPr>
      <xdr:spPr>
        <a:xfrm>
          <a:off x="15481300" y="16822643"/>
          <a:ext cx="838200" cy="1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169947</xdr:rowOff>
    </xdr:from>
    <xdr:ext cx="534377" cy="259045"/>
    <xdr:sp macro="" textlink="">
      <xdr:nvSpPr>
        <xdr:cNvPr id="656" name="積立金平均値テキスト"/>
        <xdr:cNvSpPr txBox="1"/>
      </xdr:nvSpPr>
      <xdr:spPr>
        <a:xfrm>
          <a:off x="16370300" y="16629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7" name="フローチャート : 判断 656"/>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20543</xdr:rowOff>
    </xdr:from>
    <xdr:to>
      <xdr:col>22</xdr:col>
      <xdr:colOff>365125</xdr:colOff>
      <xdr:row>98</xdr:row>
      <xdr:rowOff>64351</xdr:rowOff>
    </xdr:to>
    <xdr:cxnSp macro="">
      <xdr:nvCxnSpPr>
        <xdr:cNvPr id="658" name="直線コネクタ 657"/>
        <xdr:cNvCxnSpPr/>
      </xdr:nvCxnSpPr>
      <xdr:spPr>
        <a:xfrm flipV="1">
          <a:off x="14592300" y="16822643"/>
          <a:ext cx="889000" cy="4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9" name="フローチャート : 判断 658"/>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76244</xdr:rowOff>
    </xdr:from>
    <xdr:ext cx="534377" cy="259045"/>
    <xdr:sp macro="" textlink="">
      <xdr:nvSpPr>
        <xdr:cNvPr id="660" name="テキスト ボックス 659"/>
        <xdr:cNvSpPr txBox="1"/>
      </xdr:nvSpPr>
      <xdr:spPr>
        <a:xfrm>
          <a:off x="15214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28609</xdr:rowOff>
    </xdr:from>
    <xdr:to>
      <xdr:col>21</xdr:col>
      <xdr:colOff>161925</xdr:colOff>
      <xdr:row>98</xdr:row>
      <xdr:rowOff>64351</xdr:rowOff>
    </xdr:to>
    <xdr:cxnSp macro="">
      <xdr:nvCxnSpPr>
        <xdr:cNvPr id="661" name="直線コネクタ 660"/>
        <xdr:cNvCxnSpPr/>
      </xdr:nvCxnSpPr>
      <xdr:spPr>
        <a:xfrm>
          <a:off x="13703300" y="16830709"/>
          <a:ext cx="889000" cy="3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2" name="フローチャート : 判断 661"/>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3" name="テキスト ボックス 662"/>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28609</xdr:rowOff>
    </xdr:from>
    <xdr:to>
      <xdr:col>19</xdr:col>
      <xdr:colOff>644525</xdr:colOff>
      <xdr:row>98</xdr:row>
      <xdr:rowOff>114216</xdr:rowOff>
    </xdr:to>
    <xdr:cxnSp macro="">
      <xdr:nvCxnSpPr>
        <xdr:cNvPr id="664" name="直線コネクタ 663"/>
        <xdr:cNvCxnSpPr/>
      </xdr:nvCxnSpPr>
      <xdr:spPr>
        <a:xfrm flipV="1">
          <a:off x="12814300" y="16830709"/>
          <a:ext cx="889000" cy="8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5" name="フローチャート : 判断 664"/>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88068</xdr:rowOff>
    </xdr:from>
    <xdr:ext cx="534377" cy="259045"/>
    <xdr:sp macro="" textlink="">
      <xdr:nvSpPr>
        <xdr:cNvPr id="666" name="テキスト ボックス 665"/>
        <xdr:cNvSpPr txBox="1"/>
      </xdr:nvSpPr>
      <xdr:spPr>
        <a:xfrm>
          <a:off x="13436111" y="168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7" name="フローチャート : 判断 666"/>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114726</xdr:rowOff>
    </xdr:from>
    <xdr:ext cx="534377" cy="259045"/>
    <xdr:sp macro="" textlink="">
      <xdr:nvSpPr>
        <xdr:cNvPr id="668" name="テキスト ボックス 667"/>
        <xdr:cNvSpPr txBox="1"/>
      </xdr:nvSpPr>
      <xdr:spPr>
        <a:xfrm>
          <a:off x="12547111" y="165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156659</xdr:rowOff>
    </xdr:from>
    <xdr:to>
      <xdr:col>23</xdr:col>
      <xdr:colOff>568325</xdr:colOff>
      <xdr:row>98</xdr:row>
      <xdr:rowOff>86809</xdr:rowOff>
    </xdr:to>
    <xdr:sp macro="" textlink="">
      <xdr:nvSpPr>
        <xdr:cNvPr id="674" name="円/楕円 673"/>
        <xdr:cNvSpPr/>
      </xdr:nvSpPr>
      <xdr:spPr>
        <a:xfrm>
          <a:off x="16268700" y="1678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125496</xdr:rowOff>
    </xdr:from>
    <xdr:ext cx="534377" cy="259045"/>
    <xdr:sp macro="" textlink="">
      <xdr:nvSpPr>
        <xdr:cNvPr id="675" name="積立金該当値テキスト"/>
        <xdr:cNvSpPr txBox="1"/>
      </xdr:nvSpPr>
      <xdr:spPr>
        <a:xfrm>
          <a:off x="16370300" y="1675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45,359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141193</xdr:rowOff>
    </xdr:from>
    <xdr:to>
      <xdr:col>22</xdr:col>
      <xdr:colOff>415925</xdr:colOff>
      <xdr:row>98</xdr:row>
      <xdr:rowOff>71343</xdr:rowOff>
    </xdr:to>
    <xdr:sp macro="" textlink="">
      <xdr:nvSpPr>
        <xdr:cNvPr id="676" name="円/楕円 675"/>
        <xdr:cNvSpPr/>
      </xdr:nvSpPr>
      <xdr:spPr>
        <a:xfrm>
          <a:off x="15430500" y="167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87870</xdr:rowOff>
    </xdr:from>
    <xdr:ext cx="534377" cy="259045"/>
    <xdr:sp macro="" textlink="">
      <xdr:nvSpPr>
        <xdr:cNvPr id="677" name="テキスト ボックス 676"/>
        <xdr:cNvSpPr txBox="1"/>
      </xdr:nvSpPr>
      <xdr:spPr>
        <a:xfrm>
          <a:off x="15214111" y="1654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52,125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13551</xdr:rowOff>
    </xdr:from>
    <xdr:to>
      <xdr:col>21</xdr:col>
      <xdr:colOff>212725</xdr:colOff>
      <xdr:row>98</xdr:row>
      <xdr:rowOff>115151</xdr:rowOff>
    </xdr:to>
    <xdr:sp macro="" textlink="">
      <xdr:nvSpPr>
        <xdr:cNvPr id="678" name="円/楕円 677"/>
        <xdr:cNvSpPr/>
      </xdr:nvSpPr>
      <xdr:spPr>
        <a:xfrm>
          <a:off x="14541500" y="1681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106278</xdr:rowOff>
    </xdr:from>
    <xdr:ext cx="534377" cy="259045"/>
    <xdr:sp macro="" textlink="">
      <xdr:nvSpPr>
        <xdr:cNvPr id="679" name="テキスト ボックス 678"/>
        <xdr:cNvSpPr txBox="1"/>
      </xdr:nvSpPr>
      <xdr:spPr>
        <a:xfrm>
          <a:off x="14325111" y="169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32,961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149259</xdr:rowOff>
    </xdr:from>
    <xdr:to>
      <xdr:col>20</xdr:col>
      <xdr:colOff>9525</xdr:colOff>
      <xdr:row>98</xdr:row>
      <xdr:rowOff>79409</xdr:rowOff>
    </xdr:to>
    <xdr:sp macro="" textlink="">
      <xdr:nvSpPr>
        <xdr:cNvPr id="680" name="円/楕円 679"/>
        <xdr:cNvSpPr/>
      </xdr:nvSpPr>
      <xdr:spPr>
        <a:xfrm>
          <a:off x="13652500" y="1677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95936</xdr:rowOff>
    </xdr:from>
    <xdr:ext cx="534377" cy="259045"/>
    <xdr:sp macro="" textlink="">
      <xdr:nvSpPr>
        <xdr:cNvPr id="681" name="テキスト ボックス 680"/>
        <xdr:cNvSpPr txBox="1"/>
      </xdr:nvSpPr>
      <xdr:spPr>
        <a:xfrm>
          <a:off x="13436111" y="1655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48,596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63416</xdr:rowOff>
    </xdr:from>
    <xdr:to>
      <xdr:col>18</xdr:col>
      <xdr:colOff>492125</xdr:colOff>
      <xdr:row>98</xdr:row>
      <xdr:rowOff>165016</xdr:rowOff>
    </xdr:to>
    <xdr:sp macro="" textlink="">
      <xdr:nvSpPr>
        <xdr:cNvPr id="682" name="円/楕円 681"/>
        <xdr:cNvSpPr/>
      </xdr:nvSpPr>
      <xdr:spPr>
        <a:xfrm>
          <a:off x="12763500" y="1686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156143</xdr:rowOff>
    </xdr:from>
    <xdr:ext cx="534377" cy="259045"/>
    <xdr:sp macro="" textlink="">
      <xdr:nvSpPr>
        <xdr:cNvPr id="683" name="テキスト ボックス 682"/>
        <xdr:cNvSpPr txBox="1"/>
      </xdr:nvSpPr>
      <xdr:spPr>
        <a:xfrm>
          <a:off x="12547111" y="1695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7" name="直線コネクタ 706"/>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0"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1" name="直線コネクタ 710"/>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49276</xdr:rowOff>
    </xdr:from>
    <xdr:to>
      <xdr:col>32</xdr:col>
      <xdr:colOff>187325</xdr:colOff>
      <xdr:row>38</xdr:row>
      <xdr:rowOff>66040</xdr:rowOff>
    </xdr:to>
    <xdr:cxnSp macro="">
      <xdr:nvCxnSpPr>
        <xdr:cNvPr id="712" name="直線コネクタ 711"/>
        <xdr:cNvCxnSpPr/>
      </xdr:nvCxnSpPr>
      <xdr:spPr>
        <a:xfrm flipV="1">
          <a:off x="21323300" y="6564376"/>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13733</xdr:rowOff>
    </xdr:from>
    <xdr:ext cx="469744" cy="259045"/>
    <xdr:sp macro="" textlink="">
      <xdr:nvSpPr>
        <xdr:cNvPr id="713" name="投資及び出資金平均値テキスト"/>
        <xdr:cNvSpPr txBox="1"/>
      </xdr:nvSpPr>
      <xdr:spPr>
        <a:xfrm>
          <a:off x="22212300" y="6528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4" name="フローチャート : 判断 713"/>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66040</xdr:rowOff>
    </xdr:from>
    <xdr:to>
      <xdr:col>31</xdr:col>
      <xdr:colOff>34925</xdr:colOff>
      <xdr:row>38</xdr:row>
      <xdr:rowOff>85598</xdr:rowOff>
    </xdr:to>
    <xdr:cxnSp macro="">
      <xdr:nvCxnSpPr>
        <xdr:cNvPr id="715" name="直線コネクタ 714"/>
        <xdr:cNvCxnSpPr/>
      </xdr:nvCxnSpPr>
      <xdr:spPr>
        <a:xfrm flipV="1">
          <a:off x="20434300" y="6581140"/>
          <a:ext cx="889000" cy="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6" name="フローチャート : 判断 715"/>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143273</xdr:rowOff>
    </xdr:from>
    <xdr:ext cx="378565" cy="259045"/>
    <xdr:sp macro="" textlink="">
      <xdr:nvSpPr>
        <xdr:cNvPr id="717" name="テキスト ボックス 716"/>
        <xdr:cNvSpPr txBox="1"/>
      </xdr:nvSpPr>
      <xdr:spPr>
        <a:xfrm>
          <a:off x="21134017" y="6658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85598</xdr:rowOff>
    </xdr:from>
    <xdr:to>
      <xdr:col>29</xdr:col>
      <xdr:colOff>517525</xdr:colOff>
      <xdr:row>38</xdr:row>
      <xdr:rowOff>94361</xdr:rowOff>
    </xdr:to>
    <xdr:cxnSp macro="">
      <xdr:nvCxnSpPr>
        <xdr:cNvPr id="718" name="直線コネクタ 717"/>
        <xdr:cNvCxnSpPr/>
      </xdr:nvCxnSpPr>
      <xdr:spPr>
        <a:xfrm flipV="1">
          <a:off x="19545300" y="6600698"/>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19" name="フローチャート : 判断 718"/>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142257</xdr:rowOff>
    </xdr:from>
    <xdr:ext cx="469744" cy="259045"/>
    <xdr:sp macro="" textlink="">
      <xdr:nvSpPr>
        <xdr:cNvPr id="720" name="テキスト ボックス 719"/>
        <xdr:cNvSpPr txBox="1"/>
      </xdr:nvSpPr>
      <xdr:spPr>
        <a:xfrm>
          <a:off x="20199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94361</xdr:rowOff>
    </xdr:from>
    <xdr:to>
      <xdr:col>28</xdr:col>
      <xdr:colOff>314325</xdr:colOff>
      <xdr:row>38</xdr:row>
      <xdr:rowOff>98044</xdr:rowOff>
    </xdr:to>
    <xdr:cxnSp macro="">
      <xdr:nvCxnSpPr>
        <xdr:cNvPr id="721" name="直線コネクタ 720"/>
        <xdr:cNvCxnSpPr/>
      </xdr:nvCxnSpPr>
      <xdr:spPr>
        <a:xfrm flipV="1">
          <a:off x="18656300" y="6609461"/>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2" name="フローチャート : 判断 721"/>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81678</xdr:rowOff>
    </xdr:from>
    <xdr:ext cx="469744" cy="259045"/>
    <xdr:sp macro="" textlink="">
      <xdr:nvSpPr>
        <xdr:cNvPr id="723" name="テキスト ボックス 722"/>
        <xdr:cNvSpPr txBox="1"/>
      </xdr:nvSpPr>
      <xdr:spPr>
        <a:xfrm>
          <a:off x="19310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4" name="フローチャート : 判断 723"/>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114952</xdr:rowOff>
    </xdr:from>
    <xdr:ext cx="469744" cy="259045"/>
    <xdr:sp macro="" textlink="">
      <xdr:nvSpPr>
        <xdr:cNvPr id="725" name="テキスト ボックス 724"/>
        <xdr:cNvSpPr txBox="1"/>
      </xdr:nvSpPr>
      <xdr:spPr>
        <a:xfrm>
          <a:off x="18421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169926</xdr:rowOff>
    </xdr:from>
    <xdr:to>
      <xdr:col>32</xdr:col>
      <xdr:colOff>238125</xdr:colOff>
      <xdr:row>38</xdr:row>
      <xdr:rowOff>100076</xdr:rowOff>
    </xdr:to>
    <xdr:sp macro="" textlink="">
      <xdr:nvSpPr>
        <xdr:cNvPr id="731" name="円/楕円 730"/>
        <xdr:cNvSpPr/>
      </xdr:nvSpPr>
      <xdr:spPr>
        <a:xfrm>
          <a:off x="221107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21353</xdr:rowOff>
    </xdr:from>
    <xdr:ext cx="469744" cy="259045"/>
    <xdr:sp macro="" textlink="">
      <xdr:nvSpPr>
        <xdr:cNvPr id="732" name="投資及び出資金該当値テキスト"/>
        <xdr:cNvSpPr txBox="1"/>
      </xdr:nvSpPr>
      <xdr:spPr>
        <a:xfrm>
          <a:off x="22212300" y="636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15240</xdr:rowOff>
    </xdr:from>
    <xdr:to>
      <xdr:col>31</xdr:col>
      <xdr:colOff>85725</xdr:colOff>
      <xdr:row>38</xdr:row>
      <xdr:rowOff>116840</xdr:rowOff>
    </xdr:to>
    <xdr:sp macro="" textlink="">
      <xdr:nvSpPr>
        <xdr:cNvPr id="733" name="円/楕円 732"/>
        <xdr:cNvSpPr/>
      </xdr:nvSpPr>
      <xdr:spPr>
        <a:xfrm>
          <a:off x="212725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133367</xdr:rowOff>
    </xdr:from>
    <xdr:ext cx="469744" cy="259045"/>
    <xdr:sp macro="" textlink="">
      <xdr:nvSpPr>
        <xdr:cNvPr id="734" name="テキスト ボックス 733"/>
        <xdr:cNvSpPr txBox="1"/>
      </xdr:nvSpPr>
      <xdr:spPr>
        <a:xfrm>
          <a:off x="21088427" y="630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34798</xdr:rowOff>
    </xdr:from>
    <xdr:to>
      <xdr:col>29</xdr:col>
      <xdr:colOff>568325</xdr:colOff>
      <xdr:row>38</xdr:row>
      <xdr:rowOff>136398</xdr:rowOff>
    </xdr:to>
    <xdr:sp macro="" textlink="">
      <xdr:nvSpPr>
        <xdr:cNvPr id="735" name="円/楕円 734"/>
        <xdr:cNvSpPr/>
      </xdr:nvSpPr>
      <xdr:spPr>
        <a:xfrm>
          <a:off x="20383500" y="654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127525</xdr:rowOff>
    </xdr:from>
    <xdr:ext cx="469744" cy="259045"/>
    <xdr:sp macro="" textlink="">
      <xdr:nvSpPr>
        <xdr:cNvPr id="736" name="テキスト ボックス 735"/>
        <xdr:cNvSpPr txBox="1"/>
      </xdr:nvSpPr>
      <xdr:spPr>
        <a:xfrm>
          <a:off x="20199427" y="664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43561</xdr:rowOff>
    </xdr:from>
    <xdr:to>
      <xdr:col>28</xdr:col>
      <xdr:colOff>365125</xdr:colOff>
      <xdr:row>38</xdr:row>
      <xdr:rowOff>145161</xdr:rowOff>
    </xdr:to>
    <xdr:sp macro="" textlink="">
      <xdr:nvSpPr>
        <xdr:cNvPr id="737" name="円/楕円 736"/>
        <xdr:cNvSpPr/>
      </xdr:nvSpPr>
      <xdr:spPr>
        <a:xfrm>
          <a:off x="19494500" y="655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136288</xdr:rowOff>
    </xdr:from>
    <xdr:ext cx="378565" cy="259045"/>
    <xdr:sp macro="" textlink="">
      <xdr:nvSpPr>
        <xdr:cNvPr id="738" name="テキスト ボックス 737"/>
        <xdr:cNvSpPr txBox="1"/>
      </xdr:nvSpPr>
      <xdr:spPr>
        <a:xfrm>
          <a:off x="19356017" y="6651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47244</xdr:rowOff>
    </xdr:from>
    <xdr:to>
      <xdr:col>27</xdr:col>
      <xdr:colOff>161925</xdr:colOff>
      <xdr:row>38</xdr:row>
      <xdr:rowOff>148844</xdr:rowOff>
    </xdr:to>
    <xdr:sp macro="" textlink="">
      <xdr:nvSpPr>
        <xdr:cNvPr id="739" name="円/楕円 738"/>
        <xdr:cNvSpPr/>
      </xdr:nvSpPr>
      <xdr:spPr>
        <a:xfrm>
          <a:off x="18605500" y="656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139971</xdr:rowOff>
    </xdr:from>
    <xdr:ext cx="378565" cy="259045"/>
    <xdr:sp macro="" textlink="">
      <xdr:nvSpPr>
        <xdr:cNvPr id="740" name="テキスト ボックス 739"/>
        <xdr:cNvSpPr txBox="1"/>
      </xdr:nvSpPr>
      <xdr:spPr>
        <a:xfrm>
          <a:off x="18467017" y="665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4" name="直線コネクタ 763"/>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7"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68" name="直線コネクタ 767"/>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42697</xdr:rowOff>
    </xdr:from>
    <xdr:to>
      <xdr:col>32</xdr:col>
      <xdr:colOff>187325</xdr:colOff>
      <xdr:row>58</xdr:row>
      <xdr:rowOff>130556</xdr:rowOff>
    </xdr:to>
    <xdr:cxnSp macro="">
      <xdr:nvCxnSpPr>
        <xdr:cNvPr id="769" name="直線コネクタ 768"/>
        <xdr:cNvCxnSpPr/>
      </xdr:nvCxnSpPr>
      <xdr:spPr>
        <a:xfrm flipV="1">
          <a:off x="21323300" y="9643897"/>
          <a:ext cx="838200" cy="43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118533</xdr:rowOff>
    </xdr:from>
    <xdr:ext cx="469744" cy="259045"/>
    <xdr:sp macro="" textlink="">
      <xdr:nvSpPr>
        <xdr:cNvPr id="770" name="貸付金平均値テキスト"/>
        <xdr:cNvSpPr txBox="1"/>
      </xdr:nvSpPr>
      <xdr:spPr>
        <a:xfrm>
          <a:off x="22212300" y="9891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1" name="フローチャート : 判断 770"/>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130556</xdr:rowOff>
    </xdr:from>
    <xdr:to>
      <xdr:col>31</xdr:col>
      <xdr:colOff>34925</xdr:colOff>
      <xdr:row>58</xdr:row>
      <xdr:rowOff>157150</xdr:rowOff>
    </xdr:to>
    <xdr:cxnSp macro="">
      <xdr:nvCxnSpPr>
        <xdr:cNvPr id="772" name="直線コネクタ 771"/>
        <xdr:cNvCxnSpPr/>
      </xdr:nvCxnSpPr>
      <xdr:spPr>
        <a:xfrm flipV="1">
          <a:off x="20434300" y="10074656"/>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3" name="フローチャート : 判断 772"/>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109872</xdr:rowOff>
    </xdr:from>
    <xdr:ext cx="469744" cy="259045"/>
    <xdr:sp macro="" textlink="">
      <xdr:nvSpPr>
        <xdr:cNvPr id="774" name="テキスト ボックス 773"/>
        <xdr:cNvSpPr txBox="1"/>
      </xdr:nvSpPr>
      <xdr:spPr>
        <a:xfrm>
          <a:off x="21088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85293</xdr:rowOff>
    </xdr:from>
    <xdr:to>
      <xdr:col>29</xdr:col>
      <xdr:colOff>517525</xdr:colOff>
      <xdr:row>58</xdr:row>
      <xdr:rowOff>157150</xdr:rowOff>
    </xdr:to>
    <xdr:cxnSp macro="">
      <xdr:nvCxnSpPr>
        <xdr:cNvPr id="775" name="直線コネクタ 774"/>
        <xdr:cNvCxnSpPr/>
      </xdr:nvCxnSpPr>
      <xdr:spPr>
        <a:xfrm>
          <a:off x="19545300" y="10029393"/>
          <a:ext cx="889000" cy="7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6" name="フローチャート : 判断 775"/>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61866</xdr:rowOff>
    </xdr:from>
    <xdr:ext cx="469744" cy="259045"/>
    <xdr:sp macro="" textlink="">
      <xdr:nvSpPr>
        <xdr:cNvPr id="777" name="テキスト ボックス 776"/>
        <xdr:cNvSpPr txBox="1"/>
      </xdr:nvSpPr>
      <xdr:spPr>
        <a:xfrm>
          <a:off x="20199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85293</xdr:rowOff>
    </xdr:from>
    <xdr:to>
      <xdr:col>28</xdr:col>
      <xdr:colOff>314325</xdr:colOff>
      <xdr:row>58</xdr:row>
      <xdr:rowOff>163855</xdr:rowOff>
    </xdr:to>
    <xdr:cxnSp macro="">
      <xdr:nvCxnSpPr>
        <xdr:cNvPr id="778" name="直線コネクタ 777"/>
        <xdr:cNvCxnSpPr/>
      </xdr:nvCxnSpPr>
      <xdr:spPr>
        <a:xfrm flipV="1">
          <a:off x="18656300" y="10029393"/>
          <a:ext cx="889000" cy="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79" name="フローチャート : 判断 778"/>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58894</xdr:rowOff>
    </xdr:from>
    <xdr:ext cx="469744" cy="259045"/>
    <xdr:sp macro="" textlink="">
      <xdr:nvSpPr>
        <xdr:cNvPr id="780" name="テキスト ボックス 779"/>
        <xdr:cNvSpPr txBox="1"/>
      </xdr:nvSpPr>
      <xdr:spPr>
        <a:xfrm>
          <a:off x="19310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1" name="フローチャート : 判断 780"/>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30015</xdr:rowOff>
    </xdr:from>
    <xdr:ext cx="469744" cy="259045"/>
    <xdr:sp macro="" textlink="">
      <xdr:nvSpPr>
        <xdr:cNvPr id="782" name="テキスト ボックス 781"/>
        <xdr:cNvSpPr txBox="1"/>
      </xdr:nvSpPr>
      <xdr:spPr>
        <a:xfrm>
          <a:off x="18421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163347</xdr:rowOff>
    </xdr:from>
    <xdr:to>
      <xdr:col>32</xdr:col>
      <xdr:colOff>238125</xdr:colOff>
      <xdr:row>56</xdr:row>
      <xdr:rowOff>93497</xdr:rowOff>
    </xdr:to>
    <xdr:sp macro="" textlink="">
      <xdr:nvSpPr>
        <xdr:cNvPr id="788" name="円/楕円 787"/>
        <xdr:cNvSpPr/>
      </xdr:nvSpPr>
      <xdr:spPr>
        <a:xfrm>
          <a:off x="22110700" y="95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14774</xdr:rowOff>
    </xdr:from>
    <xdr:ext cx="469744" cy="259045"/>
    <xdr:sp macro="" textlink="">
      <xdr:nvSpPr>
        <xdr:cNvPr id="789" name="貸付金該当値テキスト"/>
        <xdr:cNvSpPr txBox="1"/>
      </xdr:nvSpPr>
      <xdr:spPr>
        <a:xfrm>
          <a:off x="22212300" y="944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79756</xdr:rowOff>
    </xdr:from>
    <xdr:to>
      <xdr:col>31</xdr:col>
      <xdr:colOff>85725</xdr:colOff>
      <xdr:row>59</xdr:row>
      <xdr:rowOff>9906</xdr:rowOff>
    </xdr:to>
    <xdr:sp macro="" textlink="">
      <xdr:nvSpPr>
        <xdr:cNvPr id="790" name="円/楕円 789"/>
        <xdr:cNvSpPr/>
      </xdr:nvSpPr>
      <xdr:spPr>
        <a:xfrm>
          <a:off x="21272500" y="1002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1033</xdr:rowOff>
    </xdr:from>
    <xdr:ext cx="469744" cy="259045"/>
    <xdr:sp macro="" textlink="">
      <xdr:nvSpPr>
        <xdr:cNvPr id="791" name="テキスト ボックス 790"/>
        <xdr:cNvSpPr txBox="1"/>
      </xdr:nvSpPr>
      <xdr:spPr>
        <a:xfrm>
          <a:off x="21088427" y="1011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106350</xdr:rowOff>
    </xdr:from>
    <xdr:to>
      <xdr:col>29</xdr:col>
      <xdr:colOff>568325</xdr:colOff>
      <xdr:row>59</xdr:row>
      <xdr:rowOff>36500</xdr:rowOff>
    </xdr:to>
    <xdr:sp macro="" textlink="">
      <xdr:nvSpPr>
        <xdr:cNvPr id="792" name="円/楕円 791"/>
        <xdr:cNvSpPr/>
      </xdr:nvSpPr>
      <xdr:spPr>
        <a:xfrm>
          <a:off x="20383500" y="100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27627</xdr:rowOff>
    </xdr:from>
    <xdr:ext cx="378565" cy="259045"/>
    <xdr:sp macro="" textlink="">
      <xdr:nvSpPr>
        <xdr:cNvPr id="793" name="テキスト ボックス 792"/>
        <xdr:cNvSpPr txBox="1"/>
      </xdr:nvSpPr>
      <xdr:spPr>
        <a:xfrm>
          <a:off x="20245017" y="10143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34493</xdr:rowOff>
    </xdr:from>
    <xdr:to>
      <xdr:col>28</xdr:col>
      <xdr:colOff>365125</xdr:colOff>
      <xdr:row>58</xdr:row>
      <xdr:rowOff>136093</xdr:rowOff>
    </xdr:to>
    <xdr:sp macro="" textlink="">
      <xdr:nvSpPr>
        <xdr:cNvPr id="794" name="円/楕円 793"/>
        <xdr:cNvSpPr/>
      </xdr:nvSpPr>
      <xdr:spPr>
        <a:xfrm>
          <a:off x="19494500" y="99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127220</xdr:rowOff>
    </xdr:from>
    <xdr:ext cx="469744" cy="259045"/>
    <xdr:sp macro="" textlink="">
      <xdr:nvSpPr>
        <xdr:cNvPr id="795" name="テキスト ボックス 794"/>
        <xdr:cNvSpPr txBox="1"/>
      </xdr:nvSpPr>
      <xdr:spPr>
        <a:xfrm>
          <a:off x="19310427" y="1007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113055</xdr:rowOff>
    </xdr:from>
    <xdr:to>
      <xdr:col>27</xdr:col>
      <xdr:colOff>161925</xdr:colOff>
      <xdr:row>59</xdr:row>
      <xdr:rowOff>43205</xdr:rowOff>
    </xdr:to>
    <xdr:sp macro="" textlink="">
      <xdr:nvSpPr>
        <xdr:cNvPr id="796" name="円/楕円 795"/>
        <xdr:cNvSpPr/>
      </xdr:nvSpPr>
      <xdr:spPr>
        <a:xfrm>
          <a:off x="18605500" y="100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34332</xdr:rowOff>
    </xdr:from>
    <xdr:ext cx="378565" cy="259045"/>
    <xdr:sp macro="" textlink="">
      <xdr:nvSpPr>
        <xdr:cNvPr id="797" name="テキスト ボックス 796"/>
        <xdr:cNvSpPr txBox="1"/>
      </xdr:nvSpPr>
      <xdr:spPr>
        <a:xfrm>
          <a:off x="18467017" y="10149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39,707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2" name="直線コネクタ 821"/>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3"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4" name="直線コネクタ 823"/>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5"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6" name="直線コネクタ 825"/>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32144</xdr:rowOff>
    </xdr:from>
    <xdr:to>
      <xdr:col>32</xdr:col>
      <xdr:colOff>187325</xdr:colOff>
      <xdr:row>76</xdr:row>
      <xdr:rowOff>161379</xdr:rowOff>
    </xdr:to>
    <xdr:cxnSp macro="">
      <xdr:nvCxnSpPr>
        <xdr:cNvPr id="827" name="直線コネクタ 826"/>
        <xdr:cNvCxnSpPr/>
      </xdr:nvCxnSpPr>
      <xdr:spPr>
        <a:xfrm>
          <a:off x="21323300" y="13062344"/>
          <a:ext cx="838200" cy="1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135069</xdr:rowOff>
    </xdr:from>
    <xdr:ext cx="534377" cy="259045"/>
    <xdr:sp macro="" textlink="">
      <xdr:nvSpPr>
        <xdr:cNvPr id="828" name="繰出金平均値テキスト"/>
        <xdr:cNvSpPr txBox="1"/>
      </xdr:nvSpPr>
      <xdr:spPr>
        <a:xfrm>
          <a:off x="22212300" y="12822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29" name="フローチャート : 判断 828"/>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32144</xdr:rowOff>
    </xdr:from>
    <xdr:to>
      <xdr:col>31</xdr:col>
      <xdr:colOff>34925</xdr:colOff>
      <xdr:row>77</xdr:row>
      <xdr:rowOff>63170</xdr:rowOff>
    </xdr:to>
    <xdr:cxnSp macro="">
      <xdr:nvCxnSpPr>
        <xdr:cNvPr id="830" name="直線コネクタ 829"/>
        <xdr:cNvCxnSpPr/>
      </xdr:nvCxnSpPr>
      <xdr:spPr>
        <a:xfrm flipV="1">
          <a:off x="20434300" y="13062344"/>
          <a:ext cx="889000" cy="20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1" name="フローチャート : 判断 830"/>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70451</xdr:rowOff>
    </xdr:from>
    <xdr:ext cx="534377" cy="259045"/>
    <xdr:sp macro="" textlink="">
      <xdr:nvSpPr>
        <xdr:cNvPr id="832" name="テキスト ボックス 831"/>
        <xdr:cNvSpPr txBox="1"/>
      </xdr:nvSpPr>
      <xdr:spPr>
        <a:xfrm>
          <a:off x="21056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63170</xdr:rowOff>
    </xdr:from>
    <xdr:to>
      <xdr:col>29</xdr:col>
      <xdr:colOff>517525</xdr:colOff>
      <xdr:row>77</xdr:row>
      <xdr:rowOff>106769</xdr:rowOff>
    </xdr:to>
    <xdr:cxnSp macro="">
      <xdr:nvCxnSpPr>
        <xdr:cNvPr id="833" name="直線コネクタ 832"/>
        <xdr:cNvCxnSpPr/>
      </xdr:nvCxnSpPr>
      <xdr:spPr>
        <a:xfrm flipV="1">
          <a:off x="19545300" y="13264820"/>
          <a:ext cx="889000" cy="4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4" name="フローチャート : 判断 833"/>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115968</xdr:rowOff>
    </xdr:from>
    <xdr:ext cx="534377" cy="259045"/>
    <xdr:sp macro="" textlink="">
      <xdr:nvSpPr>
        <xdr:cNvPr id="835" name="テキスト ボックス 834"/>
        <xdr:cNvSpPr txBox="1"/>
      </xdr:nvSpPr>
      <xdr:spPr>
        <a:xfrm>
          <a:off x="20167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106769</xdr:rowOff>
    </xdr:from>
    <xdr:to>
      <xdr:col>28</xdr:col>
      <xdr:colOff>314325</xdr:colOff>
      <xdr:row>77</xdr:row>
      <xdr:rowOff>142087</xdr:rowOff>
    </xdr:to>
    <xdr:cxnSp macro="">
      <xdr:nvCxnSpPr>
        <xdr:cNvPr id="836" name="直線コネクタ 835"/>
        <xdr:cNvCxnSpPr/>
      </xdr:nvCxnSpPr>
      <xdr:spPr>
        <a:xfrm flipV="1">
          <a:off x="18656300" y="13308419"/>
          <a:ext cx="889000" cy="3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37" name="フローチャート : 判断 836"/>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144835</xdr:rowOff>
    </xdr:from>
    <xdr:ext cx="534377" cy="259045"/>
    <xdr:sp macro="" textlink="">
      <xdr:nvSpPr>
        <xdr:cNvPr id="838" name="テキスト ボックス 837"/>
        <xdr:cNvSpPr txBox="1"/>
      </xdr:nvSpPr>
      <xdr:spPr>
        <a:xfrm>
          <a:off x="19278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39" name="フローチャート : 判断 838"/>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155592</xdr:rowOff>
    </xdr:from>
    <xdr:ext cx="534377" cy="259045"/>
    <xdr:sp macro="" textlink="">
      <xdr:nvSpPr>
        <xdr:cNvPr id="840" name="テキスト ボックス 839"/>
        <xdr:cNvSpPr txBox="1"/>
      </xdr:nvSpPr>
      <xdr:spPr>
        <a:xfrm>
          <a:off x="18389111" y="128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110579</xdr:rowOff>
    </xdr:from>
    <xdr:to>
      <xdr:col>32</xdr:col>
      <xdr:colOff>238125</xdr:colOff>
      <xdr:row>77</xdr:row>
      <xdr:rowOff>40729</xdr:rowOff>
    </xdr:to>
    <xdr:sp macro="" textlink="">
      <xdr:nvSpPr>
        <xdr:cNvPr id="846" name="円/楕円 845"/>
        <xdr:cNvSpPr/>
      </xdr:nvSpPr>
      <xdr:spPr>
        <a:xfrm>
          <a:off x="22110700" y="1314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89006</xdr:rowOff>
    </xdr:from>
    <xdr:ext cx="534377" cy="259045"/>
    <xdr:sp macro="" textlink="">
      <xdr:nvSpPr>
        <xdr:cNvPr id="847" name="繰出金該当値テキスト"/>
        <xdr:cNvSpPr txBox="1"/>
      </xdr:nvSpPr>
      <xdr:spPr>
        <a:xfrm>
          <a:off x="22212300" y="1311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61,293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152794</xdr:rowOff>
    </xdr:from>
    <xdr:to>
      <xdr:col>31</xdr:col>
      <xdr:colOff>85725</xdr:colOff>
      <xdr:row>76</xdr:row>
      <xdr:rowOff>82944</xdr:rowOff>
    </xdr:to>
    <xdr:sp macro="" textlink="">
      <xdr:nvSpPr>
        <xdr:cNvPr id="848" name="円/楕円 847"/>
        <xdr:cNvSpPr/>
      </xdr:nvSpPr>
      <xdr:spPr>
        <a:xfrm>
          <a:off x="21272500" y="1301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74071</xdr:rowOff>
    </xdr:from>
    <xdr:ext cx="534377" cy="259045"/>
    <xdr:sp macro="" textlink="">
      <xdr:nvSpPr>
        <xdr:cNvPr id="849" name="テキスト ボックス 848"/>
        <xdr:cNvSpPr txBox="1"/>
      </xdr:nvSpPr>
      <xdr:spPr>
        <a:xfrm>
          <a:off x="21056111" y="1310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71,469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12370</xdr:rowOff>
    </xdr:from>
    <xdr:to>
      <xdr:col>29</xdr:col>
      <xdr:colOff>568325</xdr:colOff>
      <xdr:row>77</xdr:row>
      <xdr:rowOff>113970</xdr:rowOff>
    </xdr:to>
    <xdr:sp macro="" textlink="">
      <xdr:nvSpPr>
        <xdr:cNvPr id="850" name="円/楕円 849"/>
        <xdr:cNvSpPr/>
      </xdr:nvSpPr>
      <xdr:spPr>
        <a:xfrm>
          <a:off x="20383500" y="132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105097</xdr:rowOff>
    </xdr:from>
    <xdr:ext cx="534377" cy="259045"/>
    <xdr:sp macro="" textlink="">
      <xdr:nvSpPr>
        <xdr:cNvPr id="851" name="テキスト ボックス 850"/>
        <xdr:cNvSpPr txBox="1"/>
      </xdr:nvSpPr>
      <xdr:spPr>
        <a:xfrm>
          <a:off x="20167111" y="1330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55,526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55969</xdr:rowOff>
    </xdr:from>
    <xdr:to>
      <xdr:col>28</xdr:col>
      <xdr:colOff>365125</xdr:colOff>
      <xdr:row>77</xdr:row>
      <xdr:rowOff>157569</xdr:rowOff>
    </xdr:to>
    <xdr:sp macro="" textlink="">
      <xdr:nvSpPr>
        <xdr:cNvPr id="852" name="円/楕円 851"/>
        <xdr:cNvSpPr/>
      </xdr:nvSpPr>
      <xdr:spPr>
        <a:xfrm>
          <a:off x="19494500" y="1325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148696</xdr:rowOff>
    </xdr:from>
    <xdr:ext cx="534377" cy="259045"/>
    <xdr:sp macro="" textlink="">
      <xdr:nvSpPr>
        <xdr:cNvPr id="853" name="テキスト ボックス 852"/>
        <xdr:cNvSpPr txBox="1"/>
      </xdr:nvSpPr>
      <xdr:spPr>
        <a:xfrm>
          <a:off x="19278111" y="1335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52,093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91287</xdr:rowOff>
    </xdr:from>
    <xdr:to>
      <xdr:col>27</xdr:col>
      <xdr:colOff>161925</xdr:colOff>
      <xdr:row>78</xdr:row>
      <xdr:rowOff>21437</xdr:rowOff>
    </xdr:to>
    <xdr:sp macro="" textlink="">
      <xdr:nvSpPr>
        <xdr:cNvPr id="854" name="円/楕円 853"/>
        <xdr:cNvSpPr/>
      </xdr:nvSpPr>
      <xdr:spPr>
        <a:xfrm>
          <a:off x="18605500" y="1329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12564</xdr:rowOff>
    </xdr:from>
    <xdr:ext cx="534377" cy="259045"/>
    <xdr:sp macro="" textlink="">
      <xdr:nvSpPr>
        <xdr:cNvPr id="855" name="テキスト ボックス 854"/>
        <xdr:cNvSpPr txBox="1"/>
      </xdr:nvSpPr>
      <xdr:spPr>
        <a:xfrm>
          <a:off x="18389111" y="1338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49,312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741,424</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　主な構成項目である補助費等は住民一人当たり</a:t>
          </a:r>
          <a:r>
            <a:rPr kumimoji="1" lang="en-US" altLang="ja-JP" sz="1300">
              <a:latin typeface="ＭＳ Ｐゴシック"/>
            </a:rPr>
            <a:t>153,106</a:t>
          </a:r>
          <a:r>
            <a:rPr kumimoji="1" lang="ja-JP" altLang="en-US" sz="1300">
              <a:latin typeface="ＭＳ Ｐゴシック"/>
            </a:rPr>
            <a:t>円となっており、類似団体と比較して一人あたりコストが高い状況となっている。</a:t>
          </a:r>
          <a:endParaRPr kumimoji="1" lang="en-US" altLang="ja-JP" sz="1300">
            <a:latin typeface="ＭＳ Ｐゴシック"/>
          </a:endParaRPr>
        </a:p>
        <a:p>
          <a:r>
            <a:rPr kumimoji="1" lang="ja-JP" altLang="en-US" sz="1300">
              <a:latin typeface="ＭＳ Ｐゴシック"/>
            </a:rPr>
            <a:t>　要因としては、奥能登広域圏事務組合負担金、病院事業や水道事業への負担金が挙げられる。</a:t>
          </a:r>
          <a:endParaRPr kumimoji="1" lang="en-US" altLang="ja-JP" sz="1300">
            <a:latin typeface="ＭＳ Ｐゴシック"/>
          </a:endParaRPr>
        </a:p>
        <a:p>
          <a:r>
            <a:rPr kumimoji="1" lang="ja-JP" altLang="en-US" sz="1300">
              <a:latin typeface="ＭＳ Ｐゴシック"/>
            </a:rPr>
            <a:t>　普通建設費（新規）が減少した要因は穴水消防署建設事業が終了したことによる。</a:t>
          </a:r>
          <a:endParaRPr kumimoji="1" lang="en-US" altLang="ja-JP" sz="1300">
            <a:latin typeface="ＭＳ Ｐゴシック"/>
          </a:endParaRPr>
        </a:p>
        <a:p>
          <a:r>
            <a:rPr kumimoji="1" lang="ja-JP" altLang="en-US" sz="1300">
              <a:latin typeface="ＭＳ Ｐゴシック"/>
            </a:rPr>
            <a:t>　普通建設費（更新）が大幅に増加した要因は、国民保養センター真名井リニューアル事業や、し尿処理場建設事業等が挙げられる。</a:t>
          </a:r>
          <a:endParaRPr kumimoji="1" lang="en-US" altLang="ja-JP" sz="1300">
            <a:latin typeface="ＭＳ Ｐゴシック"/>
          </a:endParaRPr>
        </a:p>
        <a:p>
          <a:r>
            <a:rPr kumimoji="1" lang="ja-JP" altLang="en-US" sz="1300">
              <a:latin typeface="ＭＳ Ｐゴシック"/>
            </a:rPr>
            <a:t>　今後も投資的経費の増が見込まれているため、計画的な事業の実施を図っていく。</a:t>
          </a:r>
          <a:endParaRPr kumimoji="1" lang="en-US" altLang="ja-JP" sz="1300">
            <a:latin typeface="ＭＳ Ｐゴシック"/>
          </a:endParaRPr>
        </a:p>
        <a:p>
          <a:r>
            <a:rPr kumimoji="1" lang="ja-JP" altLang="en-US" sz="1300">
              <a:latin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石川県穴水町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8,723
8,654
183.21
6,553,220
6,467,448
50,978
3,986,621
7,195,661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88.9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72771</xdr:rowOff>
    </xdr:from>
    <xdr:to>
      <xdr:col>6</xdr:col>
      <xdr:colOff>511175</xdr:colOff>
      <xdr:row>38</xdr:row>
      <xdr:rowOff>1651</xdr:rowOff>
    </xdr:to>
    <xdr:cxnSp macro="">
      <xdr:nvCxnSpPr>
        <xdr:cNvPr id="61" name="直線コネクタ 60"/>
        <xdr:cNvCxnSpPr/>
      </xdr:nvCxnSpPr>
      <xdr:spPr>
        <a:xfrm>
          <a:off x="3797300" y="6416421"/>
          <a:ext cx="838200" cy="10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112539</xdr:rowOff>
    </xdr:from>
    <xdr:ext cx="469744" cy="259045"/>
    <xdr:sp macro="" textlink="">
      <xdr:nvSpPr>
        <xdr:cNvPr id="62" name="議会費平均値テキスト"/>
        <xdr:cNvSpPr txBox="1"/>
      </xdr:nvSpPr>
      <xdr:spPr>
        <a:xfrm>
          <a:off x="4686300" y="6113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159385</xdr:rowOff>
    </xdr:from>
    <xdr:to>
      <xdr:col>5</xdr:col>
      <xdr:colOff>358775</xdr:colOff>
      <xdr:row>37</xdr:row>
      <xdr:rowOff>72771</xdr:rowOff>
    </xdr:to>
    <xdr:cxnSp macro="">
      <xdr:nvCxnSpPr>
        <xdr:cNvPr id="64" name="直線コネクタ 63"/>
        <xdr:cNvCxnSpPr/>
      </xdr:nvCxnSpPr>
      <xdr:spPr>
        <a:xfrm>
          <a:off x="2908300" y="6331585"/>
          <a:ext cx="889000" cy="8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120921</xdr:rowOff>
    </xdr:from>
    <xdr:ext cx="469744" cy="259045"/>
    <xdr:sp macro="" textlink="">
      <xdr:nvSpPr>
        <xdr:cNvPr id="66" name="テキスト ボックス 65"/>
        <xdr:cNvSpPr txBox="1"/>
      </xdr:nvSpPr>
      <xdr:spPr>
        <a:xfrm>
          <a:off x="3562427"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159385</xdr:rowOff>
    </xdr:from>
    <xdr:to>
      <xdr:col>4</xdr:col>
      <xdr:colOff>155575</xdr:colOff>
      <xdr:row>37</xdr:row>
      <xdr:rowOff>94869</xdr:rowOff>
    </xdr:to>
    <xdr:cxnSp macro="">
      <xdr:nvCxnSpPr>
        <xdr:cNvPr id="67" name="直線コネクタ 66"/>
        <xdr:cNvCxnSpPr/>
      </xdr:nvCxnSpPr>
      <xdr:spPr>
        <a:xfrm flipV="1">
          <a:off x="2019300" y="6331585"/>
          <a:ext cx="889000" cy="10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135272</xdr:rowOff>
    </xdr:from>
    <xdr:ext cx="469744" cy="259045"/>
    <xdr:sp macro="" textlink="">
      <xdr:nvSpPr>
        <xdr:cNvPr id="69" name="テキスト ボックス 68"/>
        <xdr:cNvSpPr txBox="1"/>
      </xdr:nvSpPr>
      <xdr:spPr>
        <a:xfrm>
          <a:off x="2673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94869</xdr:rowOff>
    </xdr:from>
    <xdr:to>
      <xdr:col>2</xdr:col>
      <xdr:colOff>638175</xdr:colOff>
      <xdr:row>38</xdr:row>
      <xdr:rowOff>17907</xdr:rowOff>
    </xdr:to>
    <xdr:cxnSp macro="">
      <xdr:nvCxnSpPr>
        <xdr:cNvPr id="70" name="直線コネクタ 69"/>
        <xdr:cNvCxnSpPr/>
      </xdr:nvCxnSpPr>
      <xdr:spPr>
        <a:xfrm flipV="1">
          <a:off x="1130300" y="6438519"/>
          <a:ext cx="8890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169181</xdr:rowOff>
    </xdr:from>
    <xdr:ext cx="469744" cy="259045"/>
    <xdr:sp macro="" textlink="">
      <xdr:nvSpPr>
        <xdr:cNvPr id="72" name="テキスト ボックス 71"/>
        <xdr:cNvSpPr txBox="1"/>
      </xdr:nvSpPr>
      <xdr:spPr>
        <a:xfrm>
          <a:off x="1784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139717</xdr:rowOff>
    </xdr:from>
    <xdr:ext cx="469744" cy="259045"/>
    <xdr:sp macro="" textlink="">
      <xdr:nvSpPr>
        <xdr:cNvPr id="74" name="テキスト ボックス 73"/>
        <xdr:cNvSpPr txBox="1"/>
      </xdr:nvSpPr>
      <xdr:spPr>
        <a:xfrm>
          <a:off x="895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122301</xdr:rowOff>
    </xdr:from>
    <xdr:to>
      <xdr:col>6</xdr:col>
      <xdr:colOff>561975</xdr:colOff>
      <xdr:row>38</xdr:row>
      <xdr:rowOff>52451</xdr:rowOff>
    </xdr:to>
    <xdr:sp macro="" textlink="">
      <xdr:nvSpPr>
        <xdr:cNvPr id="80" name="円/楕円 79"/>
        <xdr:cNvSpPr/>
      </xdr:nvSpPr>
      <xdr:spPr>
        <a:xfrm>
          <a:off x="4584700" y="646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100728</xdr:rowOff>
    </xdr:from>
    <xdr:ext cx="469744" cy="259045"/>
    <xdr:sp macro="" textlink="">
      <xdr:nvSpPr>
        <xdr:cNvPr id="81" name="議会費該当値テキスト"/>
        <xdr:cNvSpPr txBox="1"/>
      </xdr:nvSpPr>
      <xdr:spPr>
        <a:xfrm>
          <a:off x="4686300" y="64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7,687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21971</xdr:rowOff>
    </xdr:from>
    <xdr:to>
      <xdr:col>5</xdr:col>
      <xdr:colOff>409575</xdr:colOff>
      <xdr:row>37</xdr:row>
      <xdr:rowOff>123571</xdr:rowOff>
    </xdr:to>
    <xdr:sp macro="" textlink="">
      <xdr:nvSpPr>
        <xdr:cNvPr id="82" name="円/楕円 81"/>
        <xdr:cNvSpPr/>
      </xdr:nvSpPr>
      <xdr:spPr>
        <a:xfrm>
          <a:off x="3746500" y="63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114698</xdr:rowOff>
    </xdr:from>
    <xdr:ext cx="469744" cy="259045"/>
    <xdr:sp macro="" textlink="">
      <xdr:nvSpPr>
        <xdr:cNvPr id="83" name="テキスト ボックス 82"/>
        <xdr:cNvSpPr txBox="1"/>
      </xdr:nvSpPr>
      <xdr:spPr>
        <a:xfrm>
          <a:off x="3562427" y="645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108585</xdr:rowOff>
    </xdr:from>
    <xdr:to>
      <xdr:col>4</xdr:col>
      <xdr:colOff>206375</xdr:colOff>
      <xdr:row>37</xdr:row>
      <xdr:rowOff>38735</xdr:rowOff>
    </xdr:to>
    <xdr:sp macro="" textlink="">
      <xdr:nvSpPr>
        <xdr:cNvPr id="84" name="円/楕円 83"/>
        <xdr:cNvSpPr/>
      </xdr:nvSpPr>
      <xdr:spPr>
        <a:xfrm>
          <a:off x="2857500" y="628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29862</xdr:rowOff>
    </xdr:from>
    <xdr:ext cx="469744" cy="259045"/>
    <xdr:sp macro="" textlink="">
      <xdr:nvSpPr>
        <xdr:cNvPr id="85" name="テキスト ボックス 84"/>
        <xdr:cNvSpPr txBox="1"/>
      </xdr:nvSpPr>
      <xdr:spPr>
        <a:xfrm>
          <a:off x="2673427" y="637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44069</xdr:rowOff>
    </xdr:from>
    <xdr:to>
      <xdr:col>3</xdr:col>
      <xdr:colOff>3175</xdr:colOff>
      <xdr:row>37</xdr:row>
      <xdr:rowOff>145669</xdr:rowOff>
    </xdr:to>
    <xdr:sp macro="" textlink="">
      <xdr:nvSpPr>
        <xdr:cNvPr id="86" name="円/楕円 85"/>
        <xdr:cNvSpPr/>
      </xdr:nvSpPr>
      <xdr:spPr>
        <a:xfrm>
          <a:off x="1968500" y="638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136796</xdr:rowOff>
    </xdr:from>
    <xdr:ext cx="469744" cy="259045"/>
    <xdr:sp macro="" textlink="">
      <xdr:nvSpPr>
        <xdr:cNvPr id="87" name="テキスト ボックス 86"/>
        <xdr:cNvSpPr txBox="1"/>
      </xdr:nvSpPr>
      <xdr:spPr>
        <a:xfrm>
          <a:off x="1784427" y="648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138557</xdr:rowOff>
    </xdr:from>
    <xdr:to>
      <xdr:col>1</xdr:col>
      <xdr:colOff>485775</xdr:colOff>
      <xdr:row>38</xdr:row>
      <xdr:rowOff>68707</xdr:rowOff>
    </xdr:to>
    <xdr:sp macro="" textlink="">
      <xdr:nvSpPr>
        <xdr:cNvPr id="88" name="円/楕円 87"/>
        <xdr:cNvSpPr/>
      </xdr:nvSpPr>
      <xdr:spPr>
        <a:xfrm>
          <a:off x="1079500" y="648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59834</xdr:rowOff>
    </xdr:from>
    <xdr:ext cx="469744" cy="259045"/>
    <xdr:sp macro="" textlink="">
      <xdr:nvSpPr>
        <xdr:cNvPr id="89" name="テキスト ボックス 88"/>
        <xdr:cNvSpPr txBox="1"/>
      </xdr:nvSpPr>
      <xdr:spPr>
        <a:xfrm>
          <a:off x="895427" y="657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45,717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27694</xdr:rowOff>
    </xdr:from>
    <xdr:to>
      <xdr:col>6</xdr:col>
      <xdr:colOff>511175</xdr:colOff>
      <xdr:row>58</xdr:row>
      <xdr:rowOff>34479</xdr:rowOff>
    </xdr:to>
    <xdr:cxnSp macro="">
      <xdr:nvCxnSpPr>
        <xdr:cNvPr id="120" name="直線コネクタ 119"/>
        <xdr:cNvCxnSpPr/>
      </xdr:nvCxnSpPr>
      <xdr:spPr>
        <a:xfrm>
          <a:off x="3797300" y="9971794"/>
          <a:ext cx="838200" cy="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134696</xdr:rowOff>
    </xdr:from>
    <xdr:ext cx="599010" cy="259045"/>
    <xdr:sp macro="" textlink="">
      <xdr:nvSpPr>
        <xdr:cNvPr id="121" name="総務費平均値テキスト"/>
        <xdr:cNvSpPr txBox="1"/>
      </xdr:nvSpPr>
      <xdr:spPr>
        <a:xfrm>
          <a:off x="4686300" y="9735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27005</xdr:rowOff>
    </xdr:from>
    <xdr:to>
      <xdr:col>5</xdr:col>
      <xdr:colOff>358775</xdr:colOff>
      <xdr:row>58</xdr:row>
      <xdr:rowOff>27694</xdr:rowOff>
    </xdr:to>
    <xdr:cxnSp macro="">
      <xdr:nvCxnSpPr>
        <xdr:cNvPr id="123" name="直線コネクタ 122"/>
        <xdr:cNvCxnSpPr/>
      </xdr:nvCxnSpPr>
      <xdr:spPr>
        <a:xfrm>
          <a:off x="2908300" y="9971105"/>
          <a:ext cx="8890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77173</xdr:rowOff>
    </xdr:from>
    <xdr:ext cx="599010" cy="259045"/>
    <xdr:sp macro="" textlink="">
      <xdr:nvSpPr>
        <xdr:cNvPr id="125" name="テキスト ボックス 124"/>
        <xdr:cNvSpPr txBox="1"/>
      </xdr:nvSpPr>
      <xdr:spPr>
        <a:xfrm>
          <a:off x="3497794" y="100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27005</xdr:rowOff>
    </xdr:from>
    <xdr:to>
      <xdr:col>4</xdr:col>
      <xdr:colOff>155575</xdr:colOff>
      <xdr:row>58</xdr:row>
      <xdr:rowOff>62754</xdr:rowOff>
    </xdr:to>
    <xdr:cxnSp macro="">
      <xdr:nvCxnSpPr>
        <xdr:cNvPr id="126" name="直線コネクタ 125"/>
        <xdr:cNvCxnSpPr/>
      </xdr:nvCxnSpPr>
      <xdr:spPr>
        <a:xfrm flipV="1">
          <a:off x="2019300" y="9971105"/>
          <a:ext cx="889000" cy="3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25318</xdr:rowOff>
    </xdr:from>
    <xdr:ext cx="599010" cy="259045"/>
    <xdr:sp macro="" textlink="">
      <xdr:nvSpPr>
        <xdr:cNvPr id="128" name="テキスト ボックス 127"/>
        <xdr:cNvSpPr txBox="1"/>
      </xdr:nvSpPr>
      <xdr:spPr>
        <a:xfrm>
          <a:off x="2608794" y="96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62754</xdr:rowOff>
    </xdr:from>
    <xdr:to>
      <xdr:col>2</xdr:col>
      <xdr:colOff>638175</xdr:colOff>
      <xdr:row>58</xdr:row>
      <xdr:rowOff>117608</xdr:rowOff>
    </xdr:to>
    <xdr:cxnSp macro="">
      <xdr:nvCxnSpPr>
        <xdr:cNvPr id="129" name="直線コネクタ 128"/>
        <xdr:cNvCxnSpPr/>
      </xdr:nvCxnSpPr>
      <xdr:spPr>
        <a:xfrm flipV="1">
          <a:off x="1130300" y="10006854"/>
          <a:ext cx="889000" cy="5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106091</xdr:rowOff>
    </xdr:from>
    <xdr:ext cx="599010" cy="259045"/>
    <xdr:sp macro="" textlink="">
      <xdr:nvSpPr>
        <xdr:cNvPr id="131" name="テキスト ボックス 130"/>
        <xdr:cNvSpPr txBox="1"/>
      </xdr:nvSpPr>
      <xdr:spPr>
        <a:xfrm>
          <a:off x="1719794" y="1005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137871</xdr:rowOff>
    </xdr:from>
    <xdr:ext cx="599010" cy="259045"/>
    <xdr:sp macro="" textlink="">
      <xdr:nvSpPr>
        <xdr:cNvPr id="133" name="テキスト ボックス 132"/>
        <xdr:cNvSpPr txBox="1"/>
      </xdr:nvSpPr>
      <xdr:spPr>
        <a:xfrm>
          <a:off x="830794" y="973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155129</xdr:rowOff>
    </xdr:from>
    <xdr:to>
      <xdr:col>6</xdr:col>
      <xdr:colOff>561975</xdr:colOff>
      <xdr:row>58</xdr:row>
      <xdr:rowOff>85279</xdr:rowOff>
    </xdr:to>
    <xdr:sp macro="" textlink="">
      <xdr:nvSpPr>
        <xdr:cNvPr id="139" name="円/楕円 138"/>
        <xdr:cNvSpPr/>
      </xdr:nvSpPr>
      <xdr:spPr>
        <a:xfrm>
          <a:off x="4584700" y="99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133556</xdr:rowOff>
    </xdr:from>
    <xdr:ext cx="599010" cy="259045"/>
    <xdr:sp macro="" textlink="">
      <xdr:nvSpPr>
        <xdr:cNvPr id="140" name="総務費該当値テキスト"/>
        <xdr:cNvSpPr txBox="1"/>
      </xdr:nvSpPr>
      <xdr:spPr>
        <a:xfrm>
          <a:off x="4686300" y="990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144,440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148344</xdr:rowOff>
    </xdr:from>
    <xdr:to>
      <xdr:col>5</xdr:col>
      <xdr:colOff>409575</xdr:colOff>
      <xdr:row>58</xdr:row>
      <xdr:rowOff>78494</xdr:rowOff>
    </xdr:to>
    <xdr:sp macro="" textlink="">
      <xdr:nvSpPr>
        <xdr:cNvPr id="141" name="円/楕円 140"/>
        <xdr:cNvSpPr/>
      </xdr:nvSpPr>
      <xdr:spPr>
        <a:xfrm>
          <a:off x="3746500" y="992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95021</xdr:rowOff>
    </xdr:from>
    <xdr:ext cx="599010" cy="259045"/>
    <xdr:sp macro="" textlink="">
      <xdr:nvSpPr>
        <xdr:cNvPr id="142" name="テキスト ボックス 141"/>
        <xdr:cNvSpPr txBox="1"/>
      </xdr:nvSpPr>
      <xdr:spPr>
        <a:xfrm>
          <a:off x="3497794" y="969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148,595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147655</xdr:rowOff>
    </xdr:from>
    <xdr:to>
      <xdr:col>4</xdr:col>
      <xdr:colOff>206375</xdr:colOff>
      <xdr:row>58</xdr:row>
      <xdr:rowOff>77805</xdr:rowOff>
    </xdr:to>
    <xdr:sp macro="" textlink="">
      <xdr:nvSpPr>
        <xdr:cNvPr id="143" name="円/楕円 142"/>
        <xdr:cNvSpPr/>
      </xdr:nvSpPr>
      <xdr:spPr>
        <a:xfrm>
          <a:off x="2857500" y="99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68932</xdr:rowOff>
    </xdr:from>
    <xdr:ext cx="599010" cy="259045"/>
    <xdr:sp macro="" textlink="">
      <xdr:nvSpPr>
        <xdr:cNvPr id="144" name="テキスト ボックス 143"/>
        <xdr:cNvSpPr txBox="1"/>
      </xdr:nvSpPr>
      <xdr:spPr>
        <a:xfrm>
          <a:off x="2608794" y="1001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149,017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11954</xdr:rowOff>
    </xdr:from>
    <xdr:to>
      <xdr:col>3</xdr:col>
      <xdr:colOff>3175</xdr:colOff>
      <xdr:row>58</xdr:row>
      <xdr:rowOff>113554</xdr:rowOff>
    </xdr:to>
    <xdr:sp macro="" textlink="">
      <xdr:nvSpPr>
        <xdr:cNvPr id="145" name="円/楕円 144"/>
        <xdr:cNvSpPr/>
      </xdr:nvSpPr>
      <xdr:spPr>
        <a:xfrm>
          <a:off x="1968500" y="995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130081</xdr:rowOff>
    </xdr:from>
    <xdr:ext cx="599010" cy="259045"/>
    <xdr:sp macro="" textlink="">
      <xdr:nvSpPr>
        <xdr:cNvPr id="146" name="テキスト ボックス 145"/>
        <xdr:cNvSpPr txBox="1"/>
      </xdr:nvSpPr>
      <xdr:spPr>
        <a:xfrm>
          <a:off x="1719794" y="973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127,124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66808</xdr:rowOff>
    </xdr:from>
    <xdr:to>
      <xdr:col>1</xdr:col>
      <xdr:colOff>485775</xdr:colOff>
      <xdr:row>58</xdr:row>
      <xdr:rowOff>168408</xdr:rowOff>
    </xdr:to>
    <xdr:sp macro="" textlink="">
      <xdr:nvSpPr>
        <xdr:cNvPr id="147" name="円/楕円 146"/>
        <xdr:cNvSpPr/>
      </xdr:nvSpPr>
      <xdr:spPr>
        <a:xfrm>
          <a:off x="1079500" y="1001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159535</xdr:rowOff>
    </xdr:from>
    <xdr:ext cx="534377" cy="259045"/>
    <xdr:sp macro="" textlink="">
      <xdr:nvSpPr>
        <xdr:cNvPr id="148" name="テキスト ボックス 147"/>
        <xdr:cNvSpPr txBox="1"/>
      </xdr:nvSpPr>
      <xdr:spPr>
        <a:xfrm>
          <a:off x="863111" y="1010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24474</xdr:rowOff>
    </xdr:from>
    <xdr:to>
      <xdr:col>6</xdr:col>
      <xdr:colOff>511175</xdr:colOff>
      <xdr:row>75</xdr:row>
      <xdr:rowOff>35698</xdr:rowOff>
    </xdr:to>
    <xdr:cxnSp macro="">
      <xdr:nvCxnSpPr>
        <xdr:cNvPr id="180" name="直線コネクタ 179"/>
        <xdr:cNvCxnSpPr/>
      </xdr:nvCxnSpPr>
      <xdr:spPr>
        <a:xfrm flipV="1">
          <a:off x="3797300" y="12883224"/>
          <a:ext cx="838200" cy="1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133505</xdr:rowOff>
    </xdr:from>
    <xdr:ext cx="599010" cy="259045"/>
    <xdr:sp macro="" textlink="">
      <xdr:nvSpPr>
        <xdr:cNvPr id="181" name="民生費平均値テキスト"/>
        <xdr:cNvSpPr txBox="1"/>
      </xdr:nvSpPr>
      <xdr:spPr>
        <a:xfrm>
          <a:off x="4686300" y="12649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35698</xdr:rowOff>
    </xdr:from>
    <xdr:to>
      <xdr:col>5</xdr:col>
      <xdr:colOff>358775</xdr:colOff>
      <xdr:row>76</xdr:row>
      <xdr:rowOff>33618</xdr:rowOff>
    </xdr:to>
    <xdr:cxnSp macro="">
      <xdr:nvCxnSpPr>
        <xdr:cNvPr id="183" name="直線コネクタ 182"/>
        <xdr:cNvCxnSpPr/>
      </xdr:nvCxnSpPr>
      <xdr:spPr>
        <a:xfrm flipV="1">
          <a:off x="2908300" y="12894448"/>
          <a:ext cx="889000" cy="16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133196</xdr:rowOff>
    </xdr:from>
    <xdr:ext cx="599010" cy="259045"/>
    <xdr:sp macro="" textlink="">
      <xdr:nvSpPr>
        <xdr:cNvPr id="185" name="テキスト ボックス 184"/>
        <xdr:cNvSpPr txBox="1"/>
      </xdr:nvSpPr>
      <xdr:spPr>
        <a:xfrm>
          <a:off x="3497794"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33618</xdr:rowOff>
    </xdr:from>
    <xdr:to>
      <xdr:col>4</xdr:col>
      <xdr:colOff>155575</xdr:colOff>
      <xdr:row>76</xdr:row>
      <xdr:rowOff>113390</xdr:rowOff>
    </xdr:to>
    <xdr:cxnSp macro="">
      <xdr:nvCxnSpPr>
        <xdr:cNvPr id="186" name="直線コネクタ 185"/>
        <xdr:cNvCxnSpPr/>
      </xdr:nvCxnSpPr>
      <xdr:spPr>
        <a:xfrm flipV="1">
          <a:off x="2019300" y="13063818"/>
          <a:ext cx="889000" cy="7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2310</xdr:rowOff>
    </xdr:from>
    <xdr:ext cx="599010" cy="259045"/>
    <xdr:sp macro="" textlink="">
      <xdr:nvSpPr>
        <xdr:cNvPr id="188" name="テキスト ボックス 187"/>
        <xdr:cNvSpPr txBox="1"/>
      </xdr:nvSpPr>
      <xdr:spPr>
        <a:xfrm>
          <a:off x="2608794"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113390</xdr:rowOff>
    </xdr:from>
    <xdr:to>
      <xdr:col>2</xdr:col>
      <xdr:colOff>638175</xdr:colOff>
      <xdr:row>76</xdr:row>
      <xdr:rowOff>144391</xdr:rowOff>
    </xdr:to>
    <xdr:cxnSp macro="">
      <xdr:nvCxnSpPr>
        <xdr:cNvPr id="189" name="直線コネクタ 188"/>
        <xdr:cNvCxnSpPr/>
      </xdr:nvCxnSpPr>
      <xdr:spPr>
        <a:xfrm flipV="1">
          <a:off x="1130300" y="13143590"/>
          <a:ext cx="889000" cy="3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158466</xdr:rowOff>
    </xdr:from>
    <xdr:ext cx="599010" cy="259045"/>
    <xdr:sp macro="" textlink="">
      <xdr:nvSpPr>
        <xdr:cNvPr id="191" name="テキスト ボックス 190"/>
        <xdr:cNvSpPr txBox="1"/>
      </xdr:nvSpPr>
      <xdr:spPr>
        <a:xfrm>
          <a:off x="1719794"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48389</xdr:rowOff>
    </xdr:from>
    <xdr:ext cx="599010" cy="259045"/>
    <xdr:sp macro="" textlink="">
      <xdr:nvSpPr>
        <xdr:cNvPr id="193" name="テキスト ボックス 192"/>
        <xdr:cNvSpPr txBox="1"/>
      </xdr:nvSpPr>
      <xdr:spPr>
        <a:xfrm>
          <a:off x="830794" y="1273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145124</xdr:rowOff>
    </xdr:from>
    <xdr:to>
      <xdr:col>6</xdr:col>
      <xdr:colOff>561975</xdr:colOff>
      <xdr:row>75</xdr:row>
      <xdr:rowOff>75274</xdr:rowOff>
    </xdr:to>
    <xdr:sp macro="" textlink="">
      <xdr:nvSpPr>
        <xdr:cNvPr id="199" name="円/楕円 198"/>
        <xdr:cNvSpPr/>
      </xdr:nvSpPr>
      <xdr:spPr>
        <a:xfrm>
          <a:off x="4584700" y="1283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123551</xdr:rowOff>
    </xdr:from>
    <xdr:ext cx="599010" cy="259045"/>
    <xdr:sp macro="" textlink="">
      <xdr:nvSpPr>
        <xdr:cNvPr id="200" name="民生費該当値テキスト"/>
        <xdr:cNvSpPr txBox="1"/>
      </xdr:nvSpPr>
      <xdr:spPr>
        <a:xfrm>
          <a:off x="4686300" y="12810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159,835</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156348</xdr:rowOff>
    </xdr:from>
    <xdr:to>
      <xdr:col>5</xdr:col>
      <xdr:colOff>409575</xdr:colOff>
      <xdr:row>75</xdr:row>
      <xdr:rowOff>86498</xdr:rowOff>
    </xdr:to>
    <xdr:sp macro="" textlink="">
      <xdr:nvSpPr>
        <xdr:cNvPr id="201" name="円/楕円 200"/>
        <xdr:cNvSpPr/>
      </xdr:nvSpPr>
      <xdr:spPr>
        <a:xfrm>
          <a:off x="3746500" y="1284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103025</xdr:rowOff>
    </xdr:from>
    <xdr:ext cx="599010" cy="259045"/>
    <xdr:sp macro="" textlink="">
      <xdr:nvSpPr>
        <xdr:cNvPr id="202" name="テキスト ボックス 201"/>
        <xdr:cNvSpPr txBox="1"/>
      </xdr:nvSpPr>
      <xdr:spPr>
        <a:xfrm>
          <a:off x="3497794" y="1261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158,804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154268</xdr:rowOff>
    </xdr:from>
    <xdr:to>
      <xdr:col>4</xdr:col>
      <xdr:colOff>206375</xdr:colOff>
      <xdr:row>76</xdr:row>
      <xdr:rowOff>84418</xdr:rowOff>
    </xdr:to>
    <xdr:sp macro="" textlink="">
      <xdr:nvSpPr>
        <xdr:cNvPr id="203" name="円/楕円 202"/>
        <xdr:cNvSpPr/>
      </xdr:nvSpPr>
      <xdr:spPr>
        <a:xfrm>
          <a:off x="2857500" y="1301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75545</xdr:rowOff>
    </xdr:from>
    <xdr:ext cx="599010" cy="259045"/>
    <xdr:sp macro="" textlink="">
      <xdr:nvSpPr>
        <xdr:cNvPr id="204" name="テキスト ボックス 203"/>
        <xdr:cNvSpPr txBox="1"/>
      </xdr:nvSpPr>
      <xdr:spPr>
        <a:xfrm>
          <a:off x="2608794" y="1310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143,245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62590</xdr:rowOff>
    </xdr:from>
    <xdr:to>
      <xdr:col>3</xdr:col>
      <xdr:colOff>3175</xdr:colOff>
      <xdr:row>76</xdr:row>
      <xdr:rowOff>164190</xdr:rowOff>
    </xdr:to>
    <xdr:sp macro="" textlink="">
      <xdr:nvSpPr>
        <xdr:cNvPr id="205" name="円/楕円 204"/>
        <xdr:cNvSpPr/>
      </xdr:nvSpPr>
      <xdr:spPr>
        <a:xfrm>
          <a:off x="1968500" y="1309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155317</xdr:rowOff>
    </xdr:from>
    <xdr:ext cx="599010" cy="259045"/>
    <xdr:sp macro="" textlink="">
      <xdr:nvSpPr>
        <xdr:cNvPr id="206" name="テキスト ボックス 205"/>
        <xdr:cNvSpPr txBox="1"/>
      </xdr:nvSpPr>
      <xdr:spPr>
        <a:xfrm>
          <a:off x="1719794" y="131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135,917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93591</xdr:rowOff>
    </xdr:from>
    <xdr:to>
      <xdr:col>1</xdr:col>
      <xdr:colOff>485775</xdr:colOff>
      <xdr:row>77</xdr:row>
      <xdr:rowOff>23741</xdr:rowOff>
    </xdr:to>
    <xdr:sp macro="" textlink="">
      <xdr:nvSpPr>
        <xdr:cNvPr id="207" name="円/楕円 206"/>
        <xdr:cNvSpPr/>
      </xdr:nvSpPr>
      <xdr:spPr>
        <a:xfrm>
          <a:off x="1079500" y="1312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14868</xdr:rowOff>
    </xdr:from>
    <xdr:ext cx="599010" cy="259045"/>
    <xdr:sp macro="" textlink="">
      <xdr:nvSpPr>
        <xdr:cNvPr id="208" name="テキスト ボックス 207"/>
        <xdr:cNvSpPr txBox="1"/>
      </xdr:nvSpPr>
      <xdr:spPr>
        <a:xfrm>
          <a:off x="830794" y="1321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133,069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64669</xdr:rowOff>
    </xdr:from>
    <xdr:to>
      <xdr:col>6</xdr:col>
      <xdr:colOff>511175</xdr:colOff>
      <xdr:row>95</xdr:row>
      <xdr:rowOff>160668</xdr:rowOff>
    </xdr:to>
    <xdr:cxnSp macro="">
      <xdr:nvCxnSpPr>
        <xdr:cNvPr id="235" name="直線コネクタ 234"/>
        <xdr:cNvCxnSpPr/>
      </xdr:nvCxnSpPr>
      <xdr:spPr>
        <a:xfrm flipV="1">
          <a:off x="3797300" y="16352419"/>
          <a:ext cx="838200" cy="9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53684</xdr:rowOff>
    </xdr:from>
    <xdr:ext cx="534377" cy="259045"/>
    <xdr:sp macro="" textlink="">
      <xdr:nvSpPr>
        <xdr:cNvPr id="236" name="衛生費平均値テキスト"/>
        <xdr:cNvSpPr txBox="1"/>
      </xdr:nvSpPr>
      <xdr:spPr>
        <a:xfrm>
          <a:off x="4686300" y="1651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160668</xdr:rowOff>
    </xdr:from>
    <xdr:to>
      <xdr:col>5</xdr:col>
      <xdr:colOff>358775</xdr:colOff>
      <xdr:row>96</xdr:row>
      <xdr:rowOff>43487</xdr:rowOff>
    </xdr:to>
    <xdr:cxnSp macro="">
      <xdr:nvCxnSpPr>
        <xdr:cNvPr id="238" name="直線コネクタ 237"/>
        <xdr:cNvCxnSpPr/>
      </xdr:nvCxnSpPr>
      <xdr:spPr>
        <a:xfrm flipV="1">
          <a:off x="2908300" y="16448418"/>
          <a:ext cx="889000" cy="5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29622</xdr:rowOff>
    </xdr:from>
    <xdr:ext cx="534377" cy="259045"/>
    <xdr:sp macro="" textlink="">
      <xdr:nvSpPr>
        <xdr:cNvPr id="240" name="テキスト ボックス 239"/>
        <xdr:cNvSpPr txBox="1"/>
      </xdr:nvSpPr>
      <xdr:spPr>
        <a:xfrm>
          <a:off x="3530111" y="1666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20366</xdr:rowOff>
    </xdr:from>
    <xdr:to>
      <xdr:col>4</xdr:col>
      <xdr:colOff>155575</xdr:colOff>
      <xdr:row>96</xdr:row>
      <xdr:rowOff>43487</xdr:rowOff>
    </xdr:to>
    <xdr:cxnSp macro="">
      <xdr:nvCxnSpPr>
        <xdr:cNvPr id="241" name="直線コネクタ 240"/>
        <xdr:cNvCxnSpPr/>
      </xdr:nvCxnSpPr>
      <xdr:spPr>
        <a:xfrm>
          <a:off x="2019300" y="16479566"/>
          <a:ext cx="889000" cy="2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27390</xdr:rowOff>
    </xdr:from>
    <xdr:ext cx="534377" cy="259045"/>
    <xdr:sp macro="" textlink="">
      <xdr:nvSpPr>
        <xdr:cNvPr id="243" name="テキスト ボックス 242"/>
        <xdr:cNvSpPr txBox="1"/>
      </xdr:nvSpPr>
      <xdr:spPr>
        <a:xfrm>
          <a:off x="2641111" y="1665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57984</xdr:rowOff>
    </xdr:from>
    <xdr:to>
      <xdr:col>2</xdr:col>
      <xdr:colOff>638175</xdr:colOff>
      <xdr:row>96</xdr:row>
      <xdr:rowOff>20366</xdr:rowOff>
    </xdr:to>
    <xdr:cxnSp macro="">
      <xdr:nvCxnSpPr>
        <xdr:cNvPr id="244" name="直線コネクタ 243"/>
        <xdr:cNvCxnSpPr/>
      </xdr:nvCxnSpPr>
      <xdr:spPr>
        <a:xfrm>
          <a:off x="1130300" y="16345734"/>
          <a:ext cx="889000" cy="1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52249</xdr:rowOff>
    </xdr:from>
    <xdr:ext cx="534377" cy="259045"/>
    <xdr:sp macro="" textlink="">
      <xdr:nvSpPr>
        <xdr:cNvPr id="246" name="テキスト ボックス 245"/>
        <xdr:cNvSpPr txBox="1"/>
      </xdr:nvSpPr>
      <xdr:spPr>
        <a:xfrm>
          <a:off x="1752111" y="1668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77395</xdr:rowOff>
    </xdr:from>
    <xdr:ext cx="534377" cy="259045"/>
    <xdr:sp macro="" textlink="">
      <xdr:nvSpPr>
        <xdr:cNvPr id="248" name="テキスト ボックス 247"/>
        <xdr:cNvSpPr txBox="1"/>
      </xdr:nvSpPr>
      <xdr:spPr>
        <a:xfrm>
          <a:off x="863111" y="1670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13869</xdr:rowOff>
    </xdr:from>
    <xdr:to>
      <xdr:col>6</xdr:col>
      <xdr:colOff>561975</xdr:colOff>
      <xdr:row>95</xdr:row>
      <xdr:rowOff>115469</xdr:rowOff>
    </xdr:to>
    <xdr:sp macro="" textlink="">
      <xdr:nvSpPr>
        <xdr:cNvPr id="254" name="円/楕円 253"/>
        <xdr:cNvSpPr/>
      </xdr:nvSpPr>
      <xdr:spPr>
        <a:xfrm>
          <a:off x="4584700" y="1630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36746</xdr:rowOff>
    </xdr:from>
    <xdr:ext cx="599010" cy="259045"/>
    <xdr:sp macro="" textlink="">
      <xdr:nvSpPr>
        <xdr:cNvPr id="255" name="衛生費該当値テキスト"/>
        <xdr:cNvSpPr txBox="1"/>
      </xdr:nvSpPr>
      <xdr:spPr>
        <a:xfrm>
          <a:off x="4686300" y="16153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128,911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109868</xdr:rowOff>
    </xdr:from>
    <xdr:to>
      <xdr:col>5</xdr:col>
      <xdr:colOff>409575</xdr:colOff>
      <xdr:row>96</xdr:row>
      <xdr:rowOff>40018</xdr:rowOff>
    </xdr:to>
    <xdr:sp macro="" textlink="">
      <xdr:nvSpPr>
        <xdr:cNvPr id="256" name="円/楕円 255"/>
        <xdr:cNvSpPr/>
      </xdr:nvSpPr>
      <xdr:spPr>
        <a:xfrm>
          <a:off x="3746500" y="1639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56545</xdr:rowOff>
    </xdr:from>
    <xdr:ext cx="599010" cy="259045"/>
    <xdr:sp macro="" textlink="">
      <xdr:nvSpPr>
        <xdr:cNvPr id="257" name="テキスト ボックス 256"/>
        <xdr:cNvSpPr txBox="1"/>
      </xdr:nvSpPr>
      <xdr:spPr>
        <a:xfrm>
          <a:off x="3497794" y="1617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107,914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164137</xdr:rowOff>
    </xdr:from>
    <xdr:to>
      <xdr:col>4</xdr:col>
      <xdr:colOff>206375</xdr:colOff>
      <xdr:row>96</xdr:row>
      <xdr:rowOff>94287</xdr:rowOff>
    </xdr:to>
    <xdr:sp macro="" textlink="">
      <xdr:nvSpPr>
        <xdr:cNvPr id="258" name="円/楕円 257"/>
        <xdr:cNvSpPr/>
      </xdr:nvSpPr>
      <xdr:spPr>
        <a:xfrm>
          <a:off x="2857500" y="1645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110814</xdr:rowOff>
    </xdr:from>
    <xdr:ext cx="534377" cy="259045"/>
    <xdr:sp macro="" textlink="">
      <xdr:nvSpPr>
        <xdr:cNvPr id="259" name="テキスト ボックス 258"/>
        <xdr:cNvSpPr txBox="1"/>
      </xdr:nvSpPr>
      <xdr:spPr>
        <a:xfrm>
          <a:off x="2641111" y="1622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96,044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141016</xdr:rowOff>
    </xdr:from>
    <xdr:to>
      <xdr:col>3</xdr:col>
      <xdr:colOff>3175</xdr:colOff>
      <xdr:row>96</xdr:row>
      <xdr:rowOff>71166</xdr:rowOff>
    </xdr:to>
    <xdr:sp macro="" textlink="">
      <xdr:nvSpPr>
        <xdr:cNvPr id="260" name="円/楕円 259"/>
        <xdr:cNvSpPr/>
      </xdr:nvSpPr>
      <xdr:spPr>
        <a:xfrm>
          <a:off x="1968500" y="1642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87693</xdr:rowOff>
    </xdr:from>
    <xdr:ext cx="599010" cy="259045"/>
    <xdr:sp macro="" textlink="">
      <xdr:nvSpPr>
        <xdr:cNvPr id="261" name="テキスト ボックス 260"/>
        <xdr:cNvSpPr txBox="1"/>
      </xdr:nvSpPr>
      <xdr:spPr>
        <a:xfrm>
          <a:off x="1719794" y="16203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101,101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7184</xdr:rowOff>
    </xdr:from>
    <xdr:to>
      <xdr:col>1</xdr:col>
      <xdr:colOff>485775</xdr:colOff>
      <xdr:row>95</xdr:row>
      <xdr:rowOff>108784</xdr:rowOff>
    </xdr:to>
    <xdr:sp macro="" textlink="">
      <xdr:nvSpPr>
        <xdr:cNvPr id="262" name="円/楕円 261"/>
        <xdr:cNvSpPr/>
      </xdr:nvSpPr>
      <xdr:spPr>
        <a:xfrm>
          <a:off x="1079500" y="1629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125311</xdr:rowOff>
    </xdr:from>
    <xdr:ext cx="599010" cy="259045"/>
    <xdr:sp macro="" textlink="">
      <xdr:nvSpPr>
        <xdr:cNvPr id="263" name="テキスト ボックス 262"/>
        <xdr:cNvSpPr txBox="1"/>
      </xdr:nvSpPr>
      <xdr:spPr>
        <a:xfrm>
          <a:off x="830794" y="1607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136804</xdr:rowOff>
    </xdr:from>
    <xdr:to>
      <xdr:col>15</xdr:col>
      <xdr:colOff>180975</xdr:colOff>
      <xdr:row>38</xdr:row>
      <xdr:rowOff>163093</xdr:rowOff>
    </xdr:to>
    <xdr:cxnSp macro="">
      <xdr:nvCxnSpPr>
        <xdr:cNvPr id="292" name="直線コネクタ 291"/>
        <xdr:cNvCxnSpPr/>
      </xdr:nvCxnSpPr>
      <xdr:spPr>
        <a:xfrm>
          <a:off x="9639300" y="6651904"/>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118973</xdr:rowOff>
    </xdr:from>
    <xdr:to>
      <xdr:col>14</xdr:col>
      <xdr:colOff>28575</xdr:colOff>
      <xdr:row>38</xdr:row>
      <xdr:rowOff>136804</xdr:rowOff>
    </xdr:to>
    <xdr:cxnSp macro="">
      <xdr:nvCxnSpPr>
        <xdr:cNvPr id="295" name="直線コネクタ 294"/>
        <xdr:cNvCxnSpPr/>
      </xdr:nvCxnSpPr>
      <xdr:spPr>
        <a:xfrm>
          <a:off x="8750300" y="6634073"/>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2049</xdr:rowOff>
    </xdr:from>
    <xdr:ext cx="469744" cy="259045"/>
    <xdr:sp macro="" textlink="">
      <xdr:nvSpPr>
        <xdr:cNvPr id="297" name="テキスト ボックス 296"/>
        <xdr:cNvSpPr txBox="1"/>
      </xdr:nvSpPr>
      <xdr:spPr>
        <a:xfrm>
          <a:off x="9404427"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118973</xdr:rowOff>
    </xdr:from>
    <xdr:to>
      <xdr:col>12</xdr:col>
      <xdr:colOff>511175</xdr:colOff>
      <xdr:row>38</xdr:row>
      <xdr:rowOff>122860</xdr:rowOff>
    </xdr:to>
    <xdr:cxnSp macro="">
      <xdr:nvCxnSpPr>
        <xdr:cNvPr id="298" name="直線コネクタ 297"/>
        <xdr:cNvCxnSpPr/>
      </xdr:nvCxnSpPr>
      <xdr:spPr>
        <a:xfrm flipV="1">
          <a:off x="7861300" y="6634073"/>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88383</xdr:rowOff>
    </xdr:from>
    <xdr:ext cx="469744" cy="259045"/>
    <xdr:sp macro="" textlink="">
      <xdr:nvSpPr>
        <xdr:cNvPr id="300" name="テキスト ボックス 299"/>
        <xdr:cNvSpPr txBox="1"/>
      </xdr:nvSpPr>
      <xdr:spPr>
        <a:xfrm>
          <a:off x="8515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111887</xdr:rowOff>
    </xdr:from>
    <xdr:to>
      <xdr:col>11</xdr:col>
      <xdr:colOff>307975</xdr:colOff>
      <xdr:row>38</xdr:row>
      <xdr:rowOff>122860</xdr:rowOff>
    </xdr:to>
    <xdr:cxnSp macro="">
      <xdr:nvCxnSpPr>
        <xdr:cNvPr id="301" name="直線コネクタ 300"/>
        <xdr:cNvCxnSpPr/>
      </xdr:nvCxnSpPr>
      <xdr:spPr>
        <a:xfrm>
          <a:off x="6972300" y="6626987"/>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58666</xdr:rowOff>
    </xdr:from>
    <xdr:ext cx="469744" cy="259045"/>
    <xdr:sp macro="" textlink="">
      <xdr:nvSpPr>
        <xdr:cNvPr id="303" name="テキスト ボックス 302"/>
        <xdr:cNvSpPr txBox="1"/>
      </xdr:nvSpPr>
      <xdr:spPr>
        <a:xfrm>
          <a:off x="7626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38244</xdr:rowOff>
    </xdr:from>
    <xdr:ext cx="469744" cy="259045"/>
    <xdr:sp macro="" textlink="">
      <xdr:nvSpPr>
        <xdr:cNvPr id="305" name="テキスト ボックス 304"/>
        <xdr:cNvSpPr txBox="1"/>
      </xdr:nvSpPr>
      <xdr:spPr>
        <a:xfrm>
          <a:off x="6737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112293</xdr:rowOff>
    </xdr:from>
    <xdr:to>
      <xdr:col>15</xdr:col>
      <xdr:colOff>231775</xdr:colOff>
      <xdr:row>39</xdr:row>
      <xdr:rowOff>42443</xdr:rowOff>
    </xdr:to>
    <xdr:sp macro="" textlink="">
      <xdr:nvSpPr>
        <xdr:cNvPr id="311" name="円/楕円 310"/>
        <xdr:cNvSpPr/>
      </xdr:nvSpPr>
      <xdr:spPr>
        <a:xfrm>
          <a:off x="10426700" y="662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45381</xdr:rowOff>
    </xdr:from>
    <xdr:ext cx="378565" cy="259045"/>
    <xdr:sp macro="" textlink="">
      <xdr:nvSpPr>
        <xdr:cNvPr id="312" name="労働費該当値テキスト"/>
        <xdr:cNvSpPr txBox="1"/>
      </xdr:nvSpPr>
      <xdr:spPr>
        <a:xfrm>
          <a:off x="10528300" y="6560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86004</xdr:rowOff>
    </xdr:from>
    <xdr:to>
      <xdr:col>14</xdr:col>
      <xdr:colOff>79375</xdr:colOff>
      <xdr:row>39</xdr:row>
      <xdr:rowOff>16154</xdr:rowOff>
    </xdr:to>
    <xdr:sp macro="" textlink="">
      <xdr:nvSpPr>
        <xdr:cNvPr id="313" name="円/楕円 312"/>
        <xdr:cNvSpPr/>
      </xdr:nvSpPr>
      <xdr:spPr>
        <a:xfrm>
          <a:off x="9588500" y="66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7281</xdr:rowOff>
    </xdr:from>
    <xdr:ext cx="469744" cy="259045"/>
    <xdr:sp macro="" textlink="">
      <xdr:nvSpPr>
        <xdr:cNvPr id="314" name="テキスト ボックス 313"/>
        <xdr:cNvSpPr txBox="1"/>
      </xdr:nvSpPr>
      <xdr:spPr>
        <a:xfrm>
          <a:off x="9404427" y="66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68173</xdr:rowOff>
    </xdr:from>
    <xdr:to>
      <xdr:col>12</xdr:col>
      <xdr:colOff>561975</xdr:colOff>
      <xdr:row>38</xdr:row>
      <xdr:rowOff>169773</xdr:rowOff>
    </xdr:to>
    <xdr:sp macro="" textlink="">
      <xdr:nvSpPr>
        <xdr:cNvPr id="315" name="円/楕円 314"/>
        <xdr:cNvSpPr/>
      </xdr:nvSpPr>
      <xdr:spPr>
        <a:xfrm>
          <a:off x="8699500" y="658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160900</xdr:rowOff>
    </xdr:from>
    <xdr:ext cx="469744" cy="259045"/>
    <xdr:sp macro="" textlink="">
      <xdr:nvSpPr>
        <xdr:cNvPr id="316" name="テキスト ボックス 315"/>
        <xdr:cNvSpPr txBox="1"/>
      </xdr:nvSpPr>
      <xdr:spPr>
        <a:xfrm>
          <a:off x="8515427" y="667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72060</xdr:rowOff>
    </xdr:from>
    <xdr:to>
      <xdr:col>11</xdr:col>
      <xdr:colOff>358775</xdr:colOff>
      <xdr:row>39</xdr:row>
      <xdr:rowOff>2210</xdr:rowOff>
    </xdr:to>
    <xdr:sp macro="" textlink="">
      <xdr:nvSpPr>
        <xdr:cNvPr id="317" name="円/楕円 316"/>
        <xdr:cNvSpPr/>
      </xdr:nvSpPr>
      <xdr:spPr>
        <a:xfrm>
          <a:off x="7810500" y="65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164787</xdr:rowOff>
    </xdr:from>
    <xdr:ext cx="469744" cy="259045"/>
    <xdr:sp macro="" textlink="">
      <xdr:nvSpPr>
        <xdr:cNvPr id="318" name="テキスト ボックス 317"/>
        <xdr:cNvSpPr txBox="1"/>
      </xdr:nvSpPr>
      <xdr:spPr>
        <a:xfrm>
          <a:off x="7626427" y="66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61087</xdr:rowOff>
    </xdr:from>
    <xdr:to>
      <xdr:col>10</xdr:col>
      <xdr:colOff>155575</xdr:colOff>
      <xdr:row>38</xdr:row>
      <xdr:rowOff>162687</xdr:rowOff>
    </xdr:to>
    <xdr:sp macro="" textlink="">
      <xdr:nvSpPr>
        <xdr:cNvPr id="319" name="円/楕円 318"/>
        <xdr:cNvSpPr/>
      </xdr:nvSpPr>
      <xdr:spPr>
        <a:xfrm>
          <a:off x="6921500" y="65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153814</xdr:rowOff>
    </xdr:from>
    <xdr:ext cx="469744" cy="259045"/>
    <xdr:sp macro="" textlink="">
      <xdr:nvSpPr>
        <xdr:cNvPr id="320" name="テキスト ボックス 319"/>
        <xdr:cNvSpPr txBox="1"/>
      </xdr:nvSpPr>
      <xdr:spPr>
        <a:xfrm>
          <a:off x="6737427" y="666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15770</xdr:rowOff>
    </xdr:from>
    <xdr:to>
      <xdr:col>15</xdr:col>
      <xdr:colOff>180975</xdr:colOff>
      <xdr:row>57</xdr:row>
      <xdr:rowOff>19617</xdr:rowOff>
    </xdr:to>
    <xdr:cxnSp macro="">
      <xdr:nvCxnSpPr>
        <xdr:cNvPr id="345" name="直線コネクタ 344"/>
        <xdr:cNvCxnSpPr/>
      </xdr:nvCxnSpPr>
      <xdr:spPr>
        <a:xfrm>
          <a:off x="9639300" y="9788420"/>
          <a:ext cx="838200" cy="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114275</xdr:rowOff>
    </xdr:from>
    <xdr:ext cx="534377" cy="259045"/>
    <xdr:sp macro="" textlink="">
      <xdr:nvSpPr>
        <xdr:cNvPr id="346" name="農林水産業費平均値テキスト"/>
        <xdr:cNvSpPr txBox="1"/>
      </xdr:nvSpPr>
      <xdr:spPr>
        <a:xfrm>
          <a:off x="10528300" y="9544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86825</xdr:rowOff>
    </xdr:from>
    <xdr:to>
      <xdr:col>14</xdr:col>
      <xdr:colOff>28575</xdr:colOff>
      <xdr:row>57</xdr:row>
      <xdr:rowOff>15770</xdr:rowOff>
    </xdr:to>
    <xdr:cxnSp macro="">
      <xdr:nvCxnSpPr>
        <xdr:cNvPr id="348" name="直線コネクタ 347"/>
        <xdr:cNvCxnSpPr/>
      </xdr:nvCxnSpPr>
      <xdr:spPr>
        <a:xfrm>
          <a:off x="8750300" y="9688025"/>
          <a:ext cx="889000" cy="10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40595</xdr:rowOff>
    </xdr:from>
    <xdr:ext cx="534377" cy="259045"/>
    <xdr:sp macro="" textlink="">
      <xdr:nvSpPr>
        <xdr:cNvPr id="350" name="テキスト ボックス 349"/>
        <xdr:cNvSpPr txBox="1"/>
      </xdr:nvSpPr>
      <xdr:spPr>
        <a:xfrm>
          <a:off x="9372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86825</xdr:rowOff>
    </xdr:from>
    <xdr:to>
      <xdr:col>12</xdr:col>
      <xdr:colOff>511175</xdr:colOff>
      <xdr:row>56</xdr:row>
      <xdr:rowOff>93123</xdr:rowOff>
    </xdr:to>
    <xdr:cxnSp macro="">
      <xdr:nvCxnSpPr>
        <xdr:cNvPr id="351" name="直線コネクタ 350"/>
        <xdr:cNvCxnSpPr/>
      </xdr:nvCxnSpPr>
      <xdr:spPr>
        <a:xfrm flipV="1">
          <a:off x="7861300" y="9688025"/>
          <a:ext cx="889000" cy="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19315</xdr:rowOff>
    </xdr:from>
    <xdr:ext cx="534377" cy="259045"/>
    <xdr:sp macro="" textlink="">
      <xdr:nvSpPr>
        <xdr:cNvPr id="353" name="テキスト ボックス 352"/>
        <xdr:cNvSpPr txBox="1"/>
      </xdr:nvSpPr>
      <xdr:spPr>
        <a:xfrm>
          <a:off x="8483111" y="97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93123</xdr:rowOff>
    </xdr:from>
    <xdr:to>
      <xdr:col>11</xdr:col>
      <xdr:colOff>307975</xdr:colOff>
      <xdr:row>57</xdr:row>
      <xdr:rowOff>34584</xdr:rowOff>
    </xdr:to>
    <xdr:cxnSp macro="">
      <xdr:nvCxnSpPr>
        <xdr:cNvPr id="354" name="直線コネクタ 353"/>
        <xdr:cNvCxnSpPr/>
      </xdr:nvCxnSpPr>
      <xdr:spPr>
        <a:xfrm flipV="1">
          <a:off x="6972300" y="9694323"/>
          <a:ext cx="889000" cy="11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16309</xdr:rowOff>
    </xdr:from>
    <xdr:ext cx="534377" cy="259045"/>
    <xdr:sp macro="" textlink="">
      <xdr:nvSpPr>
        <xdr:cNvPr id="356" name="テキスト ボックス 355"/>
        <xdr:cNvSpPr txBox="1"/>
      </xdr:nvSpPr>
      <xdr:spPr>
        <a:xfrm>
          <a:off x="7594111" y="978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63135</xdr:rowOff>
    </xdr:from>
    <xdr:ext cx="534377" cy="259045"/>
    <xdr:sp macro="" textlink="">
      <xdr:nvSpPr>
        <xdr:cNvPr id="358" name="テキスト ボックス 357"/>
        <xdr:cNvSpPr txBox="1"/>
      </xdr:nvSpPr>
      <xdr:spPr>
        <a:xfrm>
          <a:off x="6705111" y="94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140267</xdr:rowOff>
    </xdr:from>
    <xdr:to>
      <xdr:col>15</xdr:col>
      <xdr:colOff>231775</xdr:colOff>
      <xdr:row>57</xdr:row>
      <xdr:rowOff>70417</xdr:rowOff>
    </xdr:to>
    <xdr:sp macro="" textlink="">
      <xdr:nvSpPr>
        <xdr:cNvPr id="364" name="円/楕円 363"/>
        <xdr:cNvSpPr/>
      </xdr:nvSpPr>
      <xdr:spPr>
        <a:xfrm>
          <a:off x="10426700" y="974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118694</xdr:rowOff>
    </xdr:from>
    <xdr:ext cx="534377" cy="259045"/>
    <xdr:sp macro="" textlink="">
      <xdr:nvSpPr>
        <xdr:cNvPr id="365" name="農林水産業費該当値テキスト"/>
        <xdr:cNvSpPr txBox="1"/>
      </xdr:nvSpPr>
      <xdr:spPr>
        <a:xfrm>
          <a:off x="10528300" y="971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31,012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136420</xdr:rowOff>
    </xdr:from>
    <xdr:to>
      <xdr:col>14</xdr:col>
      <xdr:colOff>79375</xdr:colOff>
      <xdr:row>57</xdr:row>
      <xdr:rowOff>66570</xdr:rowOff>
    </xdr:to>
    <xdr:sp macro="" textlink="">
      <xdr:nvSpPr>
        <xdr:cNvPr id="366" name="円/楕円 365"/>
        <xdr:cNvSpPr/>
      </xdr:nvSpPr>
      <xdr:spPr>
        <a:xfrm>
          <a:off x="9588500" y="973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57697</xdr:rowOff>
    </xdr:from>
    <xdr:ext cx="534377" cy="259045"/>
    <xdr:sp macro="" textlink="">
      <xdr:nvSpPr>
        <xdr:cNvPr id="367" name="テキスト ボックス 366"/>
        <xdr:cNvSpPr txBox="1"/>
      </xdr:nvSpPr>
      <xdr:spPr>
        <a:xfrm>
          <a:off x="9372111" y="983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31,685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36025</xdr:rowOff>
    </xdr:from>
    <xdr:to>
      <xdr:col>12</xdr:col>
      <xdr:colOff>561975</xdr:colOff>
      <xdr:row>56</xdr:row>
      <xdr:rowOff>137625</xdr:rowOff>
    </xdr:to>
    <xdr:sp macro="" textlink="">
      <xdr:nvSpPr>
        <xdr:cNvPr id="368" name="円/楕円 367"/>
        <xdr:cNvSpPr/>
      </xdr:nvSpPr>
      <xdr:spPr>
        <a:xfrm>
          <a:off x="8699500" y="96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154152</xdr:rowOff>
    </xdr:from>
    <xdr:ext cx="534377" cy="259045"/>
    <xdr:sp macro="" textlink="">
      <xdr:nvSpPr>
        <xdr:cNvPr id="369" name="テキスト ボックス 368"/>
        <xdr:cNvSpPr txBox="1"/>
      </xdr:nvSpPr>
      <xdr:spPr>
        <a:xfrm>
          <a:off x="8483111" y="941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49,252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42323</xdr:rowOff>
    </xdr:from>
    <xdr:to>
      <xdr:col>11</xdr:col>
      <xdr:colOff>358775</xdr:colOff>
      <xdr:row>56</xdr:row>
      <xdr:rowOff>143923</xdr:rowOff>
    </xdr:to>
    <xdr:sp macro="" textlink="">
      <xdr:nvSpPr>
        <xdr:cNvPr id="370" name="円/楕円 369"/>
        <xdr:cNvSpPr/>
      </xdr:nvSpPr>
      <xdr:spPr>
        <a:xfrm>
          <a:off x="7810500" y="96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160450</xdr:rowOff>
    </xdr:from>
    <xdr:ext cx="534377" cy="259045"/>
    <xdr:sp macro="" textlink="">
      <xdr:nvSpPr>
        <xdr:cNvPr id="371" name="テキスト ボックス 370"/>
        <xdr:cNvSpPr txBox="1"/>
      </xdr:nvSpPr>
      <xdr:spPr>
        <a:xfrm>
          <a:off x="7594111" y="941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48,150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155234</xdr:rowOff>
    </xdr:from>
    <xdr:to>
      <xdr:col>10</xdr:col>
      <xdr:colOff>155575</xdr:colOff>
      <xdr:row>57</xdr:row>
      <xdr:rowOff>85384</xdr:rowOff>
    </xdr:to>
    <xdr:sp macro="" textlink="">
      <xdr:nvSpPr>
        <xdr:cNvPr id="372" name="円/楕円 371"/>
        <xdr:cNvSpPr/>
      </xdr:nvSpPr>
      <xdr:spPr>
        <a:xfrm>
          <a:off x="6921500" y="975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76511</xdr:rowOff>
    </xdr:from>
    <xdr:ext cx="534377" cy="259045"/>
    <xdr:sp macro="" textlink="">
      <xdr:nvSpPr>
        <xdr:cNvPr id="373" name="テキスト ボックス 372"/>
        <xdr:cNvSpPr txBox="1"/>
      </xdr:nvSpPr>
      <xdr:spPr>
        <a:xfrm>
          <a:off x="6705111" y="984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12419</xdr:rowOff>
    </xdr:from>
    <xdr:to>
      <xdr:col>15</xdr:col>
      <xdr:colOff>180975</xdr:colOff>
      <xdr:row>77</xdr:row>
      <xdr:rowOff>129772</xdr:rowOff>
    </xdr:to>
    <xdr:cxnSp macro="">
      <xdr:nvCxnSpPr>
        <xdr:cNvPr id="404" name="直線コネクタ 403"/>
        <xdr:cNvCxnSpPr/>
      </xdr:nvCxnSpPr>
      <xdr:spPr>
        <a:xfrm flipV="1">
          <a:off x="9639300" y="13042619"/>
          <a:ext cx="838200" cy="28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142276</xdr:rowOff>
    </xdr:from>
    <xdr:ext cx="534377" cy="259045"/>
    <xdr:sp macro="" textlink="">
      <xdr:nvSpPr>
        <xdr:cNvPr id="405" name="商工費平均値テキスト"/>
        <xdr:cNvSpPr txBox="1"/>
      </xdr:nvSpPr>
      <xdr:spPr>
        <a:xfrm>
          <a:off x="10528300" y="13172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138900</xdr:rowOff>
    </xdr:from>
    <xdr:to>
      <xdr:col>14</xdr:col>
      <xdr:colOff>28575</xdr:colOff>
      <xdr:row>77</xdr:row>
      <xdr:rowOff>129772</xdr:rowOff>
    </xdr:to>
    <xdr:cxnSp macro="">
      <xdr:nvCxnSpPr>
        <xdr:cNvPr id="407" name="直線コネクタ 406"/>
        <xdr:cNvCxnSpPr/>
      </xdr:nvCxnSpPr>
      <xdr:spPr>
        <a:xfrm>
          <a:off x="8750300" y="13169100"/>
          <a:ext cx="889000" cy="16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114966</xdr:rowOff>
    </xdr:from>
    <xdr:ext cx="534377" cy="259045"/>
    <xdr:sp macro="" textlink="">
      <xdr:nvSpPr>
        <xdr:cNvPr id="409" name="テキスト ボックス 408"/>
        <xdr:cNvSpPr txBox="1"/>
      </xdr:nvSpPr>
      <xdr:spPr>
        <a:xfrm>
          <a:off x="9372111" y="12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138900</xdr:rowOff>
    </xdr:from>
    <xdr:to>
      <xdr:col>12</xdr:col>
      <xdr:colOff>511175</xdr:colOff>
      <xdr:row>78</xdr:row>
      <xdr:rowOff>62041</xdr:rowOff>
    </xdr:to>
    <xdr:cxnSp macro="">
      <xdr:nvCxnSpPr>
        <xdr:cNvPr id="410" name="直線コネクタ 409"/>
        <xdr:cNvCxnSpPr/>
      </xdr:nvCxnSpPr>
      <xdr:spPr>
        <a:xfrm flipV="1">
          <a:off x="7861300" y="13169100"/>
          <a:ext cx="889000" cy="26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50250</xdr:rowOff>
    </xdr:from>
    <xdr:to>
      <xdr:col>12</xdr:col>
      <xdr:colOff>561975</xdr:colOff>
      <xdr:row>77</xdr:row>
      <xdr:rowOff>151850</xdr:rowOff>
    </xdr:to>
    <xdr:sp macro="" textlink="">
      <xdr:nvSpPr>
        <xdr:cNvPr id="411" name="フローチャート : 判断 410"/>
        <xdr:cNvSpPr/>
      </xdr:nvSpPr>
      <xdr:spPr>
        <a:xfrm>
          <a:off x="8699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142977</xdr:rowOff>
    </xdr:from>
    <xdr:ext cx="534377" cy="259045"/>
    <xdr:sp macro="" textlink="">
      <xdr:nvSpPr>
        <xdr:cNvPr id="412" name="テキスト ボックス 411"/>
        <xdr:cNvSpPr txBox="1"/>
      </xdr:nvSpPr>
      <xdr:spPr>
        <a:xfrm>
          <a:off x="8483111" y="1334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62041</xdr:rowOff>
    </xdr:from>
    <xdr:to>
      <xdr:col>11</xdr:col>
      <xdr:colOff>307975</xdr:colOff>
      <xdr:row>78</xdr:row>
      <xdr:rowOff>131699</xdr:rowOff>
    </xdr:to>
    <xdr:cxnSp macro="">
      <xdr:nvCxnSpPr>
        <xdr:cNvPr id="413" name="直線コネクタ 412"/>
        <xdr:cNvCxnSpPr/>
      </xdr:nvCxnSpPr>
      <xdr:spPr>
        <a:xfrm flipV="1">
          <a:off x="6972300" y="13435141"/>
          <a:ext cx="889000" cy="6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101571</xdr:rowOff>
    </xdr:from>
    <xdr:to>
      <xdr:col>11</xdr:col>
      <xdr:colOff>358775</xdr:colOff>
      <xdr:row>78</xdr:row>
      <xdr:rowOff>31721</xdr:rowOff>
    </xdr:to>
    <xdr:sp macro="" textlink="">
      <xdr:nvSpPr>
        <xdr:cNvPr id="414" name="フローチャート : 判断 413"/>
        <xdr:cNvSpPr/>
      </xdr:nvSpPr>
      <xdr:spPr>
        <a:xfrm>
          <a:off x="7810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48248</xdr:rowOff>
    </xdr:from>
    <xdr:ext cx="534377" cy="259045"/>
    <xdr:sp macro="" textlink="">
      <xdr:nvSpPr>
        <xdr:cNvPr id="415" name="テキスト ボックス 414"/>
        <xdr:cNvSpPr txBox="1"/>
      </xdr:nvSpPr>
      <xdr:spPr>
        <a:xfrm>
          <a:off x="7594111" y="1307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106142</xdr:rowOff>
    </xdr:from>
    <xdr:to>
      <xdr:col>10</xdr:col>
      <xdr:colOff>155575</xdr:colOff>
      <xdr:row>78</xdr:row>
      <xdr:rowOff>36292</xdr:rowOff>
    </xdr:to>
    <xdr:sp macro="" textlink="">
      <xdr:nvSpPr>
        <xdr:cNvPr id="416" name="フローチャート : 判断 415"/>
        <xdr:cNvSpPr/>
      </xdr:nvSpPr>
      <xdr:spPr>
        <a:xfrm>
          <a:off x="6921500" y="1330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52819</xdr:rowOff>
    </xdr:from>
    <xdr:ext cx="534377" cy="259045"/>
    <xdr:sp macro="" textlink="">
      <xdr:nvSpPr>
        <xdr:cNvPr id="417" name="テキスト ボックス 416"/>
        <xdr:cNvSpPr txBox="1"/>
      </xdr:nvSpPr>
      <xdr:spPr>
        <a:xfrm>
          <a:off x="6705111" y="1308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133069</xdr:rowOff>
    </xdr:from>
    <xdr:to>
      <xdr:col>15</xdr:col>
      <xdr:colOff>231775</xdr:colOff>
      <xdr:row>76</xdr:row>
      <xdr:rowOff>63218</xdr:rowOff>
    </xdr:to>
    <xdr:sp macro="" textlink="">
      <xdr:nvSpPr>
        <xdr:cNvPr id="423" name="円/楕円 422"/>
        <xdr:cNvSpPr/>
      </xdr:nvSpPr>
      <xdr:spPr>
        <a:xfrm>
          <a:off x="10426700" y="129918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155946</xdr:rowOff>
    </xdr:from>
    <xdr:ext cx="534377" cy="259045"/>
    <xdr:sp macro="" textlink="">
      <xdr:nvSpPr>
        <xdr:cNvPr id="424" name="商工費該当値テキスト"/>
        <xdr:cNvSpPr txBox="1"/>
      </xdr:nvSpPr>
      <xdr:spPr>
        <a:xfrm>
          <a:off x="10528300" y="1284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36,795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78972</xdr:rowOff>
    </xdr:from>
    <xdr:to>
      <xdr:col>14</xdr:col>
      <xdr:colOff>79375</xdr:colOff>
      <xdr:row>78</xdr:row>
      <xdr:rowOff>9122</xdr:rowOff>
    </xdr:to>
    <xdr:sp macro="" textlink="">
      <xdr:nvSpPr>
        <xdr:cNvPr id="425" name="円/楕円 424"/>
        <xdr:cNvSpPr/>
      </xdr:nvSpPr>
      <xdr:spPr>
        <a:xfrm>
          <a:off x="9588500" y="1328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249</xdr:rowOff>
    </xdr:from>
    <xdr:ext cx="534377" cy="259045"/>
    <xdr:sp macro="" textlink="">
      <xdr:nvSpPr>
        <xdr:cNvPr id="426" name="テキスト ボックス 425"/>
        <xdr:cNvSpPr txBox="1"/>
      </xdr:nvSpPr>
      <xdr:spPr>
        <a:xfrm>
          <a:off x="9372111" y="1337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19,108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88100</xdr:rowOff>
    </xdr:from>
    <xdr:to>
      <xdr:col>12</xdr:col>
      <xdr:colOff>561975</xdr:colOff>
      <xdr:row>77</xdr:row>
      <xdr:rowOff>18250</xdr:rowOff>
    </xdr:to>
    <xdr:sp macro="" textlink="">
      <xdr:nvSpPr>
        <xdr:cNvPr id="427" name="円/楕円 426"/>
        <xdr:cNvSpPr/>
      </xdr:nvSpPr>
      <xdr:spPr>
        <a:xfrm>
          <a:off x="8699500" y="131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34777</xdr:rowOff>
    </xdr:from>
    <xdr:ext cx="534377" cy="259045"/>
    <xdr:sp macro="" textlink="">
      <xdr:nvSpPr>
        <xdr:cNvPr id="428" name="テキスト ボックス 427"/>
        <xdr:cNvSpPr txBox="1"/>
      </xdr:nvSpPr>
      <xdr:spPr>
        <a:xfrm>
          <a:off x="8483111" y="128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29,049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11241</xdr:rowOff>
    </xdr:from>
    <xdr:to>
      <xdr:col>11</xdr:col>
      <xdr:colOff>358775</xdr:colOff>
      <xdr:row>78</xdr:row>
      <xdr:rowOff>112841</xdr:rowOff>
    </xdr:to>
    <xdr:sp macro="" textlink="">
      <xdr:nvSpPr>
        <xdr:cNvPr id="429" name="円/楕円 428"/>
        <xdr:cNvSpPr/>
      </xdr:nvSpPr>
      <xdr:spPr>
        <a:xfrm>
          <a:off x="7810500" y="133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103968</xdr:rowOff>
    </xdr:from>
    <xdr:ext cx="534377" cy="259045"/>
    <xdr:sp macro="" textlink="">
      <xdr:nvSpPr>
        <xdr:cNvPr id="430" name="テキスト ボックス 429"/>
        <xdr:cNvSpPr txBox="1"/>
      </xdr:nvSpPr>
      <xdr:spPr>
        <a:xfrm>
          <a:off x="7594111" y="134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80899</xdr:rowOff>
    </xdr:from>
    <xdr:to>
      <xdr:col>10</xdr:col>
      <xdr:colOff>155575</xdr:colOff>
      <xdr:row>79</xdr:row>
      <xdr:rowOff>11049</xdr:rowOff>
    </xdr:to>
    <xdr:sp macro="" textlink="">
      <xdr:nvSpPr>
        <xdr:cNvPr id="431" name="円/楕円 430"/>
        <xdr:cNvSpPr/>
      </xdr:nvSpPr>
      <xdr:spPr>
        <a:xfrm>
          <a:off x="6921500" y="1345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2176</xdr:rowOff>
    </xdr:from>
    <xdr:ext cx="469744" cy="259045"/>
    <xdr:sp macro="" textlink="">
      <xdr:nvSpPr>
        <xdr:cNvPr id="432" name="テキスト ボックス 431"/>
        <xdr:cNvSpPr txBox="1"/>
      </xdr:nvSpPr>
      <xdr:spPr>
        <a:xfrm>
          <a:off x="6737427" y="1354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4922</xdr:rowOff>
    </xdr:from>
    <xdr:to>
      <xdr:col>15</xdr:col>
      <xdr:colOff>180975</xdr:colOff>
      <xdr:row>97</xdr:row>
      <xdr:rowOff>34517</xdr:rowOff>
    </xdr:to>
    <xdr:cxnSp macro="">
      <xdr:nvCxnSpPr>
        <xdr:cNvPr id="459" name="直線コネクタ 458"/>
        <xdr:cNvCxnSpPr/>
      </xdr:nvCxnSpPr>
      <xdr:spPr>
        <a:xfrm flipV="1">
          <a:off x="9639300" y="16635572"/>
          <a:ext cx="838200" cy="2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97682</xdr:rowOff>
    </xdr:from>
    <xdr:ext cx="534377" cy="259045"/>
    <xdr:sp macro="" textlink="">
      <xdr:nvSpPr>
        <xdr:cNvPr id="460" name="土木費平均値テキスト"/>
        <xdr:cNvSpPr txBox="1"/>
      </xdr:nvSpPr>
      <xdr:spPr>
        <a:xfrm>
          <a:off x="10528300" y="1638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67645</xdr:rowOff>
    </xdr:from>
    <xdr:to>
      <xdr:col>14</xdr:col>
      <xdr:colOff>28575</xdr:colOff>
      <xdr:row>97</xdr:row>
      <xdr:rowOff>34517</xdr:rowOff>
    </xdr:to>
    <xdr:cxnSp macro="">
      <xdr:nvCxnSpPr>
        <xdr:cNvPr id="462" name="直線コネクタ 461"/>
        <xdr:cNvCxnSpPr/>
      </xdr:nvCxnSpPr>
      <xdr:spPr>
        <a:xfrm>
          <a:off x="8750300" y="16526845"/>
          <a:ext cx="889000" cy="13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44310</xdr:rowOff>
    </xdr:from>
    <xdr:ext cx="534377" cy="259045"/>
    <xdr:sp macro="" textlink="">
      <xdr:nvSpPr>
        <xdr:cNvPr id="464" name="テキスト ボックス 463"/>
        <xdr:cNvSpPr txBox="1"/>
      </xdr:nvSpPr>
      <xdr:spPr>
        <a:xfrm>
          <a:off x="9372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67645</xdr:rowOff>
    </xdr:from>
    <xdr:to>
      <xdr:col>12</xdr:col>
      <xdr:colOff>511175</xdr:colOff>
      <xdr:row>96</xdr:row>
      <xdr:rowOff>155606</xdr:rowOff>
    </xdr:to>
    <xdr:cxnSp macro="">
      <xdr:nvCxnSpPr>
        <xdr:cNvPr id="465" name="直線コネクタ 464"/>
        <xdr:cNvCxnSpPr/>
      </xdr:nvCxnSpPr>
      <xdr:spPr>
        <a:xfrm flipV="1">
          <a:off x="7861300" y="16526845"/>
          <a:ext cx="889000" cy="8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11667</xdr:rowOff>
    </xdr:from>
    <xdr:ext cx="534377" cy="259045"/>
    <xdr:sp macro="" textlink="">
      <xdr:nvSpPr>
        <xdr:cNvPr id="467" name="テキスト ボックス 466"/>
        <xdr:cNvSpPr txBox="1"/>
      </xdr:nvSpPr>
      <xdr:spPr>
        <a:xfrm>
          <a:off x="8483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108373</xdr:rowOff>
    </xdr:from>
    <xdr:to>
      <xdr:col>11</xdr:col>
      <xdr:colOff>307975</xdr:colOff>
      <xdr:row>96</xdr:row>
      <xdr:rowOff>155606</xdr:rowOff>
    </xdr:to>
    <xdr:cxnSp macro="">
      <xdr:nvCxnSpPr>
        <xdr:cNvPr id="468" name="直線コネクタ 467"/>
        <xdr:cNvCxnSpPr/>
      </xdr:nvCxnSpPr>
      <xdr:spPr>
        <a:xfrm>
          <a:off x="6972300" y="16567573"/>
          <a:ext cx="889000" cy="4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32866</xdr:rowOff>
    </xdr:from>
    <xdr:ext cx="534377" cy="259045"/>
    <xdr:sp macro="" textlink="">
      <xdr:nvSpPr>
        <xdr:cNvPr id="470" name="テキスト ボックス 469"/>
        <xdr:cNvSpPr txBox="1"/>
      </xdr:nvSpPr>
      <xdr:spPr>
        <a:xfrm>
          <a:off x="7594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60309</xdr:rowOff>
    </xdr:from>
    <xdr:ext cx="534377" cy="259045"/>
    <xdr:sp macro="" textlink="">
      <xdr:nvSpPr>
        <xdr:cNvPr id="472" name="テキスト ボックス 471"/>
        <xdr:cNvSpPr txBox="1"/>
      </xdr:nvSpPr>
      <xdr:spPr>
        <a:xfrm>
          <a:off x="6705111" y="1669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125572</xdr:rowOff>
    </xdr:from>
    <xdr:to>
      <xdr:col>15</xdr:col>
      <xdr:colOff>231775</xdr:colOff>
      <xdr:row>97</xdr:row>
      <xdr:rowOff>55722</xdr:rowOff>
    </xdr:to>
    <xdr:sp macro="" textlink="">
      <xdr:nvSpPr>
        <xdr:cNvPr id="478" name="円/楕円 477"/>
        <xdr:cNvSpPr/>
      </xdr:nvSpPr>
      <xdr:spPr>
        <a:xfrm>
          <a:off x="10426700" y="1658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103999</xdr:rowOff>
    </xdr:from>
    <xdr:ext cx="534377" cy="259045"/>
    <xdr:sp macro="" textlink="">
      <xdr:nvSpPr>
        <xdr:cNvPr id="479" name="土木費該当値テキスト"/>
        <xdr:cNvSpPr txBox="1"/>
      </xdr:nvSpPr>
      <xdr:spPr>
        <a:xfrm>
          <a:off x="10528300" y="1656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66,979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155167</xdr:rowOff>
    </xdr:from>
    <xdr:to>
      <xdr:col>14</xdr:col>
      <xdr:colOff>79375</xdr:colOff>
      <xdr:row>97</xdr:row>
      <xdr:rowOff>85317</xdr:rowOff>
    </xdr:to>
    <xdr:sp macro="" textlink="">
      <xdr:nvSpPr>
        <xdr:cNvPr id="480" name="円/楕円 479"/>
        <xdr:cNvSpPr/>
      </xdr:nvSpPr>
      <xdr:spPr>
        <a:xfrm>
          <a:off x="9588500" y="1661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76444</xdr:rowOff>
    </xdr:from>
    <xdr:ext cx="534377" cy="259045"/>
    <xdr:sp macro="" textlink="">
      <xdr:nvSpPr>
        <xdr:cNvPr id="481" name="テキスト ボックス 480"/>
        <xdr:cNvSpPr txBox="1"/>
      </xdr:nvSpPr>
      <xdr:spPr>
        <a:xfrm>
          <a:off x="9372111" y="1670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60,506</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16845</xdr:rowOff>
    </xdr:from>
    <xdr:to>
      <xdr:col>12</xdr:col>
      <xdr:colOff>561975</xdr:colOff>
      <xdr:row>96</xdr:row>
      <xdr:rowOff>118445</xdr:rowOff>
    </xdr:to>
    <xdr:sp macro="" textlink="">
      <xdr:nvSpPr>
        <xdr:cNvPr id="482" name="円/楕円 481"/>
        <xdr:cNvSpPr/>
      </xdr:nvSpPr>
      <xdr:spPr>
        <a:xfrm>
          <a:off x="8699500" y="1647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134972</xdr:rowOff>
    </xdr:from>
    <xdr:ext cx="534377" cy="259045"/>
    <xdr:sp macro="" textlink="">
      <xdr:nvSpPr>
        <xdr:cNvPr id="483" name="テキスト ボックス 482"/>
        <xdr:cNvSpPr txBox="1"/>
      </xdr:nvSpPr>
      <xdr:spPr>
        <a:xfrm>
          <a:off x="8483111" y="1625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90,760</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104806</xdr:rowOff>
    </xdr:from>
    <xdr:to>
      <xdr:col>11</xdr:col>
      <xdr:colOff>358775</xdr:colOff>
      <xdr:row>97</xdr:row>
      <xdr:rowOff>34956</xdr:rowOff>
    </xdr:to>
    <xdr:sp macro="" textlink="">
      <xdr:nvSpPr>
        <xdr:cNvPr id="484" name="円/楕円 483"/>
        <xdr:cNvSpPr/>
      </xdr:nvSpPr>
      <xdr:spPr>
        <a:xfrm>
          <a:off x="7810500" y="1656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26083</xdr:rowOff>
    </xdr:from>
    <xdr:ext cx="534377" cy="259045"/>
    <xdr:sp macro="" textlink="">
      <xdr:nvSpPr>
        <xdr:cNvPr id="485" name="テキスト ボックス 484"/>
        <xdr:cNvSpPr txBox="1"/>
      </xdr:nvSpPr>
      <xdr:spPr>
        <a:xfrm>
          <a:off x="7594111" y="1665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71,521</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57573</xdr:rowOff>
    </xdr:from>
    <xdr:to>
      <xdr:col>10</xdr:col>
      <xdr:colOff>155575</xdr:colOff>
      <xdr:row>96</xdr:row>
      <xdr:rowOff>159173</xdr:rowOff>
    </xdr:to>
    <xdr:sp macro="" textlink="">
      <xdr:nvSpPr>
        <xdr:cNvPr id="486" name="円/楕円 485"/>
        <xdr:cNvSpPr/>
      </xdr:nvSpPr>
      <xdr:spPr>
        <a:xfrm>
          <a:off x="6921500" y="1651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4250</xdr:rowOff>
    </xdr:from>
    <xdr:ext cx="534377" cy="259045"/>
    <xdr:sp macro="" textlink="">
      <xdr:nvSpPr>
        <xdr:cNvPr id="487" name="テキスト ボックス 486"/>
        <xdr:cNvSpPr txBox="1"/>
      </xdr:nvSpPr>
      <xdr:spPr>
        <a:xfrm>
          <a:off x="6705111" y="1629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62456</xdr:rowOff>
    </xdr:from>
    <xdr:to>
      <xdr:col>23</xdr:col>
      <xdr:colOff>517525</xdr:colOff>
      <xdr:row>38</xdr:row>
      <xdr:rowOff>9581</xdr:rowOff>
    </xdr:to>
    <xdr:cxnSp macro="">
      <xdr:nvCxnSpPr>
        <xdr:cNvPr id="515" name="直線コネクタ 514"/>
        <xdr:cNvCxnSpPr/>
      </xdr:nvCxnSpPr>
      <xdr:spPr>
        <a:xfrm>
          <a:off x="15481300" y="5720306"/>
          <a:ext cx="838200" cy="80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123001</xdr:rowOff>
    </xdr:from>
    <xdr:ext cx="534377" cy="259045"/>
    <xdr:sp macro="" textlink="">
      <xdr:nvSpPr>
        <xdr:cNvPr id="516" name="消防費平均値テキスト"/>
        <xdr:cNvSpPr txBox="1"/>
      </xdr:nvSpPr>
      <xdr:spPr>
        <a:xfrm>
          <a:off x="16370300" y="612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62456</xdr:rowOff>
    </xdr:from>
    <xdr:to>
      <xdr:col>22</xdr:col>
      <xdr:colOff>365125</xdr:colOff>
      <xdr:row>35</xdr:row>
      <xdr:rowOff>19251</xdr:rowOff>
    </xdr:to>
    <xdr:cxnSp macro="">
      <xdr:nvCxnSpPr>
        <xdr:cNvPr id="518" name="直線コネクタ 517"/>
        <xdr:cNvCxnSpPr/>
      </xdr:nvCxnSpPr>
      <xdr:spPr>
        <a:xfrm flipV="1">
          <a:off x="14592300" y="5720306"/>
          <a:ext cx="889000" cy="29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90987</xdr:rowOff>
    </xdr:from>
    <xdr:ext cx="534377" cy="259045"/>
    <xdr:sp macro="" textlink="">
      <xdr:nvSpPr>
        <xdr:cNvPr id="520" name="テキスト ボックス 519"/>
        <xdr:cNvSpPr txBox="1"/>
      </xdr:nvSpPr>
      <xdr:spPr>
        <a:xfrm>
          <a:off x="15214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19251</xdr:rowOff>
    </xdr:from>
    <xdr:to>
      <xdr:col>21</xdr:col>
      <xdr:colOff>161925</xdr:colOff>
      <xdr:row>37</xdr:row>
      <xdr:rowOff>101707</xdr:rowOff>
    </xdr:to>
    <xdr:cxnSp macro="">
      <xdr:nvCxnSpPr>
        <xdr:cNvPr id="521" name="直線コネクタ 520"/>
        <xdr:cNvCxnSpPr/>
      </xdr:nvCxnSpPr>
      <xdr:spPr>
        <a:xfrm flipV="1">
          <a:off x="13703300" y="6020001"/>
          <a:ext cx="889000" cy="42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39186</xdr:rowOff>
    </xdr:from>
    <xdr:ext cx="534377" cy="259045"/>
    <xdr:sp macro="" textlink="">
      <xdr:nvSpPr>
        <xdr:cNvPr id="523" name="テキスト ボックス 522"/>
        <xdr:cNvSpPr txBox="1"/>
      </xdr:nvSpPr>
      <xdr:spPr>
        <a:xfrm>
          <a:off x="14325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101707</xdr:rowOff>
    </xdr:from>
    <xdr:to>
      <xdr:col>19</xdr:col>
      <xdr:colOff>644525</xdr:colOff>
      <xdr:row>38</xdr:row>
      <xdr:rowOff>126784</xdr:rowOff>
    </xdr:to>
    <xdr:cxnSp macro="">
      <xdr:nvCxnSpPr>
        <xdr:cNvPr id="524" name="直線コネクタ 523"/>
        <xdr:cNvCxnSpPr/>
      </xdr:nvCxnSpPr>
      <xdr:spPr>
        <a:xfrm flipV="1">
          <a:off x="12814300" y="6445357"/>
          <a:ext cx="889000" cy="19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83400</xdr:rowOff>
    </xdr:from>
    <xdr:ext cx="534377" cy="259045"/>
    <xdr:sp macro="" textlink="">
      <xdr:nvSpPr>
        <xdr:cNvPr id="526" name="テキスト ボックス 525"/>
        <xdr:cNvSpPr txBox="1"/>
      </xdr:nvSpPr>
      <xdr:spPr>
        <a:xfrm>
          <a:off x="13436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134378</xdr:rowOff>
    </xdr:from>
    <xdr:ext cx="534377" cy="259045"/>
    <xdr:sp macro="" textlink="">
      <xdr:nvSpPr>
        <xdr:cNvPr id="528" name="テキスト ボックス 527"/>
        <xdr:cNvSpPr txBox="1"/>
      </xdr:nvSpPr>
      <xdr:spPr>
        <a:xfrm>
          <a:off x="12547111" y="613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130231</xdr:rowOff>
    </xdr:from>
    <xdr:to>
      <xdr:col>23</xdr:col>
      <xdr:colOff>568325</xdr:colOff>
      <xdr:row>38</xdr:row>
      <xdr:rowOff>60381</xdr:rowOff>
    </xdr:to>
    <xdr:sp macro="" textlink="">
      <xdr:nvSpPr>
        <xdr:cNvPr id="534" name="円/楕円 533"/>
        <xdr:cNvSpPr/>
      </xdr:nvSpPr>
      <xdr:spPr>
        <a:xfrm>
          <a:off x="16268700" y="647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108658</xdr:rowOff>
    </xdr:from>
    <xdr:ext cx="534377" cy="259045"/>
    <xdr:sp macro="" textlink="">
      <xdr:nvSpPr>
        <xdr:cNvPr id="535" name="消防費該当値テキスト"/>
        <xdr:cNvSpPr txBox="1"/>
      </xdr:nvSpPr>
      <xdr:spPr>
        <a:xfrm>
          <a:off x="16370300" y="645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25,692</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11656</xdr:rowOff>
    </xdr:from>
    <xdr:to>
      <xdr:col>22</xdr:col>
      <xdr:colOff>415925</xdr:colOff>
      <xdr:row>33</xdr:row>
      <xdr:rowOff>113256</xdr:rowOff>
    </xdr:to>
    <xdr:sp macro="" textlink="">
      <xdr:nvSpPr>
        <xdr:cNvPr id="536" name="円/楕円 535"/>
        <xdr:cNvSpPr/>
      </xdr:nvSpPr>
      <xdr:spPr>
        <a:xfrm>
          <a:off x="15430500" y="56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129783</xdr:rowOff>
    </xdr:from>
    <xdr:ext cx="534377" cy="259045"/>
    <xdr:sp macro="" textlink="">
      <xdr:nvSpPr>
        <xdr:cNvPr id="537" name="テキスト ボックス 536"/>
        <xdr:cNvSpPr txBox="1"/>
      </xdr:nvSpPr>
      <xdr:spPr>
        <a:xfrm>
          <a:off x="15214111" y="544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60,879</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139901</xdr:rowOff>
    </xdr:from>
    <xdr:to>
      <xdr:col>21</xdr:col>
      <xdr:colOff>212725</xdr:colOff>
      <xdr:row>35</xdr:row>
      <xdr:rowOff>70051</xdr:rowOff>
    </xdr:to>
    <xdr:sp macro="" textlink="">
      <xdr:nvSpPr>
        <xdr:cNvPr id="538" name="円/楕円 537"/>
        <xdr:cNvSpPr/>
      </xdr:nvSpPr>
      <xdr:spPr>
        <a:xfrm>
          <a:off x="14541500" y="596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86578</xdr:rowOff>
    </xdr:from>
    <xdr:ext cx="534377" cy="259045"/>
    <xdr:sp macro="" textlink="">
      <xdr:nvSpPr>
        <xdr:cNvPr id="539" name="テキスト ボックス 538"/>
        <xdr:cNvSpPr txBox="1"/>
      </xdr:nvSpPr>
      <xdr:spPr>
        <a:xfrm>
          <a:off x="14325111" y="574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47,769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50907</xdr:rowOff>
    </xdr:from>
    <xdr:to>
      <xdr:col>20</xdr:col>
      <xdr:colOff>9525</xdr:colOff>
      <xdr:row>37</xdr:row>
      <xdr:rowOff>152507</xdr:rowOff>
    </xdr:to>
    <xdr:sp macro="" textlink="">
      <xdr:nvSpPr>
        <xdr:cNvPr id="540" name="円/楕円 539"/>
        <xdr:cNvSpPr/>
      </xdr:nvSpPr>
      <xdr:spPr>
        <a:xfrm>
          <a:off x="13652500" y="639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143634</xdr:rowOff>
    </xdr:from>
    <xdr:ext cx="534377" cy="259045"/>
    <xdr:sp macro="" textlink="">
      <xdr:nvSpPr>
        <xdr:cNvPr id="541" name="テキスト ボックス 540"/>
        <xdr:cNvSpPr txBox="1"/>
      </xdr:nvSpPr>
      <xdr:spPr>
        <a:xfrm>
          <a:off x="13436111" y="648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29,162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75984</xdr:rowOff>
    </xdr:from>
    <xdr:to>
      <xdr:col>18</xdr:col>
      <xdr:colOff>492125</xdr:colOff>
      <xdr:row>39</xdr:row>
      <xdr:rowOff>6134</xdr:rowOff>
    </xdr:to>
    <xdr:sp macro="" textlink="">
      <xdr:nvSpPr>
        <xdr:cNvPr id="542" name="円/楕円 541"/>
        <xdr:cNvSpPr/>
      </xdr:nvSpPr>
      <xdr:spPr>
        <a:xfrm>
          <a:off x="12763500" y="659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168711</xdr:rowOff>
    </xdr:from>
    <xdr:ext cx="534377" cy="259045"/>
    <xdr:sp macro="" textlink="">
      <xdr:nvSpPr>
        <xdr:cNvPr id="543" name="テキスト ボックス 542"/>
        <xdr:cNvSpPr txBox="1"/>
      </xdr:nvSpPr>
      <xdr:spPr>
        <a:xfrm>
          <a:off x="12547111" y="668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110160</xdr:rowOff>
    </xdr:from>
    <xdr:to>
      <xdr:col>23</xdr:col>
      <xdr:colOff>517525</xdr:colOff>
      <xdr:row>57</xdr:row>
      <xdr:rowOff>127987</xdr:rowOff>
    </xdr:to>
    <xdr:cxnSp macro="">
      <xdr:nvCxnSpPr>
        <xdr:cNvPr id="570" name="直線コネクタ 569"/>
        <xdr:cNvCxnSpPr/>
      </xdr:nvCxnSpPr>
      <xdr:spPr>
        <a:xfrm flipV="1">
          <a:off x="15481300" y="9882810"/>
          <a:ext cx="838200" cy="1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147749</xdr:rowOff>
    </xdr:from>
    <xdr:ext cx="534377" cy="259045"/>
    <xdr:sp macro="" textlink="">
      <xdr:nvSpPr>
        <xdr:cNvPr id="571" name="教育費平均値テキスト"/>
        <xdr:cNvSpPr txBox="1"/>
      </xdr:nvSpPr>
      <xdr:spPr>
        <a:xfrm>
          <a:off x="16370300" y="957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122564</xdr:rowOff>
    </xdr:from>
    <xdr:to>
      <xdr:col>22</xdr:col>
      <xdr:colOff>365125</xdr:colOff>
      <xdr:row>57</xdr:row>
      <xdr:rowOff>127987</xdr:rowOff>
    </xdr:to>
    <xdr:cxnSp macro="">
      <xdr:nvCxnSpPr>
        <xdr:cNvPr id="573" name="直線コネクタ 572"/>
        <xdr:cNvCxnSpPr/>
      </xdr:nvCxnSpPr>
      <xdr:spPr>
        <a:xfrm>
          <a:off x="14592300" y="9895214"/>
          <a:ext cx="889000" cy="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59776</xdr:rowOff>
    </xdr:from>
    <xdr:ext cx="534377" cy="259045"/>
    <xdr:sp macro="" textlink="">
      <xdr:nvSpPr>
        <xdr:cNvPr id="575" name="テキスト ボックス 574"/>
        <xdr:cNvSpPr txBox="1"/>
      </xdr:nvSpPr>
      <xdr:spPr>
        <a:xfrm>
          <a:off x="15214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100628</xdr:rowOff>
    </xdr:from>
    <xdr:to>
      <xdr:col>21</xdr:col>
      <xdr:colOff>161925</xdr:colOff>
      <xdr:row>57</xdr:row>
      <xdr:rowOff>122564</xdr:rowOff>
    </xdr:to>
    <xdr:cxnSp macro="">
      <xdr:nvCxnSpPr>
        <xdr:cNvPr id="576" name="直線コネクタ 575"/>
        <xdr:cNvCxnSpPr/>
      </xdr:nvCxnSpPr>
      <xdr:spPr>
        <a:xfrm>
          <a:off x="13703300" y="9873278"/>
          <a:ext cx="889000" cy="2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7" name="フローチャート : 判断 576"/>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37054</xdr:rowOff>
    </xdr:from>
    <xdr:ext cx="534377" cy="259045"/>
    <xdr:sp macro="" textlink="">
      <xdr:nvSpPr>
        <xdr:cNvPr id="578" name="テキスト ボックス 577"/>
        <xdr:cNvSpPr txBox="1"/>
      </xdr:nvSpPr>
      <xdr:spPr>
        <a:xfrm>
          <a:off x="14325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100628</xdr:rowOff>
    </xdr:from>
    <xdr:to>
      <xdr:col>19</xdr:col>
      <xdr:colOff>644525</xdr:colOff>
      <xdr:row>57</xdr:row>
      <xdr:rowOff>135969</xdr:rowOff>
    </xdr:to>
    <xdr:cxnSp macro="">
      <xdr:nvCxnSpPr>
        <xdr:cNvPr id="579" name="直線コネクタ 578"/>
        <xdr:cNvCxnSpPr/>
      </xdr:nvCxnSpPr>
      <xdr:spPr>
        <a:xfrm flipV="1">
          <a:off x="12814300" y="9873278"/>
          <a:ext cx="889000" cy="3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0" name="フローチャート : 判断 579"/>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47186</xdr:rowOff>
    </xdr:from>
    <xdr:ext cx="534377" cy="259045"/>
    <xdr:sp macro="" textlink="">
      <xdr:nvSpPr>
        <xdr:cNvPr id="581" name="テキスト ボックス 580"/>
        <xdr:cNvSpPr txBox="1"/>
      </xdr:nvSpPr>
      <xdr:spPr>
        <a:xfrm>
          <a:off x="13436111" y="94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2" name="フローチャート : 判断 581"/>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67586</xdr:rowOff>
    </xdr:from>
    <xdr:ext cx="534377" cy="259045"/>
    <xdr:sp macro="" textlink="">
      <xdr:nvSpPr>
        <xdr:cNvPr id="583" name="テキスト ボックス 582"/>
        <xdr:cNvSpPr txBox="1"/>
      </xdr:nvSpPr>
      <xdr:spPr>
        <a:xfrm>
          <a:off x="12547111" y="949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59360</xdr:rowOff>
    </xdr:from>
    <xdr:to>
      <xdr:col>23</xdr:col>
      <xdr:colOff>568325</xdr:colOff>
      <xdr:row>57</xdr:row>
      <xdr:rowOff>160960</xdr:rowOff>
    </xdr:to>
    <xdr:sp macro="" textlink="">
      <xdr:nvSpPr>
        <xdr:cNvPr id="589" name="円/楕円 588"/>
        <xdr:cNvSpPr/>
      </xdr:nvSpPr>
      <xdr:spPr>
        <a:xfrm>
          <a:off x="16268700" y="983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145737</xdr:rowOff>
    </xdr:from>
    <xdr:ext cx="534377" cy="259045"/>
    <xdr:sp macro="" textlink="">
      <xdr:nvSpPr>
        <xdr:cNvPr id="590" name="教育費該当値テキスト"/>
        <xdr:cNvSpPr txBox="1"/>
      </xdr:nvSpPr>
      <xdr:spPr>
        <a:xfrm>
          <a:off x="16370300" y="974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43,961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77187</xdr:rowOff>
    </xdr:from>
    <xdr:to>
      <xdr:col>22</xdr:col>
      <xdr:colOff>415925</xdr:colOff>
      <xdr:row>58</xdr:row>
      <xdr:rowOff>7337</xdr:rowOff>
    </xdr:to>
    <xdr:sp macro="" textlink="">
      <xdr:nvSpPr>
        <xdr:cNvPr id="591" name="円/楕円 590"/>
        <xdr:cNvSpPr/>
      </xdr:nvSpPr>
      <xdr:spPr>
        <a:xfrm>
          <a:off x="15430500" y="984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169914</xdr:rowOff>
    </xdr:from>
    <xdr:ext cx="534377" cy="259045"/>
    <xdr:sp macro="" textlink="">
      <xdr:nvSpPr>
        <xdr:cNvPr id="592" name="テキスト ボックス 591"/>
        <xdr:cNvSpPr txBox="1"/>
      </xdr:nvSpPr>
      <xdr:spPr>
        <a:xfrm>
          <a:off x="15214111" y="994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40,062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71764</xdr:rowOff>
    </xdr:from>
    <xdr:to>
      <xdr:col>21</xdr:col>
      <xdr:colOff>212725</xdr:colOff>
      <xdr:row>58</xdr:row>
      <xdr:rowOff>1914</xdr:rowOff>
    </xdr:to>
    <xdr:sp macro="" textlink="">
      <xdr:nvSpPr>
        <xdr:cNvPr id="593" name="円/楕円 592"/>
        <xdr:cNvSpPr/>
      </xdr:nvSpPr>
      <xdr:spPr>
        <a:xfrm>
          <a:off x="14541500" y="984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164491</xdr:rowOff>
    </xdr:from>
    <xdr:ext cx="534377" cy="259045"/>
    <xdr:sp macro="" textlink="">
      <xdr:nvSpPr>
        <xdr:cNvPr id="594" name="テキスト ボックス 593"/>
        <xdr:cNvSpPr txBox="1"/>
      </xdr:nvSpPr>
      <xdr:spPr>
        <a:xfrm>
          <a:off x="14325111" y="993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41,248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49828</xdr:rowOff>
    </xdr:from>
    <xdr:to>
      <xdr:col>20</xdr:col>
      <xdr:colOff>9525</xdr:colOff>
      <xdr:row>57</xdr:row>
      <xdr:rowOff>151428</xdr:rowOff>
    </xdr:to>
    <xdr:sp macro="" textlink="">
      <xdr:nvSpPr>
        <xdr:cNvPr id="595" name="円/楕円 594"/>
        <xdr:cNvSpPr/>
      </xdr:nvSpPr>
      <xdr:spPr>
        <a:xfrm>
          <a:off x="13652500" y="982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142555</xdr:rowOff>
    </xdr:from>
    <xdr:ext cx="534377" cy="259045"/>
    <xdr:sp macro="" textlink="">
      <xdr:nvSpPr>
        <xdr:cNvPr id="596" name="テキスト ボックス 595"/>
        <xdr:cNvSpPr txBox="1"/>
      </xdr:nvSpPr>
      <xdr:spPr>
        <a:xfrm>
          <a:off x="13436111" y="991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46,046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85169</xdr:rowOff>
    </xdr:from>
    <xdr:to>
      <xdr:col>18</xdr:col>
      <xdr:colOff>492125</xdr:colOff>
      <xdr:row>58</xdr:row>
      <xdr:rowOff>15319</xdr:rowOff>
    </xdr:to>
    <xdr:sp macro="" textlink="">
      <xdr:nvSpPr>
        <xdr:cNvPr id="597" name="円/楕円 596"/>
        <xdr:cNvSpPr/>
      </xdr:nvSpPr>
      <xdr:spPr>
        <a:xfrm>
          <a:off x="12763500" y="985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6446</xdr:rowOff>
    </xdr:from>
    <xdr:ext cx="534377" cy="259045"/>
    <xdr:sp macro="" textlink="">
      <xdr:nvSpPr>
        <xdr:cNvPr id="598" name="テキスト ボックス 597"/>
        <xdr:cNvSpPr txBox="1"/>
      </xdr:nvSpPr>
      <xdr:spPr>
        <a:xfrm>
          <a:off x="12547111" y="995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38,316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42380</xdr:rowOff>
    </xdr:from>
    <xdr:to>
      <xdr:col>23</xdr:col>
      <xdr:colOff>517525</xdr:colOff>
      <xdr:row>79</xdr:row>
      <xdr:rowOff>44374</xdr:rowOff>
    </xdr:to>
    <xdr:cxnSp macro="">
      <xdr:nvCxnSpPr>
        <xdr:cNvPr id="627" name="直線コネクタ 626"/>
        <xdr:cNvCxnSpPr/>
      </xdr:nvCxnSpPr>
      <xdr:spPr>
        <a:xfrm>
          <a:off x="15481300" y="13586930"/>
          <a:ext cx="8382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8" name="災害復旧費平均値テキスト"/>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27242</xdr:rowOff>
    </xdr:from>
    <xdr:to>
      <xdr:col>22</xdr:col>
      <xdr:colOff>365125</xdr:colOff>
      <xdr:row>79</xdr:row>
      <xdr:rowOff>42380</xdr:rowOff>
    </xdr:to>
    <xdr:cxnSp macro="">
      <xdr:nvCxnSpPr>
        <xdr:cNvPr id="630" name="直線コネクタ 629"/>
        <xdr:cNvCxnSpPr/>
      </xdr:nvCxnSpPr>
      <xdr:spPr>
        <a:xfrm>
          <a:off x="14592300" y="13571792"/>
          <a:ext cx="889000" cy="1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1" name="フローチャート : 判断 630"/>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2" name="テキスト ボックス 631"/>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118681</xdr:rowOff>
    </xdr:from>
    <xdr:to>
      <xdr:col>21</xdr:col>
      <xdr:colOff>161925</xdr:colOff>
      <xdr:row>79</xdr:row>
      <xdr:rowOff>27242</xdr:rowOff>
    </xdr:to>
    <xdr:cxnSp macro="">
      <xdr:nvCxnSpPr>
        <xdr:cNvPr id="633" name="直線コネクタ 632"/>
        <xdr:cNvCxnSpPr/>
      </xdr:nvCxnSpPr>
      <xdr:spPr>
        <a:xfrm>
          <a:off x="13703300" y="13491781"/>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4" name="フローチャート : 判断 633"/>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127043</xdr:rowOff>
    </xdr:from>
    <xdr:ext cx="534377" cy="259045"/>
    <xdr:sp macro="" textlink="">
      <xdr:nvSpPr>
        <xdr:cNvPr id="635" name="テキスト ボックス 634"/>
        <xdr:cNvSpPr txBox="1"/>
      </xdr:nvSpPr>
      <xdr:spPr>
        <a:xfrm>
          <a:off x="14325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118681</xdr:rowOff>
    </xdr:from>
    <xdr:to>
      <xdr:col>19</xdr:col>
      <xdr:colOff>644525</xdr:colOff>
      <xdr:row>79</xdr:row>
      <xdr:rowOff>39472</xdr:rowOff>
    </xdr:to>
    <xdr:cxnSp macro="">
      <xdr:nvCxnSpPr>
        <xdr:cNvPr id="636" name="直線コネクタ 635"/>
        <xdr:cNvCxnSpPr/>
      </xdr:nvCxnSpPr>
      <xdr:spPr>
        <a:xfrm flipV="1">
          <a:off x="12814300" y="13491781"/>
          <a:ext cx="889000" cy="9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7" name="フローチャート : 判断 636"/>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166527</xdr:rowOff>
    </xdr:from>
    <xdr:ext cx="469744" cy="259045"/>
    <xdr:sp macro="" textlink="">
      <xdr:nvSpPr>
        <xdr:cNvPr id="638" name="テキスト ボックス 637"/>
        <xdr:cNvSpPr txBox="1"/>
      </xdr:nvSpPr>
      <xdr:spPr>
        <a:xfrm>
          <a:off x="13468427"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39" name="フローチャート : 判断 638"/>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164546</xdr:rowOff>
    </xdr:from>
    <xdr:ext cx="469744" cy="259045"/>
    <xdr:sp macro="" textlink="">
      <xdr:nvSpPr>
        <xdr:cNvPr id="640" name="テキスト ボックス 639"/>
        <xdr:cNvSpPr txBox="1"/>
      </xdr:nvSpPr>
      <xdr:spPr>
        <a:xfrm>
          <a:off x="12579427" y="131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165024</xdr:rowOff>
    </xdr:from>
    <xdr:to>
      <xdr:col>23</xdr:col>
      <xdr:colOff>568325</xdr:colOff>
      <xdr:row>79</xdr:row>
      <xdr:rowOff>95174</xdr:rowOff>
    </xdr:to>
    <xdr:sp macro="" textlink="">
      <xdr:nvSpPr>
        <xdr:cNvPr id="646" name="円/楕円 645"/>
        <xdr:cNvSpPr/>
      </xdr:nvSpPr>
      <xdr:spPr>
        <a:xfrm>
          <a:off x="16268700" y="135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79951</xdr:rowOff>
    </xdr:from>
    <xdr:ext cx="249299" cy="259045"/>
    <xdr:sp macro="" textlink="">
      <xdr:nvSpPr>
        <xdr:cNvPr id="647" name="災害復旧費該当値テキスト"/>
        <xdr:cNvSpPr txBox="1"/>
      </xdr:nvSpPr>
      <xdr:spPr>
        <a:xfrm>
          <a:off x="16370300" y="134530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163030</xdr:rowOff>
    </xdr:from>
    <xdr:to>
      <xdr:col>22</xdr:col>
      <xdr:colOff>415925</xdr:colOff>
      <xdr:row>79</xdr:row>
      <xdr:rowOff>93180</xdr:rowOff>
    </xdr:to>
    <xdr:sp macro="" textlink="">
      <xdr:nvSpPr>
        <xdr:cNvPr id="648" name="円/楕円 647"/>
        <xdr:cNvSpPr/>
      </xdr:nvSpPr>
      <xdr:spPr>
        <a:xfrm>
          <a:off x="15430500" y="1353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84307</xdr:rowOff>
    </xdr:from>
    <xdr:ext cx="378565" cy="259045"/>
    <xdr:sp macro="" textlink="">
      <xdr:nvSpPr>
        <xdr:cNvPr id="649" name="テキスト ボックス 648"/>
        <xdr:cNvSpPr txBox="1"/>
      </xdr:nvSpPr>
      <xdr:spPr>
        <a:xfrm>
          <a:off x="15292017" y="13628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147892</xdr:rowOff>
    </xdr:from>
    <xdr:to>
      <xdr:col>21</xdr:col>
      <xdr:colOff>212725</xdr:colOff>
      <xdr:row>79</xdr:row>
      <xdr:rowOff>78042</xdr:rowOff>
    </xdr:to>
    <xdr:sp macro="" textlink="">
      <xdr:nvSpPr>
        <xdr:cNvPr id="650" name="円/楕円 649"/>
        <xdr:cNvSpPr/>
      </xdr:nvSpPr>
      <xdr:spPr>
        <a:xfrm>
          <a:off x="14541500" y="1352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69169</xdr:rowOff>
    </xdr:from>
    <xdr:ext cx="469744" cy="259045"/>
    <xdr:sp macro="" textlink="">
      <xdr:nvSpPr>
        <xdr:cNvPr id="651" name="テキスト ボックス 650"/>
        <xdr:cNvSpPr txBox="1"/>
      </xdr:nvSpPr>
      <xdr:spPr>
        <a:xfrm>
          <a:off x="14357427" y="136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67881</xdr:rowOff>
    </xdr:from>
    <xdr:to>
      <xdr:col>20</xdr:col>
      <xdr:colOff>9525</xdr:colOff>
      <xdr:row>78</xdr:row>
      <xdr:rowOff>169481</xdr:rowOff>
    </xdr:to>
    <xdr:sp macro="" textlink="">
      <xdr:nvSpPr>
        <xdr:cNvPr id="652" name="円/楕円 651"/>
        <xdr:cNvSpPr/>
      </xdr:nvSpPr>
      <xdr:spPr>
        <a:xfrm>
          <a:off x="13652500" y="1344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160608</xdr:rowOff>
    </xdr:from>
    <xdr:ext cx="469744" cy="259045"/>
    <xdr:sp macro="" textlink="">
      <xdr:nvSpPr>
        <xdr:cNvPr id="653" name="テキスト ボックス 652"/>
        <xdr:cNvSpPr txBox="1"/>
      </xdr:nvSpPr>
      <xdr:spPr>
        <a:xfrm>
          <a:off x="13468427" y="1353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160122</xdr:rowOff>
    </xdr:from>
    <xdr:to>
      <xdr:col>18</xdr:col>
      <xdr:colOff>492125</xdr:colOff>
      <xdr:row>79</xdr:row>
      <xdr:rowOff>90272</xdr:rowOff>
    </xdr:to>
    <xdr:sp macro="" textlink="">
      <xdr:nvSpPr>
        <xdr:cNvPr id="654" name="円/楕円 653"/>
        <xdr:cNvSpPr/>
      </xdr:nvSpPr>
      <xdr:spPr>
        <a:xfrm>
          <a:off x="12763500" y="1353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81399</xdr:rowOff>
    </xdr:from>
    <xdr:ext cx="378565" cy="259045"/>
    <xdr:sp macro="" textlink="">
      <xdr:nvSpPr>
        <xdr:cNvPr id="655" name="テキスト ボックス 654"/>
        <xdr:cNvSpPr txBox="1"/>
      </xdr:nvSpPr>
      <xdr:spPr>
        <a:xfrm>
          <a:off x="12625017" y="13625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165909</xdr:rowOff>
    </xdr:from>
    <xdr:to>
      <xdr:col>23</xdr:col>
      <xdr:colOff>517525</xdr:colOff>
      <xdr:row>95</xdr:row>
      <xdr:rowOff>54604</xdr:rowOff>
    </xdr:to>
    <xdr:cxnSp macro="">
      <xdr:nvCxnSpPr>
        <xdr:cNvPr id="680" name="直線コネクタ 679"/>
        <xdr:cNvCxnSpPr/>
      </xdr:nvCxnSpPr>
      <xdr:spPr>
        <a:xfrm flipV="1">
          <a:off x="15481300" y="16282209"/>
          <a:ext cx="838200" cy="6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56256</xdr:rowOff>
    </xdr:from>
    <xdr:ext cx="534377" cy="259045"/>
    <xdr:sp macro="" textlink="">
      <xdr:nvSpPr>
        <xdr:cNvPr id="681" name="公債費平均値テキスト"/>
        <xdr:cNvSpPr txBox="1"/>
      </xdr:nvSpPr>
      <xdr:spPr>
        <a:xfrm>
          <a:off x="16370300" y="1634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54604</xdr:rowOff>
    </xdr:from>
    <xdr:to>
      <xdr:col>22</xdr:col>
      <xdr:colOff>365125</xdr:colOff>
      <xdr:row>95</xdr:row>
      <xdr:rowOff>119903</xdr:rowOff>
    </xdr:to>
    <xdr:cxnSp macro="">
      <xdr:nvCxnSpPr>
        <xdr:cNvPr id="683" name="直線コネクタ 682"/>
        <xdr:cNvCxnSpPr/>
      </xdr:nvCxnSpPr>
      <xdr:spPr>
        <a:xfrm flipV="1">
          <a:off x="14592300" y="16342354"/>
          <a:ext cx="889000" cy="6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23996</xdr:rowOff>
    </xdr:from>
    <xdr:ext cx="534377" cy="259045"/>
    <xdr:sp macro="" textlink="">
      <xdr:nvSpPr>
        <xdr:cNvPr id="685" name="テキスト ボックス 684"/>
        <xdr:cNvSpPr txBox="1"/>
      </xdr:nvSpPr>
      <xdr:spPr>
        <a:xfrm>
          <a:off x="15214111" y="1648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90151</xdr:rowOff>
    </xdr:from>
    <xdr:to>
      <xdr:col>21</xdr:col>
      <xdr:colOff>161925</xdr:colOff>
      <xdr:row>95</xdr:row>
      <xdr:rowOff>119903</xdr:rowOff>
    </xdr:to>
    <xdr:cxnSp macro="">
      <xdr:nvCxnSpPr>
        <xdr:cNvPr id="686" name="直線コネクタ 685"/>
        <xdr:cNvCxnSpPr/>
      </xdr:nvCxnSpPr>
      <xdr:spPr>
        <a:xfrm>
          <a:off x="13703300" y="16377901"/>
          <a:ext cx="889000" cy="2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7" name="フローチャート : 判断 686"/>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3416</xdr:rowOff>
    </xdr:from>
    <xdr:ext cx="534377" cy="259045"/>
    <xdr:sp macro="" textlink="">
      <xdr:nvSpPr>
        <xdr:cNvPr id="688" name="テキスト ボックス 687"/>
        <xdr:cNvSpPr txBox="1"/>
      </xdr:nvSpPr>
      <xdr:spPr>
        <a:xfrm>
          <a:off x="14325111" y="164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163297</xdr:rowOff>
    </xdr:from>
    <xdr:to>
      <xdr:col>19</xdr:col>
      <xdr:colOff>644525</xdr:colOff>
      <xdr:row>95</xdr:row>
      <xdr:rowOff>90151</xdr:rowOff>
    </xdr:to>
    <xdr:cxnSp macro="">
      <xdr:nvCxnSpPr>
        <xdr:cNvPr id="689" name="直線コネクタ 688"/>
        <xdr:cNvCxnSpPr/>
      </xdr:nvCxnSpPr>
      <xdr:spPr>
        <a:xfrm>
          <a:off x="12814300" y="16279597"/>
          <a:ext cx="889000" cy="9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0" name="フローチャート : 判断 689"/>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162059</xdr:rowOff>
    </xdr:from>
    <xdr:ext cx="534377" cy="259045"/>
    <xdr:sp macro="" textlink="">
      <xdr:nvSpPr>
        <xdr:cNvPr id="691" name="テキスト ボックス 690"/>
        <xdr:cNvSpPr txBox="1"/>
      </xdr:nvSpPr>
      <xdr:spPr>
        <a:xfrm>
          <a:off x="13436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2" name="フローチャート : 判断 691"/>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149435</xdr:rowOff>
    </xdr:from>
    <xdr:ext cx="534377" cy="259045"/>
    <xdr:sp macro="" textlink="">
      <xdr:nvSpPr>
        <xdr:cNvPr id="693" name="テキスト ボックス 692"/>
        <xdr:cNvSpPr txBox="1"/>
      </xdr:nvSpPr>
      <xdr:spPr>
        <a:xfrm>
          <a:off x="12547111" y="164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115109</xdr:rowOff>
    </xdr:from>
    <xdr:to>
      <xdr:col>23</xdr:col>
      <xdr:colOff>568325</xdr:colOff>
      <xdr:row>95</xdr:row>
      <xdr:rowOff>45259</xdr:rowOff>
    </xdr:to>
    <xdr:sp macro="" textlink="">
      <xdr:nvSpPr>
        <xdr:cNvPr id="699" name="円/楕円 698"/>
        <xdr:cNvSpPr/>
      </xdr:nvSpPr>
      <xdr:spPr>
        <a:xfrm>
          <a:off x="16268700" y="1623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137986</xdr:rowOff>
    </xdr:from>
    <xdr:ext cx="534377" cy="259045"/>
    <xdr:sp macro="" textlink="">
      <xdr:nvSpPr>
        <xdr:cNvPr id="700" name="公債費該当値テキスト"/>
        <xdr:cNvSpPr txBox="1"/>
      </xdr:nvSpPr>
      <xdr:spPr>
        <a:xfrm>
          <a:off x="16370300" y="160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95,414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3804</xdr:rowOff>
    </xdr:from>
    <xdr:to>
      <xdr:col>22</xdr:col>
      <xdr:colOff>415925</xdr:colOff>
      <xdr:row>95</xdr:row>
      <xdr:rowOff>105404</xdr:rowOff>
    </xdr:to>
    <xdr:sp macro="" textlink="">
      <xdr:nvSpPr>
        <xdr:cNvPr id="701" name="円/楕円 700"/>
        <xdr:cNvSpPr/>
      </xdr:nvSpPr>
      <xdr:spPr>
        <a:xfrm>
          <a:off x="15430500" y="1629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121931</xdr:rowOff>
    </xdr:from>
    <xdr:ext cx="534377" cy="259045"/>
    <xdr:sp macro="" textlink="">
      <xdr:nvSpPr>
        <xdr:cNvPr id="702" name="テキスト ボックス 701"/>
        <xdr:cNvSpPr txBox="1"/>
      </xdr:nvSpPr>
      <xdr:spPr>
        <a:xfrm>
          <a:off x="15214111" y="1606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84,890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69103</xdr:rowOff>
    </xdr:from>
    <xdr:to>
      <xdr:col>21</xdr:col>
      <xdr:colOff>212725</xdr:colOff>
      <xdr:row>95</xdr:row>
      <xdr:rowOff>170703</xdr:rowOff>
    </xdr:to>
    <xdr:sp macro="" textlink="">
      <xdr:nvSpPr>
        <xdr:cNvPr id="703" name="円/楕円 702"/>
        <xdr:cNvSpPr/>
      </xdr:nvSpPr>
      <xdr:spPr>
        <a:xfrm>
          <a:off x="14541500" y="1635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15780</xdr:rowOff>
    </xdr:from>
    <xdr:ext cx="534377" cy="259045"/>
    <xdr:sp macro="" textlink="">
      <xdr:nvSpPr>
        <xdr:cNvPr id="704" name="テキスト ボックス 703"/>
        <xdr:cNvSpPr txBox="1"/>
      </xdr:nvSpPr>
      <xdr:spPr>
        <a:xfrm>
          <a:off x="14325111" y="1613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73,464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39351</xdr:rowOff>
    </xdr:from>
    <xdr:to>
      <xdr:col>20</xdr:col>
      <xdr:colOff>9525</xdr:colOff>
      <xdr:row>95</xdr:row>
      <xdr:rowOff>140951</xdr:rowOff>
    </xdr:to>
    <xdr:sp macro="" textlink="">
      <xdr:nvSpPr>
        <xdr:cNvPr id="705" name="円/楕円 704"/>
        <xdr:cNvSpPr/>
      </xdr:nvSpPr>
      <xdr:spPr>
        <a:xfrm>
          <a:off x="13652500" y="1632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157478</xdr:rowOff>
    </xdr:from>
    <xdr:ext cx="534377" cy="259045"/>
    <xdr:sp macro="" textlink="">
      <xdr:nvSpPr>
        <xdr:cNvPr id="706" name="テキスト ボックス 705"/>
        <xdr:cNvSpPr txBox="1"/>
      </xdr:nvSpPr>
      <xdr:spPr>
        <a:xfrm>
          <a:off x="13436111" y="1610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78,670</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112497</xdr:rowOff>
    </xdr:from>
    <xdr:to>
      <xdr:col>18</xdr:col>
      <xdr:colOff>492125</xdr:colOff>
      <xdr:row>95</xdr:row>
      <xdr:rowOff>42647</xdr:rowOff>
    </xdr:to>
    <xdr:sp macro="" textlink="">
      <xdr:nvSpPr>
        <xdr:cNvPr id="707" name="円/楕円 706"/>
        <xdr:cNvSpPr/>
      </xdr:nvSpPr>
      <xdr:spPr>
        <a:xfrm>
          <a:off x="12763500" y="1622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59174</xdr:rowOff>
    </xdr:from>
    <xdr:ext cx="534377" cy="259045"/>
    <xdr:sp macro="" textlink="">
      <xdr:nvSpPr>
        <xdr:cNvPr id="708" name="テキスト ボックス 707"/>
        <xdr:cNvSpPr txBox="1"/>
      </xdr:nvSpPr>
      <xdr:spPr>
        <a:xfrm>
          <a:off x="12547111" y="1600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2" name="テキスト ボックス 741"/>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4" name="フローチャート : 判断 743"/>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59885</xdr:rowOff>
    </xdr:from>
    <xdr:ext cx="378565" cy="259045"/>
    <xdr:sp macro="" textlink="">
      <xdr:nvSpPr>
        <xdr:cNvPr id="745" name="テキスト ボックス 744"/>
        <xdr:cNvSpPr txBox="1"/>
      </xdr:nvSpPr>
      <xdr:spPr>
        <a:xfrm>
          <a:off x="20245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7" name="フローチャート : 判断 746"/>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169079</xdr:rowOff>
    </xdr:from>
    <xdr:ext cx="469744" cy="259045"/>
    <xdr:sp macro="" textlink="">
      <xdr:nvSpPr>
        <xdr:cNvPr id="748" name="テキスト ボックス 747"/>
        <xdr:cNvSpPr txBox="1"/>
      </xdr:nvSpPr>
      <xdr:spPr>
        <a:xfrm>
          <a:off x="19310427" y="63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49" name="フローチャート : 判断 748"/>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25366</xdr:rowOff>
    </xdr:from>
    <xdr:ext cx="469744" cy="259045"/>
    <xdr:sp macro="" textlink="">
      <xdr:nvSpPr>
        <xdr:cNvPr id="750" name="テキスト ボックス 749"/>
        <xdr:cNvSpPr txBox="1"/>
      </xdr:nvSpPr>
      <xdr:spPr>
        <a:xfrm>
          <a:off x="18421427"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2" name="円/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3" name="テキスト ボックス 76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消防費が大幅な減少となったのは新消防署建設事業が主な要因で、平成</a:t>
          </a:r>
          <a:r>
            <a:rPr kumimoji="1" lang="en-US" altLang="ja-JP" sz="1300">
              <a:latin typeface="ＭＳ Ｐゴシック"/>
            </a:rPr>
            <a:t>27</a:t>
          </a:r>
          <a:r>
            <a:rPr kumimoji="1" lang="ja-JP" altLang="en-US" sz="1300">
              <a:latin typeface="ＭＳ Ｐゴシック"/>
            </a:rPr>
            <a:t>年度に完了したためである。</a:t>
          </a:r>
          <a:endParaRPr kumimoji="1" lang="en-US" altLang="ja-JP" sz="1300">
            <a:latin typeface="ＭＳ Ｐゴシック"/>
          </a:endParaRPr>
        </a:p>
        <a:p>
          <a:r>
            <a:rPr kumimoji="1" lang="ja-JP" altLang="en-US" sz="1300">
              <a:latin typeface="ＭＳ Ｐゴシック"/>
            </a:rPr>
            <a:t>　商工費の主な増は、国民保養センター真名井のリニューアル事業が要因である。</a:t>
          </a:r>
          <a:endParaRPr kumimoji="1" lang="en-US" altLang="ja-JP" sz="1300">
            <a:latin typeface="ＭＳ Ｐゴシック"/>
          </a:endParaRPr>
        </a:p>
        <a:p>
          <a:r>
            <a:rPr kumimoji="1" lang="ja-JP" altLang="en-US" sz="1300">
              <a:latin typeface="ＭＳ Ｐゴシック"/>
            </a:rPr>
            <a:t>　また、衛生費が増加傾向にあるのは、し尿処理場建設事業や、病院事業会計負担金、公共下水道事業特別会計繰出金等が背景にある。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石川県穴水町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財政調整基金残高については、平成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年度以降毎年積み立てたことにより、</a:t>
          </a:r>
          <a:r>
            <a:rPr kumimoji="1" lang="ja-JP" altLang="en-US" sz="1200" b="0" u="none">
              <a:solidFill>
                <a:sysClr val="windowText" lastClr="000000"/>
              </a:solidFill>
              <a:latin typeface="ＭＳ ゴシック" pitchFamily="49" charset="-128"/>
              <a:ea typeface="ＭＳ ゴシック" pitchFamily="49" charset="-128"/>
            </a:rPr>
            <a:t>平成</a:t>
          </a:r>
          <a:r>
            <a:rPr kumimoji="1" lang="en-US" altLang="ja-JP" sz="1200" b="0" u="none">
              <a:solidFill>
                <a:sysClr val="windowText" lastClr="000000"/>
              </a:solidFill>
              <a:latin typeface="ＭＳ ゴシック" pitchFamily="49" charset="-128"/>
              <a:ea typeface="ＭＳ ゴシック" pitchFamily="49" charset="-128"/>
            </a:rPr>
            <a:t>24</a:t>
          </a:r>
          <a:r>
            <a:rPr kumimoji="1" lang="ja-JP" altLang="en-US" sz="1200" b="0" u="none">
              <a:solidFill>
                <a:sysClr val="windowText" lastClr="000000"/>
              </a:solidFill>
              <a:latin typeface="ＭＳ ゴシック" pitchFamily="49" charset="-128"/>
              <a:ea typeface="ＭＳ ゴシック" pitchFamily="49" charset="-128"/>
            </a:rPr>
            <a:t>年度には</a:t>
          </a:r>
          <a:r>
            <a:rPr kumimoji="1" lang="en-US" altLang="ja-JP" sz="1200" b="0" u="none">
              <a:solidFill>
                <a:sysClr val="windowText" lastClr="000000"/>
              </a:solidFill>
              <a:latin typeface="ＭＳ ゴシック" pitchFamily="49" charset="-128"/>
              <a:ea typeface="ＭＳ ゴシック" pitchFamily="49" charset="-128"/>
            </a:rPr>
            <a:t>19</a:t>
          </a:r>
          <a:r>
            <a:rPr kumimoji="1" lang="ja-JP" altLang="en-US" sz="1200" b="0" u="none">
              <a:solidFill>
                <a:sysClr val="windowText" lastClr="000000"/>
              </a:solidFill>
              <a:latin typeface="ＭＳ ゴシック" pitchFamily="49" charset="-128"/>
              <a:ea typeface="ＭＳ ゴシック" pitchFamily="49" charset="-128"/>
            </a:rPr>
            <a:t>％台に回復し、平成</a:t>
          </a:r>
          <a:r>
            <a:rPr kumimoji="1" lang="en-US" altLang="ja-JP" sz="1200" b="0" u="none">
              <a:solidFill>
                <a:sysClr val="windowText" lastClr="000000"/>
              </a:solidFill>
              <a:latin typeface="ＭＳ ゴシック" pitchFamily="49" charset="-128"/>
              <a:ea typeface="ＭＳ ゴシック" pitchFamily="49" charset="-128"/>
            </a:rPr>
            <a:t>28</a:t>
          </a:r>
          <a:r>
            <a:rPr kumimoji="1" lang="ja-JP" altLang="en-US" sz="1200" b="0" u="none">
              <a:solidFill>
                <a:sysClr val="windowText" lastClr="000000"/>
              </a:solidFill>
              <a:latin typeface="ＭＳ ゴシック" pitchFamily="49" charset="-128"/>
              <a:ea typeface="ＭＳ ゴシック" pitchFamily="49" charset="-128"/>
            </a:rPr>
            <a:t>年度においては、</a:t>
          </a:r>
          <a:r>
            <a:rPr kumimoji="1" lang="en-US" altLang="ja-JP" sz="1200" b="0" u="none">
              <a:solidFill>
                <a:sysClr val="windowText" lastClr="000000"/>
              </a:solidFill>
              <a:latin typeface="ＭＳ ゴシック" pitchFamily="49" charset="-128"/>
              <a:ea typeface="ＭＳ ゴシック" pitchFamily="49" charset="-128"/>
            </a:rPr>
            <a:t>27.63</a:t>
          </a:r>
          <a:r>
            <a:rPr kumimoji="1" lang="ja-JP" altLang="en-US" sz="1200" b="0" u="none">
              <a:solidFill>
                <a:sysClr val="windowText" lastClr="000000"/>
              </a:solidFill>
              <a:latin typeface="ＭＳ ゴシック" pitchFamily="49" charset="-128"/>
              <a:ea typeface="ＭＳ ゴシック" pitchFamily="49" charset="-128"/>
            </a:rPr>
            <a:t>％まで上昇した。</a:t>
          </a:r>
          <a:endParaRPr kumimoji="1" lang="en-US" altLang="ja-JP" sz="1200" b="0" u="none">
            <a:solidFill>
              <a:sysClr val="windowText" lastClr="000000"/>
            </a:solidFill>
            <a:latin typeface="ＭＳ ゴシック" pitchFamily="49" charset="-128"/>
            <a:ea typeface="ＭＳ ゴシック" pitchFamily="49" charset="-128"/>
          </a:endParaRPr>
        </a:p>
        <a:p>
          <a:r>
            <a:rPr kumimoji="1" lang="ja-JP" altLang="en-US" sz="1200" b="0" u="none">
              <a:solidFill>
                <a:sysClr val="windowText" lastClr="000000"/>
              </a:solidFill>
              <a:latin typeface="ＭＳ ゴシック" pitchFamily="49" charset="-128"/>
              <a:ea typeface="ＭＳ ゴシック" pitchFamily="49" charset="-128"/>
            </a:rPr>
            <a:t>　回復した主な要因は、国の補正予算における経済対策により財政運営に余裕が生じたためである。なお、今後は経済対策も確実に見込めず、地方交付税を含め、一般財源の確保も困難となる見込みであるため、引き続き健全な財政運営ができるよう国の動向を注視し、既存事業の見直しや新規事業の適正等の見極めに努めていく</a:t>
          </a:r>
          <a:r>
            <a:rPr kumimoji="1" lang="ja-JP" altLang="en-US" sz="1200">
              <a:latin typeface="ＭＳ ゴシック" pitchFamily="49" charset="-128"/>
              <a:ea typeface="ＭＳ ゴシック" pitchFamily="49" charset="-128"/>
            </a:rPr>
            <a:t>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石川県穴水町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年度も全会計で黒字のため、赤字比率はない。平成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年度まで赤字比率を生じていた病院事業会計については改善されたが、今後の過疎化社会や経営状況によって、町の財政に大きく影響すると見込まれるため、継続して健全経営を図っていく必要がある。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6553220</v>
      </c>
      <c r="BO4" s="381"/>
      <c r="BP4" s="381"/>
      <c r="BQ4" s="381"/>
      <c r="BR4" s="381"/>
      <c r="BS4" s="381"/>
      <c r="BT4" s="381"/>
      <c r="BU4" s="382"/>
      <c r="BV4" s="380">
        <v>6590628</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1.3</v>
      </c>
      <c r="CU4" s="387"/>
      <c r="CV4" s="387"/>
      <c r="CW4" s="387"/>
      <c r="CX4" s="387"/>
      <c r="CY4" s="387"/>
      <c r="CZ4" s="387"/>
      <c r="DA4" s="388"/>
      <c r="DB4" s="386">
        <v>2.2999999999999998</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6467448</v>
      </c>
      <c r="BO5" s="418"/>
      <c r="BP5" s="418"/>
      <c r="BQ5" s="418"/>
      <c r="BR5" s="418"/>
      <c r="BS5" s="418"/>
      <c r="BT5" s="418"/>
      <c r="BU5" s="419"/>
      <c r="BV5" s="417">
        <v>6490415</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89</v>
      </c>
      <c r="CU5" s="415"/>
      <c r="CV5" s="415"/>
      <c r="CW5" s="415"/>
      <c r="CX5" s="415"/>
      <c r="CY5" s="415"/>
      <c r="CZ5" s="415"/>
      <c r="DA5" s="416"/>
      <c r="DB5" s="414">
        <v>89.4</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85772</v>
      </c>
      <c r="BO6" s="418"/>
      <c r="BP6" s="418"/>
      <c r="BQ6" s="418"/>
      <c r="BR6" s="418"/>
      <c r="BS6" s="418"/>
      <c r="BT6" s="418"/>
      <c r="BU6" s="419"/>
      <c r="BV6" s="417">
        <v>100213</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93.1</v>
      </c>
      <c r="CU6" s="455"/>
      <c r="CV6" s="455"/>
      <c r="CW6" s="455"/>
      <c r="CX6" s="455"/>
      <c r="CY6" s="455"/>
      <c r="CZ6" s="455"/>
      <c r="DA6" s="456"/>
      <c r="DB6" s="454">
        <v>94.4</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34794</v>
      </c>
      <c r="BO7" s="418"/>
      <c r="BP7" s="418"/>
      <c r="BQ7" s="418"/>
      <c r="BR7" s="418"/>
      <c r="BS7" s="418"/>
      <c r="BT7" s="418"/>
      <c r="BU7" s="419"/>
      <c r="BV7" s="417">
        <v>8959</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3986621</v>
      </c>
      <c r="CU7" s="418"/>
      <c r="CV7" s="418"/>
      <c r="CW7" s="418"/>
      <c r="CX7" s="418"/>
      <c r="CY7" s="418"/>
      <c r="CZ7" s="418"/>
      <c r="DA7" s="419"/>
      <c r="DB7" s="417">
        <v>4024218</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50978</v>
      </c>
      <c r="BO8" s="418"/>
      <c r="BP8" s="418"/>
      <c r="BQ8" s="418"/>
      <c r="BR8" s="418"/>
      <c r="BS8" s="418"/>
      <c r="BT8" s="418"/>
      <c r="BU8" s="419"/>
      <c r="BV8" s="417">
        <v>91254</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0.26</v>
      </c>
      <c r="CU8" s="458"/>
      <c r="CV8" s="458"/>
      <c r="CW8" s="458"/>
      <c r="CX8" s="458"/>
      <c r="CY8" s="458"/>
      <c r="CZ8" s="458"/>
      <c r="DA8" s="459"/>
      <c r="DB8" s="457">
        <v>0.25</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8786</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-40276</v>
      </c>
      <c r="BO9" s="418"/>
      <c r="BP9" s="418"/>
      <c r="BQ9" s="418"/>
      <c r="BR9" s="418"/>
      <c r="BS9" s="418"/>
      <c r="BT9" s="418"/>
      <c r="BU9" s="419"/>
      <c r="BV9" s="417">
        <v>-15428</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17.399999999999999</v>
      </c>
      <c r="CU9" s="415"/>
      <c r="CV9" s="415"/>
      <c r="CW9" s="415"/>
      <c r="CX9" s="415"/>
      <c r="CY9" s="415"/>
      <c r="CZ9" s="415"/>
      <c r="DA9" s="416"/>
      <c r="DB9" s="414">
        <v>15.3</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104</v>
      </c>
      <c r="M10" s="447"/>
      <c r="N10" s="447"/>
      <c r="O10" s="447"/>
      <c r="P10" s="447"/>
      <c r="Q10" s="448"/>
      <c r="R10" s="468">
        <v>9735</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397</v>
      </c>
      <c r="BO10" s="418"/>
      <c r="BP10" s="418"/>
      <c r="BQ10" s="418"/>
      <c r="BR10" s="418"/>
      <c r="BS10" s="418"/>
      <c r="BT10" s="418"/>
      <c r="BU10" s="419"/>
      <c r="BV10" s="417">
        <v>428</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101</v>
      </c>
      <c r="AV11" s="450"/>
      <c r="AW11" s="450"/>
      <c r="AX11" s="450"/>
      <c r="AY11" s="451" t="s">
        <v>112</v>
      </c>
      <c r="AZ11" s="452"/>
      <c r="BA11" s="452"/>
      <c r="BB11" s="452"/>
      <c r="BC11" s="452"/>
      <c r="BD11" s="452"/>
      <c r="BE11" s="452"/>
      <c r="BF11" s="452"/>
      <c r="BG11" s="452"/>
      <c r="BH11" s="452"/>
      <c r="BI11" s="452"/>
      <c r="BJ11" s="452"/>
      <c r="BK11" s="452"/>
      <c r="BL11" s="452"/>
      <c r="BM11" s="453"/>
      <c r="BN11" s="417">
        <v>143290</v>
      </c>
      <c r="BO11" s="418"/>
      <c r="BP11" s="418"/>
      <c r="BQ11" s="418"/>
      <c r="BR11" s="418"/>
      <c r="BS11" s="418"/>
      <c r="BT11" s="418"/>
      <c r="BU11" s="419"/>
      <c r="BV11" s="417">
        <v>105122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114</v>
      </c>
      <c r="CU11" s="458"/>
      <c r="CV11" s="458"/>
      <c r="CW11" s="458"/>
      <c r="CX11" s="458"/>
      <c r="CY11" s="458"/>
      <c r="CZ11" s="458"/>
      <c r="DA11" s="459"/>
      <c r="DB11" s="457" t="s">
        <v>114</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8723</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8654</v>
      </c>
      <c r="S13" s="499"/>
      <c r="T13" s="499"/>
      <c r="U13" s="499"/>
      <c r="V13" s="500"/>
      <c r="W13" s="433" t="s">
        <v>125</v>
      </c>
      <c r="X13" s="434"/>
      <c r="Y13" s="434"/>
      <c r="Z13" s="434"/>
      <c r="AA13" s="434"/>
      <c r="AB13" s="424"/>
      <c r="AC13" s="468">
        <v>457</v>
      </c>
      <c r="AD13" s="469"/>
      <c r="AE13" s="469"/>
      <c r="AF13" s="469"/>
      <c r="AG13" s="508"/>
      <c r="AH13" s="468">
        <v>519</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103411</v>
      </c>
      <c r="BO13" s="418"/>
      <c r="BP13" s="418"/>
      <c r="BQ13" s="418"/>
      <c r="BR13" s="418"/>
      <c r="BS13" s="418"/>
      <c r="BT13" s="418"/>
      <c r="BU13" s="419"/>
      <c r="BV13" s="417">
        <v>90122</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7.4</v>
      </c>
      <c r="CU13" s="415"/>
      <c r="CV13" s="415"/>
      <c r="CW13" s="415"/>
      <c r="CX13" s="415"/>
      <c r="CY13" s="415"/>
      <c r="CZ13" s="415"/>
      <c r="DA13" s="416"/>
      <c r="DB13" s="414">
        <v>8.9</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130</v>
      </c>
      <c r="M14" s="496"/>
      <c r="N14" s="496"/>
      <c r="O14" s="496"/>
      <c r="P14" s="496"/>
      <c r="Q14" s="497"/>
      <c r="R14" s="498">
        <v>8988</v>
      </c>
      <c r="S14" s="499"/>
      <c r="T14" s="499"/>
      <c r="U14" s="499"/>
      <c r="V14" s="500"/>
      <c r="W14" s="407"/>
      <c r="X14" s="408"/>
      <c r="Y14" s="408"/>
      <c r="Z14" s="408"/>
      <c r="AA14" s="408"/>
      <c r="AB14" s="397"/>
      <c r="AC14" s="501">
        <v>12</v>
      </c>
      <c r="AD14" s="502"/>
      <c r="AE14" s="502"/>
      <c r="AF14" s="502"/>
      <c r="AG14" s="503"/>
      <c r="AH14" s="501">
        <v>12.4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88.9</v>
      </c>
      <c r="CU14" s="513"/>
      <c r="CV14" s="513"/>
      <c r="CW14" s="513"/>
      <c r="CX14" s="513"/>
      <c r="CY14" s="513"/>
      <c r="CZ14" s="513"/>
      <c r="DA14" s="514"/>
      <c r="DB14" s="512">
        <v>94</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8919</v>
      </c>
      <c r="S15" s="499"/>
      <c r="T15" s="499"/>
      <c r="U15" s="499"/>
      <c r="V15" s="500"/>
      <c r="W15" s="433" t="s">
        <v>132</v>
      </c>
      <c r="X15" s="434"/>
      <c r="Y15" s="434"/>
      <c r="Z15" s="434"/>
      <c r="AA15" s="434"/>
      <c r="AB15" s="424"/>
      <c r="AC15" s="468">
        <v>768</v>
      </c>
      <c r="AD15" s="469"/>
      <c r="AE15" s="469"/>
      <c r="AF15" s="469"/>
      <c r="AG15" s="508"/>
      <c r="AH15" s="468">
        <v>915</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933950</v>
      </c>
      <c r="BO15" s="381"/>
      <c r="BP15" s="381"/>
      <c r="BQ15" s="381"/>
      <c r="BR15" s="381"/>
      <c r="BS15" s="381"/>
      <c r="BT15" s="381"/>
      <c r="BU15" s="382"/>
      <c r="BV15" s="380">
        <v>928386</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20.2</v>
      </c>
      <c r="AD16" s="502"/>
      <c r="AE16" s="502"/>
      <c r="AF16" s="502"/>
      <c r="AG16" s="503"/>
      <c r="AH16" s="501">
        <v>21.8</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3576269</v>
      </c>
      <c r="BO16" s="418"/>
      <c r="BP16" s="418"/>
      <c r="BQ16" s="418"/>
      <c r="BR16" s="418"/>
      <c r="BS16" s="418"/>
      <c r="BT16" s="418"/>
      <c r="BU16" s="419"/>
      <c r="BV16" s="417">
        <v>3570428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2579</v>
      </c>
      <c r="AD17" s="469"/>
      <c r="AE17" s="469"/>
      <c r="AF17" s="469"/>
      <c r="AG17" s="508"/>
      <c r="AH17" s="468">
        <v>2754</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1167606</v>
      </c>
      <c r="BO17" s="418"/>
      <c r="BP17" s="418"/>
      <c r="BQ17" s="418"/>
      <c r="BR17" s="418"/>
      <c r="BS17" s="418"/>
      <c r="BT17" s="418"/>
      <c r="BU17" s="419"/>
      <c r="BV17" s="417">
        <v>1166376</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142</v>
      </c>
      <c r="C18" s="460"/>
      <c r="D18" s="460"/>
      <c r="E18" s="529"/>
      <c r="F18" s="529"/>
      <c r="G18" s="529"/>
      <c r="H18" s="529"/>
      <c r="I18" s="529"/>
      <c r="J18" s="529"/>
      <c r="K18" s="529"/>
      <c r="L18" s="530">
        <v>183.21</v>
      </c>
      <c r="M18" s="530"/>
      <c r="N18" s="530"/>
      <c r="O18" s="530"/>
      <c r="P18" s="530"/>
      <c r="Q18" s="530"/>
      <c r="R18" s="531"/>
      <c r="S18" s="531"/>
      <c r="T18" s="531"/>
      <c r="U18" s="531"/>
      <c r="V18" s="532"/>
      <c r="W18" s="435"/>
      <c r="X18" s="436"/>
      <c r="Y18" s="436"/>
      <c r="Z18" s="436"/>
      <c r="AA18" s="436"/>
      <c r="AB18" s="427"/>
      <c r="AC18" s="533">
        <v>67.8</v>
      </c>
      <c r="AD18" s="534"/>
      <c r="AE18" s="534"/>
      <c r="AF18" s="534"/>
      <c r="AG18" s="535"/>
      <c r="AH18" s="533">
        <v>65.8</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3602105</v>
      </c>
      <c r="BO18" s="418"/>
      <c r="BP18" s="418"/>
      <c r="BQ18" s="418"/>
      <c r="BR18" s="418"/>
      <c r="BS18" s="418"/>
      <c r="BT18" s="418"/>
      <c r="BU18" s="419"/>
      <c r="BV18" s="417">
        <v>3687820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144</v>
      </c>
      <c r="C19" s="460"/>
      <c r="D19" s="460"/>
      <c r="E19" s="529"/>
      <c r="F19" s="529"/>
      <c r="G19" s="529"/>
      <c r="H19" s="529"/>
      <c r="I19" s="529"/>
      <c r="J19" s="529"/>
      <c r="K19" s="529"/>
      <c r="L19" s="537">
        <v>48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4516133</v>
      </c>
      <c r="BO19" s="418"/>
      <c r="BP19" s="418"/>
      <c r="BQ19" s="418"/>
      <c r="BR19" s="418"/>
      <c r="BS19" s="418"/>
      <c r="BT19" s="418"/>
      <c r="BU19" s="419"/>
      <c r="BV19" s="417">
        <v>4757514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146</v>
      </c>
      <c r="C20" s="460"/>
      <c r="D20" s="460"/>
      <c r="E20" s="529"/>
      <c r="F20" s="529"/>
      <c r="G20" s="529"/>
      <c r="H20" s="529"/>
      <c r="I20" s="529"/>
      <c r="J20" s="529"/>
      <c r="K20" s="529"/>
      <c r="L20" s="537">
        <v>3461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7195661</v>
      </c>
      <c r="BO23" s="418"/>
      <c r="BP23" s="418"/>
      <c r="BQ23" s="418"/>
      <c r="BR23" s="418"/>
      <c r="BS23" s="418"/>
      <c r="BT23" s="418"/>
      <c r="BU23" s="419"/>
      <c r="BV23" s="417">
        <v>6949955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155</v>
      </c>
      <c r="F24" s="447"/>
      <c r="G24" s="447"/>
      <c r="H24" s="447"/>
      <c r="I24" s="447"/>
      <c r="J24" s="447"/>
      <c r="K24" s="448"/>
      <c r="L24" s="468">
        <v>1</v>
      </c>
      <c r="M24" s="469"/>
      <c r="N24" s="469"/>
      <c r="O24" s="469"/>
      <c r="P24" s="508"/>
      <c r="Q24" s="468">
        <v>7200</v>
      </c>
      <c r="R24" s="469"/>
      <c r="S24" s="469"/>
      <c r="T24" s="469"/>
      <c r="U24" s="469"/>
      <c r="V24" s="508"/>
      <c r="W24" s="563"/>
      <c r="X24" s="551"/>
      <c r="Y24" s="552"/>
      <c r="Z24" s="467" t="s">
        <v>156</v>
      </c>
      <c r="AA24" s="447"/>
      <c r="AB24" s="447"/>
      <c r="AC24" s="447"/>
      <c r="AD24" s="447"/>
      <c r="AE24" s="447"/>
      <c r="AF24" s="447"/>
      <c r="AG24" s="448"/>
      <c r="AH24" s="468">
        <v>99</v>
      </c>
      <c r="AI24" s="469"/>
      <c r="AJ24" s="469"/>
      <c r="AK24" s="469"/>
      <c r="AL24" s="508"/>
      <c r="AM24" s="468">
        <v>283536</v>
      </c>
      <c r="AN24" s="469"/>
      <c r="AO24" s="469"/>
      <c r="AP24" s="469"/>
      <c r="AQ24" s="469"/>
      <c r="AR24" s="508"/>
      <c r="AS24" s="468">
        <v>2864</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4593254</v>
      </c>
      <c r="BO24" s="418"/>
      <c r="BP24" s="418"/>
      <c r="BQ24" s="418"/>
      <c r="BR24" s="418"/>
      <c r="BS24" s="418"/>
      <c r="BT24" s="418"/>
      <c r="BU24" s="419"/>
      <c r="BV24" s="417">
        <v>4396119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158</v>
      </c>
      <c r="F25" s="447"/>
      <c r="G25" s="447"/>
      <c r="H25" s="447"/>
      <c r="I25" s="447"/>
      <c r="J25" s="447"/>
      <c r="K25" s="448"/>
      <c r="L25" s="468">
        <v>1</v>
      </c>
      <c r="M25" s="469"/>
      <c r="N25" s="469"/>
      <c r="O25" s="469"/>
      <c r="P25" s="508"/>
      <c r="Q25" s="468">
        <v>5900</v>
      </c>
      <c r="R25" s="469"/>
      <c r="S25" s="469"/>
      <c r="T25" s="469"/>
      <c r="U25" s="469"/>
      <c r="V25" s="508"/>
      <c r="W25" s="563"/>
      <c r="X25" s="551"/>
      <c r="Y25" s="552"/>
      <c r="Z25" s="467" t="s">
        <v>159</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121000</v>
      </c>
      <c r="BO25" s="381"/>
      <c r="BP25" s="381"/>
      <c r="BQ25" s="381"/>
      <c r="BR25" s="381"/>
      <c r="BS25" s="381"/>
      <c r="BT25" s="381"/>
      <c r="BU25" s="382"/>
      <c r="BV25" s="380">
        <v>507392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161</v>
      </c>
      <c r="F26" s="447"/>
      <c r="G26" s="447"/>
      <c r="H26" s="447"/>
      <c r="I26" s="447"/>
      <c r="J26" s="447"/>
      <c r="K26" s="448"/>
      <c r="L26" s="468">
        <v>1</v>
      </c>
      <c r="M26" s="469"/>
      <c r="N26" s="469"/>
      <c r="O26" s="469"/>
      <c r="P26" s="508"/>
      <c r="Q26" s="468">
        <v>5200</v>
      </c>
      <c r="R26" s="469"/>
      <c r="S26" s="469"/>
      <c r="T26" s="469"/>
      <c r="U26" s="469"/>
      <c r="V26" s="508"/>
      <c r="W26" s="563"/>
      <c r="X26" s="551"/>
      <c r="Y26" s="552"/>
      <c r="Z26" s="467" t="s">
        <v>162</v>
      </c>
      <c r="AA26" s="573"/>
      <c r="AB26" s="573"/>
      <c r="AC26" s="573"/>
      <c r="AD26" s="573"/>
      <c r="AE26" s="573"/>
      <c r="AF26" s="573"/>
      <c r="AG26" s="574"/>
      <c r="AH26" s="468">
        <v>3</v>
      </c>
      <c r="AI26" s="469"/>
      <c r="AJ26" s="469"/>
      <c r="AK26" s="469"/>
      <c r="AL26" s="508"/>
      <c r="AM26" s="468">
        <v>7809</v>
      </c>
      <c r="AN26" s="469"/>
      <c r="AO26" s="469"/>
      <c r="AP26" s="469"/>
      <c r="AQ26" s="469"/>
      <c r="AR26" s="508"/>
      <c r="AS26" s="468">
        <v>2603</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164</v>
      </c>
      <c r="F27" s="447"/>
      <c r="G27" s="447"/>
      <c r="H27" s="447"/>
      <c r="I27" s="447"/>
      <c r="J27" s="447"/>
      <c r="K27" s="448"/>
      <c r="L27" s="468">
        <v>1</v>
      </c>
      <c r="M27" s="469"/>
      <c r="N27" s="469"/>
      <c r="O27" s="469"/>
      <c r="P27" s="508"/>
      <c r="Q27" s="468">
        <v>2750</v>
      </c>
      <c r="R27" s="469"/>
      <c r="S27" s="469"/>
      <c r="T27" s="469"/>
      <c r="U27" s="469"/>
      <c r="V27" s="508"/>
      <c r="W27" s="563"/>
      <c r="X27" s="551"/>
      <c r="Y27" s="552"/>
      <c r="Z27" s="467" t="s">
        <v>165</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177739</v>
      </c>
      <c r="BO27" s="587"/>
      <c r="BP27" s="587"/>
      <c r="BQ27" s="587"/>
      <c r="BR27" s="587"/>
      <c r="BS27" s="587"/>
      <c r="BT27" s="587"/>
      <c r="BU27" s="588"/>
      <c r="BV27" s="586">
        <v>177732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167</v>
      </c>
      <c r="F28" s="447"/>
      <c r="G28" s="447"/>
      <c r="H28" s="447"/>
      <c r="I28" s="447"/>
      <c r="J28" s="447"/>
      <c r="K28" s="448"/>
      <c r="L28" s="468">
        <v>1</v>
      </c>
      <c r="M28" s="469"/>
      <c r="N28" s="469"/>
      <c r="O28" s="469"/>
      <c r="P28" s="508"/>
      <c r="Q28" s="468">
        <v>2450</v>
      </c>
      <c r="R28" s="469"/>
      <c r="S28" s="469"/>
      <c r="T28" s="469"/>
      <c r="U28" s="469"/>
      <c r="V28" s="508"/>
      <c r="W28" s="563"/>
      <c r="X28" s="551"/>
      <c r="Y28" s="552"/>
      <c r="Z28" s="467" t="s">
        <v>168</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1101365</v>
      </c>
      <c r="BO28" s="381"/>
      <c r="BP28" s="381"/>
      <c r="BQ28" s="381"/>
      <c r="BR28" s="381"/>
      <c r="BS28" s="381"/>
      <c r="BT28" s="381"/>
      <c r="BU28" s="382"/>
      <c r="BV28" s="380">
        <v>1050968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171</v>
      </c>
      <c r="F29" s="447"/>
      <c r="G29" s="447"/>
      <c r="H29" s="447"/>
      <c r="I29" s="447"/>
      <c r="J29" s="447"/>
      <c r="K29" s="448"/>
      <c r="L29" s="468">
        <v>10</v>
      </c>
      <c r="M29" s="469"/>
      <c r="N29" s="469"/>
      <c r="O29" s="469"/>
      <c r="P29" s="508"/>
      <c r="Q29" s="468">
        <v>2250</v>
      </c>
      <c r="R29" s="469"/>
      <c r="S29" s="469"/>
      <c r="T29" s="469"/>
      <c r="U29" s="469"/>
      <c r="V29" s="508"/>
      <c r="W29" s="564"/>
      <c r="X29" s="565"/>
      <c r="Y29" s="566"/>
      <c r="Z29" s="467" t="s">
        <v>172</v>
      </c>
      <c r="AA29" s="447"/>
      <c r="AB29" s="447"/>
      <c r="AC29" s="447"/>
      <c r="AD29" s="447"/>
      <c r="AE29" s="447"/>
      <c r="AF29" s="447"/>
      <c r="AG29" s="448"/>
      <c r="AH29" s="468">
        <v>99</v>
      </c>
      <c r="AI29" s="469"/>
      <c r="AJ29" s="469"/>
      <c r="AK29" s="469"/>
      <c r="AL29" s="508"/>
      <c r="AM29" s="468">
        <v>283536</v>
      </c>
      <c r="AN29" s="469"/>
      <c r="AO29" s="469"/>
      <c r="AP29" s="469"/>
      <c r="AQ29" s="469"/>
      <c r="AR29" s="508"/>
      <c r="AS29" s="468">
        <v>2864</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352831</v>
      </c>
      <c r="BO29" s="418"/>
      <c r="BP29" s="418"/>
      <c r="BQ29" s="418"/>
      <c r="BR29" s="418"/>
      <c r="BS29" s="418"/>
      <c r="BT29" s="418"/>
      <c r="BU29" s="419"/>
      <c r="BV29" s="417">
        <v>272773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88.4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1424432</v>
      </c>
      <c r="BO30" s="587"/>
      <c r="BP30" s="587"/>
      <c r="BQ30" s="587"/>
      <c r="BR30" s="587"/>
      <c r="BS30" s="587"/>
      <c r="BT30" s="587"/>
      <c r="BU30" s="588"/>
      <c r="BV30" s="586">
        <v>1144353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輪島市穴水町環境施設組合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6</v>
      </c>
      <c r="AN35" s="598"/>
      <c r="AO35" s="599" t="str">
        <f>IF('各会計、関係団体の財政状況及び健全化判断比率'!B32="","",'各会計、関係団体の財政状況及び健全化判断比率'!B32)</f>
        <v>病院事業会計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石川県後期高齢者医療広域連合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石川県市町村職員退職手当組合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石川県市町村消防団員等公務災害補償等組合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石川県市町村議会議員公務災害補償等組合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のと鉄道運営助成基金事務組合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石川県市町村消防じゅつ金組合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奥能登広域圏事務組合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84" t="s">
        <v>533</v>
      </c>
      <c r="D34" s="1184"/>
      <c r="E34" s="1185"/>
      <c r="F34" s="32">
        <v>10.59</v>
      </c>
      <c r="G34" s="33">
        <v>15.24</v>
      </c>
      <c r="H34" s="33">
        <v>12.66</v>
      </c>
      <c r="I34" s="33">
        <v>15.53</v>
      </c>
      <c r="J34" s="34">
        <v>20.82</v>
      </c>
      <c r="K34" s="22"/>
      <c r="L34" s="22"/>
      <c r="M34" s="22"/>
      <c r="N34" s="22"/>
      <c r="O34" s="22"/>
      <c r="P34" s="22"/>
    </row>
    <row r="35" spans="1:16" ht="39" customHeight="1">
      <c r="A35" s="22"/>
      <c r="B35" s="35"/>
      <c r="C35" s="1178" t="s">
        <v>534</v>
      </c>
      <c r="D35" s="1179"/>
      <c r="E35" s="1180"/>
      <c r="F35" s="36">
        <v>7.21</v>
      </c>
      <c r="G35" s="37">
        <v>8.0500000000000007</v>
      </c>
      <c r="H35" s="37">
        <v>8.66</v>
      </c>
      <c r="I35" s="37">
        <v>8.76</v>
      </c>
      <c r="J35" s="38">
        <v>9.1</v>
      </c>
      <c r="K35" s="22"/>
      <c r="L35" s="22"/>
      <c r="M35" s="22"/>
      <c r="N35" s="22"/>
      <c r="O35" s="22"/>
      <c r="P35" s="22"/>
    </row>
    <row r="36" spans="1:16" ht="39" customHeight="1">
      <c r="A36" s="22"/>
      <c r="B36" s="35"/>
      <c r="C36" s="1178" t="s">
        <v>535</v>
      </c>
      <c r="D36" s="1179"/>
      <c r="E36" s="1180"/>
      <c r="F36" s="36">
        <v>1.39</v>
      </c>
      <c r="G36" s="37">
        <v>2.0099999999999998</v>
      </c>
      <c r="H36" s="37">
        <v>2.71</v>
      </c>
      <c r="I36" s="37">
        <v>1.88</v>
      </c>
      <c r="J36" s="38">
        <v>1.27</v>
      </c>
      <c r="K36" s="22"/>
      <c r="L36" s="22"/>
      <c r="M36" s="22"/>
      <c r="N36" s="22"/>
      <c r="O36" s="22"/>
      <c r="P36" s="22"/>
    </row>
    <row r="37" spans="1:16" ht="39" customHeight="1">
      <c r="A37" s="22"/>
      <c r="B37" s="35"/>
      <c r="C37" s="1178" t="s">
        <v>536</v>
      </c>
      <c r="D37" s="1179"/>
      <c r="E37" s="1180"/>
      <c r="F37" s="36">
        <v>7.0000000000000007E-2</v>
      </c>
      <c r="G37" s="37">
        <v>0.01</v>
      </c>
      <c r="H37" s="37">
        <v>0.01</v>
      </c>
      <c r="I37" s="37">
        <v>0.06</v>
      </c>
      <c r="J37" s="38">
        <v>0.39</v>
      </c>
      <c r="K37" s="22"/>
      <c r="L37" s="22"/>
      <c r="M37" s="22"/>
      <c r="N37" s="22"/>
      <c r="O37" s="22"/>
      <c r="P37" s="22"/>
    </row>
    <row r="38" spans="1:16" ht="39" customHeight="1">
      <c r="A38" s="22"/>
      <c r="B38" s="35"/>
      <c r="C38" s="1178" t="s">
        <v>537</v>
      </c>
      <c r="D38" s="1179"/>
      <c r="E38" s="1180"/>
      <c r="F38" s="36">
        <v>0.06</v>
      </c>
      <c r="G38" s="37">
        <v>0.14000000000000001</v>
      </c>
      <c r="H38" s="37">
        <v>0.02</v>
      </c>
      <c r="I38" s="37">
        <v>0.56999999999999995</v>
      </c>
      <c r="J38" s="38">
        <v>0.02</v>
      </c>
      <c r="K38" s="22"/>
      <c r="L38" s="22"/>
      <c r="M38" s="22"/>
      <c r="N38" s="22"/>
      <c r="O38" s="22"/>
      <c r="P38" s="22"/>
    </row>
    <row r="39" spans="1:16" ht="39" customHeight="1">
      <c r="A39" s="22"/>
      <c r="B39" s="35"/>
      <c r="C39" s="1178" t="s">
        <v>538</v>
      </c>
      <c r="D39" s="1179"/>
      <c r="E39" s="1180"/>
      <c r="F39" s="36">
        <v>0.01</v>
      </c>
      <c r="G39" s="37">
        <v>0</v>
      </c>
      <c r="H39" s="37">
        <v>0</v>
      </c>
      <c r="I39" s="37">
        <v>0</v>
      </c>
      <c r="J39" s="38">
        <v>0</v>
      </c>
      <c r="K39" s="22"/>
      <c r="L39" s="22"/>
      <c r="M39" s="22"/>
      <c r="N39" s="22"/>
      <c r="O39" s="22"/>
      <c r="P39" s="22"/>
    </row>
    <row r="40" spans="1:16" ht="39" customHeight="1">
      <c r="A40" s="22"/>
      <c r="B40" s="35"/>
      <c r="C40" s="1178" t="s">
        <v>539</v>
      </c>
      <c r="D40" s="1179"/>
      <c r="E40" s="1180"/>
      <c r="F40" s="36">
        <v>0</v>
      </c>
      <c r="G40" s="37">
        <v>0</v>
      </c>
      <c r="H40" s="37">
        <v>0</v>
      </c>
      <c r="I40" s="37">
        <v>0</v>
      </c>
      <c r="J40" s="38">
        <v>0</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540</v>
      </c>
      <c r="D42" s="1179"/>
      <c r="E42" s="1180"/>
      <c r="F42" s="36" t="s">
        <v>488</v>
      </c>
      <c r="G42" s="37" t="s">
        <v>488</v>
      </c>
      <c r="H42" s="37" t="s">
        <v>488</v>
      </c>
      <c r="I42" s="37" t="s">
        <v>488</v>
      </c>
      <c r="J42" s="38" t="s">
        <v>488</v>
      </c>
      <c r="K42" s="22"/>
      <c r="L42" s="22"/>
      <c r="M42" s="22"/>
      <c r="N42" s="22"/>
      <c r="O42" s="22"/>
      <c r="P42" s="22"/>
    </row>
    <row r="43" spans="1:16" ht="39" customHeight="1" thickBot="1">
      <c r="A43" s="22"/>
      <c r="B43" s="40"/>
      <c r="C43" s="1181" t="s">
        <v>541</v>
      </c>
      <c r="D43" s="1182"/>
      <c r="E43" s="1183"/>
      <c r="F43" s="41" t="s">
        <v>488</v>
      </c>
      <c r="G43" s="42" t="s">
        <v>488</v>
      </c>
      <c r="H43" s="42" t="s">
        <v>488</v>
      </c>
      <c r="I43" s="42" t="s">
        <v>488</v>
      </c>
      <c r="J43" s="43" t="s">
        <v>488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94" t="s">
        <v>11</v>
      </c>
      <c r="C45" s="1195"/>
      <c r="D45" s="58"/>
      <c r="E45" s="1200" t="s">
        <v>12</v>
      </c>
      <c r="F45" s="1200"/>
      <c r="G45" s="1200"/>
      <c r="H45" s="1200"/>
      <c r="I45" s="1200"/>
      <c r="J45" s="1201"/>
      <c r="K45" s="59">
        <v>789</v>
      </c>
      <c r="L45" s="60">
        <v>740</v>
      </c>
      <c r="M45" s="60">
        <v>674</v>
      </c>
      <c r="N45" s="60">
        <v>658</v>
      </c>
      <c r="O45" s="61">
        <v>689</v>
      </c>
      <c r="P45" s="48"/>
      <c r="Q45" s="48"/>
      <c r="R45" s="48"/>
      <c r="S45" s="48"/>
      <c r="T45" s="48"/>
      <c r="U45" s="48"/>
    </row>
    <row r="46" spans="1:21" ht="30.75" customHeight="1">
      <c r="A46" s="48"/>
      <c r="B46" s="1196"/>
      <c r="C46" s="1197"/>
      <c r="D46" s="62"/>
      <c r="E46" s="1188" t="s">
        <v>13</v>
      </c>
      <c r="F46" s="1188"/>
      <c r="G46" s="1188"/>
      <c r="H46" s="1188"/>
      <c r="I46" s="1188"/>
      <c r="J46" s="1189"/>
      <c r="K46" s="63" t="s">
        <v>488</v>
      </c>
      <c r="L46" s="64" t="s">
        <v>488</v>
      </c>
      <c r="M46" s="64" t="s">
        <v>488</v>
      </c>
      <c r="N46" s="64" t="s">
        <v>488</v>
      </c>
      <c r="O46" s="65" t="s">
        <v>488</v>
      </c>
      <c r="P46" s="48"/>
      <c r="Q46" s="48"/>
      <c r="R46" s="48"/>
      <c r="S46" s="48"/>
      <c r="T46" s="48"/>
      <c r="U46" s="48"/>
    </row>
    <row r="47" spans="1:21" ht="30.75" customHeight="1">
      <c r="A47" s="48"/>
      <c r="B47" s="1196"/>
      <c r="C47" s="1197"/>
      <c r="D47" s="62"/>
      <c r="E47" s="1188" t="s">
        <v>14</v>
      </c>
      <c r="F47" s="1188"/>
      <c r="G47" s="1188"/>
      <c r="H47" s="1188"/>
      <c r="I47" s="1188"/>
      <c r="J47" s="1189"/>
      <c r="K47" s="63" t="s">
        <v>488</v>
      </c>
      <c r="L47" s="64" t="s">
        <v>488</v>
      </c>
      <c r="M47" s="64" t="s">
        <v>488</v>
      </c>
      <c r="N47" s="64" t="s">
        <v>488</v>
      </c>
      <c r="O47" s="65" t="s">
        <v>488</v>
      </c>
      <c r="P47" s="48"/>
      <c r="Q47" s="48"/>
      <c r="R47" s="48"/>
      <c r="S47" s="48"/>
      <c r="T47" s="48"/>
      <c r="U47" s="48"/>
    </row>
    <row r="48" spans="1:21" ht="30.75" customHeight="1">
      <c r="A48" s="48"/>
      <c r="B48" s="1196"/>
      <c r="C48" s="1197"/>
      <c r="D48" s="62"/>
      <c r="E48" s="1188" t="s">
        <v>15</v>
      </c>
      <c r="F48" s="1188"/>
      <c r="G48" s="1188"/>
      <c r="H48" s="1188"/>
      <c r="I48" s="1188"/>
      <c r="J48" s="1189"/>
      <c r="K48" s="63">
        <v>339</v>
      </c>
      <c r="L48" s="64">
        <v>351</v>
      </c>
      <c r="M48" s="64">
        <v>359</v>
      </c>
      <c r="N48" s="64">
        <v>264</v>
      </c>
      <c r="O48" s="65">
        <v>266</v>
      </c>
      <c r="P48" s="48"/>
      <c r="Q48" s="48"/>
      <c r="R48" s="48"/>
      <c r="S48" s="48"/>
      <c r="T48" s="48"/>
      <c r="U48" s="48"/>
    </row>
    <row r="49" spans="1:21" ht="30.75" customHeight="1">
      <c r="A49" s="48"/>
      <c r="B49" s="1196"/>
      <c r="C49" s="1197"/>
      <c r="D49" s="62"/>
      <c r="E49" s="1188" t="s">
        <v>16</v>
      </c>
      <c r="F49" s="1188"/>
      <c r="G49" s="1188"/>
      <c r="H49" s="1188"/>
      <c r="I49" s="1188"/>
      <c r="J49" s="1189"/>
      <c r="K49" s="63">
        <v>26</v>
      </c>
      <c r="L49" s="64">
        <v>25</v>
      </c>
      <c r="M49" s="64">
        <v>36</v>
      </c>
      <c r="N49" s="64">
        <v>68</v>
      </c>
      <c r="O49" s="65">
        <v>69</v>
      </c>
      <c r="P49" s="48"/>
      <c r="Q49" s="48"/>
      <c r="R49" s="48"/>
      <c r="S49" s="48"/>
      <c r="T49" s="48"/>
      <c r="U49" s="48"/>
    </row>
    <row r="50" spans="1:21" ht="30.75" customHeight="1">
      <c r="A50" s="48"/>
      <c r="B50" s="1196"/>
      <c r="C50" s="1197"/>
      <c r="D50" s="62"/>
      <c r="E50" s="1188" t="s">
        <v>17</v>
      </c>
      <c r="F50" s="1188"/>
      <c r="G50" s="1188"/>
      <c r="H50" s="1188"/>
      <c r="I50" s="1188"/>
      <c r="J50" s="1189"/>
      <c r="K50" s="63" t="s">
        <v>488</v>
      </c>
      <c r="L50" s="64" t="s">
        <v>488</v>
      </c>
      <c r="M50" s="64" t="s">
        <v>488</v>
      </c>
      <c r="N50" s="64" t="s">
        <v>488</v>
      </c>
      <c r="O50" s="65" t="s">
        <v>488</v>
      </c>
      <c r="P50" s="48"/>
      <c r="Q50" s="48"/>
      <c r="R50" s="48"/>
      <c r="S50" s="48"/>
      <c r="T50" s="48"/>
      <c r="U50" s="48"/>
    </row>
    <row r="51" spans="1:21" ht="30.75" customHeight="1">
      <c r="A51" s="48"/>
      <c r="B51" s="1198"/>
      <c r="C51" s="1199"/>
      <c r="D51" s="66"/>
      <c r="E51" s="1188" t="s">
        <v>18</v>
      </c>
      <c r="F51" s="1188"/>
      <c r="G51" s="1188"/>
      <c r="H51" s="1188"/>
      <c r="I51" s="1188"/>
      <c r="J51" s="1189"/>
      <c r="K51" s="63" t="s">
        <v>488</v>
      </c>
      <c r="L51" s="64" t="s">
        <v>488</v>
      </c>
      <c r="M51" s="64" t="s">
        <v>488</v>
      </c>
      <c r="N51" s="64" t="s">
        <v>488</v>
      </c>
      <c r="O51" s="65" t="s">
        <v>488</v>
      </c>
      <c r="P51" s="48"/>
      <c r="Q51" s="48"/>
      <c r="R51" s="48"/>
      <c r="S51" s="48"/>
      <c r="T51" s="48"/>
      <c r="U51" s="48"/>
    </row>
    <row r="52" spans="1:21" ht="30.75" customHeight="1">
      <c r="A52" s="48"/>
      <c r="B52" s="1186" t="s">
        <v>19</v>
      </c>
      <c r="C52" s="1187"/>
      <c r="D52" s="66"/>
      <c r="E52" s="1188" t="s">
        <v>20</v>
      </c>
      <c r="F52" s="1188"/>
      <c r="G52" s="1188"/>
      <c r="H52" s="1188"/>
      <c r="I52" s="1188"/>
      <c r="J52" s="1189"/>
      <c r="K52" s="63">
        <v>738</v>
      </c>
      <c r="L52" s="64">
        <v>749</v>
      </c>
      <c r="M52" s="64">
        <v>780</v>
      </c>
      <c r="N52" s="64">
        <v>772</v>
      </c>
      <c r="O52" s="65">
        <v>799</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416</v>
      </c>
      <c r="L53" s="69">
        <v>367</v>
      </c>
      <c r="M53" s="69">
        <v>289</v>
      </c>
      <c r="N53" s="69">
        <v>218</v>
      </c>
      <c r="O53" s="70">
        <v>225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528</v>
      </c>
      <c r="J40" s="79" t="s">
        <v>529</v>
      </c>
      <c r="K40" s="79" t="s">
        <v>530</v>
      </c>
      <c r="L40" s="79" t="s">
        <v>531</v>
      </c>
      <c r="M40" s="80" t="s">
        <v>532</v>
      </c>
    </row>
    <row r="41" spans="2:13" ht="27.75" customHeight="1">
      <c r="B41" s="1202" t="s">
        <v>24</v>
      </c>
      <c r="C41" s="1203"/>
      <c r="D41" s="81"/>
      <c r="E41" s="1208" t="s">
        <v>25</v>
      </c>
      <c r="F41" s="1208"/>
      <c r="G41" s="1208"/>
      <c r="H41" s="1209"/>
      <c r="I41" s="82">
        <v>6486</v>
      </c>
      <c r="J41" s="83">
        <v>6586</v>
      </c>
      <c r="K41" s="83">
        <v>6814</v>
      </c>
      <c r="L41" s="83">
        <v>6950</v>
      </c>
      <c r="M41" s="84">
        <v>7196</v>
      </c>
    </row>
    <row r="42" spans="2:13" ht="27.75" customHeight="1">
      <c r="B42" s="1204"/>
      <c r="C42" s="1205"/>
      <c r="D42" s="85"/>
      <c r="E42" s="1210" t="s">
        <v>26</v>
      </c>
      <c r="F42" s="1210"/>
      <c r="G42" s="1210"/>
      <c r="H42" s="1211"/>
      <c r="I42" s="86">
        <v>71</v>
      </c>
      <c r="J42" s="87">
        <v>53</v>
      </c>
      <c r="K42" s="87">
        <v>34</v>
      </c>
      <c r="L42" s="87">
        <v>132</v>
      </c>
      <c r="M42" s="88">
        <v>121</v>
      </c>
    </row>
    <row r="43" spans="2:13" ht="27.75" customHeight="1">
      <c r="B43" s="1204"/>
      <c r="C43" s="1205"/>
      <c r="D43" s="85"/>
      <c r="E43" s="1210" t="s">
        <v>27</v>
      </c>
      <c r="F43" s="1210"/>
      <c r="G43" s="1210"/>
      <c r="H43" s="1211"/>
      <c r="I43" s="86">
        <v>3868</v>
      </c>
      <c r="J43" s="87">
        <v>3781</v>
      </c>
      <c r="K43" s="87">
        <v>3611</v>
      </c>
      <c r="L43" s="87">
        <v>3537</v>
      </c>
      <c r="M43" s="88">
        <v>3348</v>
      </c>
    </row>
    <row r="44" spans="2:13" ht="27.75" customHeight="1">
      <c r="B44" s="1204"/>
      <c r="C44" s="1205"/>
      <c r="D44" s="85"/>
      <c r="E44" s="1210" t="s">
        <v>28</v>
      </c>
      <c r="F44" s="1210"/>
      <c r="G44" s="1210"/>
      <c r="H44" s="1211"/>
      <c r="I44" s="86">
        <v>652</v>
      </c>
      <c r="J44" s="87">
        <v>637</v>
      </c>
      <c r="K44" s="87">
        <v>717</v>
      </c>
      <c r="L44" s="87">
        <v>748</v>
      </c>
      <c r="M44" s="88">
        <v>675</v>
      </c>
    </row>
    <row r="45" spans="2:13" ht="27.75" customHeight="1">
      <c r="B45" s="1204"/>
      <c r="C45" s="1205"/>
      <c r="D45" s="85"/>
      <c r="E45" s="1210" t="s">
        <v>29</v>
      </c>
      <c r="F45" s="1210"/>
      <c r="G45" s="1210"/>
      <c r="H45" s="1211"/>
      <c r="I45" s="86">
        <v>1202</v>
      </c>
      <c r="J45" s="87">
        <v>1145</v>
      </c>
      <c r="K45" s="87">
        <v>1041</v>
      </c>
      <c r="L45" s="87">
        <v>911</v>
      </c>
      <c r="M45" s="88">
        <v>885</v>
      </c>
    </row>
    <row r="46" spans="2:13" ht="27.75" customHeight="1">
      <c r="B46" s="1204"/>
      <c r="C46" s="1205"/>
      <c r="D46" s="89"/>
      <c r="E46" s="1210" t="s">
        <v>30</v>
      </c>
      <c r="F46" s="1210"/>
      <c r="G46" s="1210"/>
      <c r="H46" s="1211"/>
      <c r="I46" s="86" t="s">
        <v>488</v>
      </c>
      <c r="J46" s="87" t="s">
        <v>488</v>
      </c>
      <c r="K46" s="87" t="s">
        <v>488</v>
      </c>
      <c r="L46" s="87" t="s">
        <v>488</v>
      </c>
      <c r="M46" s="88" t="s">
        <v>488</v>
      </c>
    </row>
    <row r="47" spans="2:13" ht="27.75" customHeight="1">
      <c r="B47" s="1204"/>
      <c r="C47" s="1205"/>
      <c r="D47" s="90"/>
      <c r="E47" s="1212" t="s">
        <v>31</v>
      </c>
      <c r="F47" s="1213"/>
      <c r="G47" s="1213"/>
      <c r="H47" s="1214"/>
      <c r="I47" s="86" t="s">
        <v>488</v>
      </c>
      <c r="J47" s="87" t="s">
        <v>488</v>
      </c>
      <c r="K47" s="87" t="s">
        <v>488</v>
      </c>
      <c r="L47" s="87" t="s">
        <v>488</v>
      </c>
      <c r="M47" s="88" t="s">
        <v>488</v>
      </c>
    </row>
    <row r="48" spans="2:13" ht="27.75" customHeight="1">
      <c r="B48" s="1204"/>
      <c r="C48" s="1205"/>
      <c r="D48" s="85"/>
      <c r="E48" s="1210" t="s">
        <v>32</v>
      </c>
      <c r="F48" s="1210"/>
      <c r="G48" s="1210"/>
      <c r="H48" s="1211"/>
      <c r="I48" s="86" t="s">
        <v>488</v>
      </c>
      <c r="J48" s="87" t="s">
        <v>488</v>
      </c>
      <c r="K48" s="87" t="s">
        <v>488</v>
      </c>
      <c r="L48" s="87" t="s">
        <v>488</v>
      </c>
      <c r="M48" s="88" t="s">
        <v>488</v>
      </c>
    </row>
    <row r="49" spans="2:13" ht="27.75" customHeight="1">
      <c r="B49" s="1206"/>
      <c r="C49" s="1207"/>
      <c r="D49" s="85"/>
      <c r="E49" s="1210" t="s">
        <v>33</v>
      </c>
      <c r="F49" s="1210"/>
      <c r="G49" s="1210"/>
      <c r="H49" s="1211"/>
      <c r="I49" s="86" t="s">
        <v>488</v>
      </c>
      <c r="J49" s="87" t="s">
        <v>488</v>
      </c>
      <c r="K49" s="87" t="s">
        <v>488</v>
      </c>
      <c r="L49" s="87" t="s">
        <v>488</v>
      </c>
      <c r="M49" s="88" t="s">
        <v>488</v>
      </c>
    </row>
    <row r="50" spans="2:13" ht="27.75" customHeight="1">
      <c r="B50" s="1215" t="s">
        <v>34</v>
      </c>
      <c r="C50" s="1216"/>
      <c r="D50" s="91"/>
      <c r="E50" s="1210" t="s">
        <v>35</v>
      </c>
      <c r="F50" s="1210"/>
      <c r="G50" s="1210"/>
      <c r="H50" s="1211"/>
      <c r="I50" s="86">
        <v>781</v>
      </c>
      <c r="J50" s="87">
        <v>918</v>
      </c>
      <c r="K50" s="87">
        <v>1098</v>
      </c>
      <c r="L50" s="87">
        <v>1333</v>
      </c>
      <c r="M50" s="88">
        <v>1466</v>
      </c>
    </row>
    <row r="51" spans="2:13" ht="27.75" customHeight="1">
      <c r="B51" s="1204"/>
      <c r="C51" s="1205"/>
      <c r="D51" s="85"/>
      <c r="E51" s="1210" t="s">
        <v>36</v>
      </c>
      <c r="F51" s="1210"/>
      <c r="G51" s="1210"/>
      <c r="H51" s="1211"/>
      <c r="I51" s="86">
        <v>663</v>
      </c>
      <c r="J51" s="87">
        <v>632</v>
      </c>
      <c r="K51" s="87">
        <v>615</v>
      </c>
      <c r="L51" s="87">
        <v>573</v>
      </c>
      <c r="M51" s="88">
        <v>577</v>
      </c>
    </row>
    <row r="52" spans="2:13" ht="27.75" customHeight="1">
      <c r="B52" s="1206"/>
      <c r="C52" s="1207"/>
      <c r="D52" s="85"/>
      <c r="E52" s="1210" t="s">
        <v>37</v>
      </c>
      <c r="F52" s="1210"/>
      <c r="G52" s="1210"/>
      <c r="H52" s="1211"/>
      <c r="I52" s="86">
        <v>7100</v>
      </c>
      <c r="J52" s="87">
        <v>7142</v>
      </c>
      <c r="K52" s="87">
        <v>7315</v>
      </c>
      <c r="L52" s="87">
        <v>7268</v>
      </c>
      <c r="M52" s="88">
        <v>7293</v>
      </c>
    </row>
    <row r="53" spans="2:13" ht="27.75" customHeight="1" thickBot="1">
      <c r="B53" s="1217" t="s">
        <v>38</v>
      </c>
      <c r="C53" s="1218"/>
      <c r="D53" s="92"/>
      <c r="E53" s="1219" t="s">
        <v>39</v>
      </c>
      <c r="F53" s="1219"/>
      <c r="G53" s="1219"/>
      <c r="H53" s="1220"/>
      <c r="I53" s="93">
        <v>3735</v>
      </c>
      <c r="J53" s="94">
        <v>3511</v>
      </c>
      <c r="K53" s="94">
        <v>3189</v>
      </c>
      <c r="L53" s="94">
        <v>3103</v>
      </c>
      <c r="M53" s="95">
        <v>2888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550</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550</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551</v>
      </c>
      <c r="C41" s="248"/>
      <c r="D41" s="248"/>
      <c r="E41" s="248"/>
      <c r="F41" s="248"/>
      <c r="G41" s="248"/>
      <c r="H41" s="248"/>
      <c r="I41" s="248"/>
      <c r="J41" s="248"/>
      <c r="K41" s="248"/>
      <c r="L41" s="248"/>
      <c r="M41" s="248"/>
      <c r="N41" s="248"/>
      <c r="O41" s="248"/>
      <c r="P41" s="249"/>
    </row>
    <row r="42" spans="2:17">
      <c r="B42" s="250"/>
      <c r="C42" s="246"/>
      <c r="D42" s="246"/>
      <c r="E42" s="246"/>
      <c r="F42" s="246"/>
      <c r="G42" s="353" t="s">
        <v>552</v>
      </c>
      <c r="I42" s="354"/>
      <c r="J42" s="354"/>
      <c r="K42" s="354"/>
      <c r="L42" s="246"/>
      <c r="M42" s="246"/>
      <c r="N42" s="246"/>
      <c r="O42" s="246"/>
    </row>
    <row r="43" spans="2:17">
      <c r="B43" s="250"/>
      <c r="C43" s="246"/>
      <c r="D43" s="246"/>
      <c r="E43" s="246"/>
      <c r="F43" s="246"/>
      <c r="G43" s="1221"/>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553</v>
      </c>
    </row>
    <row r="50" spans="1:17">
      <c r="B50" s="250"/>
      <c r="C50" s="246"/>
      <c r="D50" s="246"/>
      <c r="E50" s="246"/>
      <c r="F50" s="246"/>
      <c r="G50" s="1230"/>
      <c r="H50" s="1231"/>
      <c r="I50" s="1231"/>
      <c r="J50" s="1232"/>
      <c r="K50" s="356" t="s">
        <v>528</v>
      </c>
      <c r="L50" s="356" t="s">
        <v>529</v>
      </c>
      <c r="M50" s="356" t="s">
        <v>530</v>
      </c>
      <c r="N50" s="356" t="s">
        <v>531</v>
      </c>
      <c r="O50" s="356" t="s">
        <v>532</v>
      </c>
    </row>
    <row r="51" spans="1:17">
      <c r="B51" s="250"/>
      <c r="C51" s="246"/>
      <c r="D51" s="246"/>
      <c r="E51" s="246"/>
      <c r="F51" s="246"/>
      <c r="G51" s="1233" t="s">
        <v>554</v>
      </c>
      <c r="H51" s="1234"/>
      <c r="I51" s="1239" t="s">
        <v>555</v>
      </c>
      <c r="J51" s="1239"/>
      <c r="K51" s="1241"/>
      <c r="L51" s="1241"/>
      <c r="M51" s="1241"/>
      <c r="N51" s="1241"/>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556</v>
      </c>
      <c r="J53" s="1243"/>
      <c r="K53" s="1250"/>
      <c r="L53" s="1250"/>
      <c r="M53" s="1250"/>
      <c r="N53" s="1250"/>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557</v>
      </c>
      <c r="H55" s="1245"/>
      <c r="I55" s="1243" t="s">
        <v>555</v>
      </c>
      <c r="J55" s="1243"/>
      <c r="K55" s="1241"/>
      <c r="L55" s="1241"/>
      <c r="M55" s="1241"/>
      <c r="N55" s="1241"/>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2" t="s">
        <v>556</v>
      </c>
      <c r="J57" s="1252"/>
      <c r="K57" s="1250"/>
      <c r="L57" s="1250"/>
      <c r="M57" s="1250"/>
      <c r="N57" s="1250"/>
      <c r="O57" s="1250"/>
      <c r="P57" s="359"/>
      <c r="Q57" s="358"/>
    </row>
    <row r="58" spans="1:17" s="357" customFormat="1">
      <c r="A58" s="245"/>
      <c r="B58" s="358"/>
      <c r="C58" s="354"/>
      <c r="D58" s="354"/>
      <c r="E58" s="354"/>
      <c r="F58" s="354"/>
      <c r="G58" s="1248"/>
      <c r="H58" s="1249"/>
      <c r="I58" s="1252"/>
      <c r="J58" s="1252"/>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558</v>
      </c>
      <c r="C63" s="246"/>
      <c r="D63" s="246"/>
      <c r="E63" s="246"/>
      <c r="F63" s="246"/>
      <c r="G63" s="246"/>
      <c r="H63" s="246"/>
      <c r="I63" s="246"/>
      <c r="J63" s="246"/>
      <c r="K63" s="246"/>
      <c r="L63" s="246"/>
      <c r="M63" s="246"/>
      <c r="N63" s="246"/>
      <c r="O63" s="246"/>
    </row>
    <row r="64" spans="1:17">
      <c r="B64" s="250"/>
      <c r="C64" s="246"/>
      <c r="D64" s="246"/>
      <c r="E64" s="246"/>
      <c r="F64" s="246"/>
      <c r="G64" s="353" t="s">
        <v>552</v>
      </c>
      <c r="I64" s="354"/>
      <c r="J64" s="354"/>
      <c r="K64" s="354"/>
      <c r="L64" s="246"/>
      <c r="M64" s="246"/>
      <c r="N64" s="246"/>
      <c r="O64" s="246"/>
    </row>
    <row r="65" spans="2:30">
      <c r="B65" s="250"/>
      <c r="C65" s="246"/>
      <c r="D65" s="246"/>
      <c r="E65" s="246"/>
      <c r="F65" s="246"/>
      <c r="G65" s="1221" t="s">
        <v>561</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559</v>
      </c>
      <c r="I71" s="370"/>
      <c r="J71" s="366"/>
      <c r="K71" s="366"/>
      <c r="L71" s="367"/>
      <c r="M71" s="366"/>
      <c r="N71" s="367"/>
      <c r="O71" s="368"/>
    </row>
    <row r="72" spans="2:30">
      <c r="B72" s="250"/>
      <c r="C72" s="246"/>
      <c r="D72" s="246"/>
      <c r="E72" s="246"/>
      <c r="F72" s="246"/>
      <c r="G72" s="1230"/>
      <c r="H72" s="1231"/>
      <c r="I72" s="1231"/>
      <c r="J72" s="1232"/>
      <c r="K72" s="356" t="s">
        <v>528</v>
      </c>
      <c r="L72" s="356" t="s">
        <v>529</v>
      </c>
      <c r="M72" s="356" t="s">
        <v>530</v>
      </c>
      <c r="N72" s="356" t="s">
        <v>531</v>
      </c>
      <c r="O72" s="356" t="s">
        <v>532</v>
      </c>
    </row>
    <row r="73" spans="2:30">
      <c r="B73" s="250"/>
      <c r="C73" s="246"/>
      <c r="D73" s="246"/>
      <c r="E73" s="246"/>
      <c r="F73" s="246"/>
      <c r="G73" s="1233" t="s">
        <v>554</v>
      </c>
      <c r="H73" s="1234"/>
      <c r="I73" s="1239" t="s">
        <v>555</v>
      </c>
      <c r="J73" s="1239"/>
      <c r="K73" s="1253">
        <v>113.8</v>
      </c>
      <c r="L73" s="1253">
        <v>107.3</v>
      </c>
      <c r="M73" s="1242">
        <v>99.1</v>
      </c>
      <c r="N73" s="1242">
        <v>94</v>
      </c>
      <c r="O73" s="1242">
        <v>88.9</v>
      </c>
      <c r="S73" s="245">
        <v>9.9</v>
      </c>
    </row>
    <row r="74" spans="2:30">
      <c r="B74" s="250"/>
      <c r="C74" s="246"/>
      <c r="D74" s="246"/>
      <c r="E74" s="246"/>
      <c r="F74" s="246"/>
      <c r="G74" s="1235"/>
      <c r="H74" s="1236"/>
      <c r="I74" s="1240"/>
      <c r="J74" s="1240"/>
      <c r="K74" s="1253"/>
      <c r="L74" s="1253"/>
      <c r="M74" s="1242"/>
      <c r="N74" s="1242"/>
      <c r="O74" s="1242"/>
    </row>
    <row r="75" spans="2:30">
      <c r="B75" s="250"/>
      <c r="C75" s="246"/>
      <c r="D75" s="246"/>
      <c r="E75" s="246"/>
      <c r="F75" s="246"/>
      <c r="G75" s="1235"/>
      <c r="H75" s="1236"/>
      <c r="I75" s="1243" t="s">
        <v>560</v>
      </c>
      <c r="J75" s="1243"/>
      <c r="K75" s="1254">
        <v>15.9</v>
      </c>
      <c r="L75" s="1254">
        <v>13.2</v>
      </c>
      <c r="M75" s="1254">
        <v>10.9</v>
      </c>
      <c r="N75" s="1254">
        <v>8.9</v>
      </c>
      <c r="O75" s="1254">
        <v>7.4</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557</v>
      </c>
      <c r="H77" s="1245"/>
      <c r="I77" s="1243" t="s">
        <v>555</v>
      </c>
      <c r="J77" s="1243"/>
      <c r="K77" s="1253">
        <v>28.4</v>
      </c>
      <c r="L77" s="1253">
        <v>20.5</v>
      </c>
      <c r="M77" s="1242">
        <v>17.899999999999999</v>
      </c>
      <c r="N77" s="1242">
        <v>27</v>
      </c>
      <c r="O77" s="1242">
        <v>25.4</v>
      </c>
      <c r="R77" s="245">
        <v>12.3</v>
      </c>
      <c r="T77" s="245">
        <v>11.1</v>
      </c>
    </row>
    <row r="78" spans="2:30">
      <c r="B78" s="250"/>
      <c r="C78" s="246"/>
      <c r="D78" s="246"/>
      <c r="E78" s="246"/>
      <c r="F78" s="246"/>
      <c r="G78" s="1246"/>
      <c r="H78" s="1247"/>
      <c r="I78" s="1243"/>
      <c r="J78" s="1243"/>
      <c r="K78" s="1253"/>
      <c r="L78" s="1253"/>
      <c r="M78" s="1242"/>
      <c r="N78" s="1242"/>
      <c r="O78" s="1242"/>
    </row>
    <row r="79" spans="2:30">
      <c r="B79" s="250"/>
      <c r="C79" s="246"/>
      <c r="D79" s="246"/>
      <c r="E79" s="246"/>
      <c r="F79" s="246"/>
      <c r="G79" s="1246"/>
      <c r="H79" s="1247"/>
      <c r="I79" s="1255" t="s">
        <v>560</v>
      </c>
      <c r="J79" s="1252"/>
      <c r="K79" s="1256">
        <v>11.4</v>
      </c>
      <c r="L79" s="1256">
        <v>10.5</v>
      </c>
      <c r="M79" s="1256">
        <v>9.5</v>
      </c>
      <c r="N79" s="1256">
        <v>8.6999999999999993</v>
      </c>
      <c r="O79" s="1256">
        <v>8.6</v>
      </c>
      <c r="V79" s="245">
        <v>53.5</v>
      </c>
      <c r="X79" s="245">
        <v>48.2</v>
      </c>
      <c r="Z79" s="245">
        <v>34.200000000000003</v>
      </c>
      <c r="AB79" s="245">
        <v>30.3</v>
      </c>
      <c r="AD79" s="245">
        <v>28.9</v>
      </c>
    </row>
    <row r="80" spans="2:30">
      <c r="B80" s="250"/>
      <c r="C80" s="246"/>
      <c r="D80" s="246"/>
      <c r="E80" s="246"/>
      <c r="F80" s="246"/>
      <c r="G80" s="1248"/>
      <c r="H80" s="1249"/>
      <c r="I80" s="1252"/>
      <c r="J80" s="1252"/>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527</v>
      </c>
      <c r="G2" s="113"/>
      <c r="H2" s="114"/>
    </row>
    <row r="3" spans="1:8">
      <c r="A3" s="110" t="s">
        <v>520</v>
      </c>
      <c r="B3" s="115"/>
      <c r="C3" s="116"/>
      <c r="D3" s="117">
        <v>72914</v>
      </c>
      <c r="E3" s="118"/>
      <c r="F3" s="119">
        <v>94828</v>
      </c>
      <c r="G3" s="120"/>
      <c r="H3" s="121"/>
    </row>
    <row r="4" spans="1:8">
      <c r="A4" s="122"/>
      <c r="B4" s="123"/>
      <c r="C4" s="124"/>
      <c r="D4" s="125">
        <v>12871</v>
      </c>
      <c r="E4" s="126"/>
      <c r="F4" s="127">
        <v>55133</v>
      </c>
      <c r="G4" s="128"/>
      <c r="H4" s="129"/>
    </row>
    <row r="5" spans="1:8">
      <c r="A5" s="110" t="s">
        <v>522</v>
      </c>
      <c r="B5" s="115"/>
      <c r="C5" s="116"/>
      <c r="D5" s="117">
        <v>94712</v>
      </c>
      <c r="E5" s="118"/>
      <c r="F5" s="119">
        <v>119674</v>
      </c>
      <c r="G5" s="120"/>
      <c r="H5" s="121"/>
    </row>
    <row r="6" spans="1:8">
      <c r="A6" s="122"/>
      <c r="B6" s="123"/>
      <c r="C6" s="124"/>
      <c r="D6" s="125">
        <v>20942</v>
      </c>
      <c r="E6" s="126"/>
      <c r="F6" s="127">
        <v>57803</v>
      </c>
      <c r="G6" s="128"/>
      <c r="H6" s="129"/>
    </row>
    <row r="7" spans="1:8">
      <c r="A7" s="110" t="s">
        <v>523</v>
      </c>
      <c r="B7" s="115"/>
      <c r="C7" s="116"/>
      <c r="D7" s="117">
        <v>132356</v>
      </c>
      <c r="E7" s="118"/>
      <c r="F7" s="119">
        <v>119685</v>
      </c>
      <c r="G7" s="120"/>
      <c r="H7" s="121"/>
    </row>
    <row r="8" spans="1:8">
      <c r="A8" s="122"/>
      <c r="B8" s="123"/>
      <c r="C8" s="124"/>
      <c r="D8" s="125">
        <v>64025</v>
      </c>
      <c r="E8" s="126"/>
      <c r="F8" s="127">
        <v>68464</v>
      </c>
      <c r="G8" s="128"/>
      <c r="H8" s="129"/>
    </row>
    <row r="9" spans="1:8">
      <c r="A9" s="110" t="s">
        <v>524</v>
      </c>
      <c r="B9" s="115"/>
      <c r="C9" s="116"/>
      <c r="D9" s="117">
        <v>113140</v>
      </c>
      <c r="E9" s="118"/>
      <c r="F9" s="119">
        <v>109920</v>
      </c>
      <c r="G9" s="120"/>
      <c r="H9" s="121"/>
    </row>
    <row r="10" spans="1:8">
      <c r="A10" s="122"/>
      <c r="B10" s="123"/>
      <c r="C10" s="124"/>
      <c r="D10" s="125">
        <v>55335</v>
      </c>
      <c r="E10" s="126"/>
      <c r="F10" s="127">
        <v>62739</v>
      </c>
      <c r="G10" s="128"/>
      <c r="H10" s="129"/>
    </row>
    <row r="11" spans="1:8">
      <c r="A11" s="110" t="s">
        <v>525</v>
      </c>
      <c r="B11" s="115"/>
      <c r="C11" s="116"/>
      <c r="D11" s="117">
        <v>129328</v>
      </c>
      <c r="E11" s="118"/>
      <c r="F11" s="119">
        <v>119882</v>
      </c>
      <c r="G11" s="120"/>
      <c r="H11" s="121"/>
    </row>
    <row r="12" spans="1:8">
      <c r="A12" s="122"/>
      <c r="B12" s="123"/>
      <c r="C12" s="130"/>
      <c r="D12" s="125">
        <v>72804</v>
      </c>
      <c r="E12" s="126"/>
      <c r="F12" s="127">
        <v>66481</v>
      </c>
      <c r="G12" s="128"/>
      <c r="H12" s="129"/>
    </row>
    <row r="13" spans="1:8">
      <c r="A13" s="110"/>
      <c r="B13" s="115"/>
      <c r="C13" s="131"/>
      <c r="D13" s="132">
        <v>108490</v>
      </c>
      <c r="E13" s="133"/>
      <c r="F13" s="134">
        <v>112798</v>
      </c>
      <c r="G13" s="135"/>
      <c r="H13" s="121"/>
    </row>
    <row r="14" spans="1:8">
      <c r="A14" s="122"/>
      <c r="B14" s="123"/>
      <c r="C14" s="124"/>
      <c r="D14" s="125">
        <v>45195</v>
      </c>
      <c r="E14" s="126"/>
      <c r="F14" s="127">
        <v>62124</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1.39</v>
      </c>
      <c r="C19" s="136">
        <f>ROUND(VALUE(SUBSTITUTE(実質収支比率等に係る経年分析!G$48,"▲","-")),2)</f>
        <v>2.02</v>
      </c>
      <c r="D19" s="136">
        <f>ROUND(VALUE(SUBSTITUTE(実質収支比率等に係る経年分析!H$48,"▲","-")),2)</f>
        <v>2.71</v>
      </c>
      <c r="E19" s="136">
        <f>ROUND(VALUE(SUBSTITUTE(実質収支比率等に係る経年分析!I$48,"▲","-")),2)</f>
        <v>2.27</v>
      </c>
      <c r="F19" s="136">
        <f>ROUND(VALUE(SUBSTITUTE(実質収支比率等に係る経年分析!J$48,"▲","-")),2)</f>
        <v>1.28</v>
      </c>
    </row>
    <row r="20" spans="1:11">
      <c r="A20" s="136" t="s">
        <v>44</v>
      </c>
      <c r="B20" s="136">
        <f>ROUND(VALUE(SUBSTITUTE(実質収支比率等に係る経年分析!F$47,"▲","-")),2)</f>
        <v>19.440000000000001</v>
      </c>
      <c r="C20" s="136">
        <f>ROUND(VALUE(SUBSTITUTE(実質収支比率等に係る経年分析!G$47,"▲","-")),2)</f>
        <v>22.87</v>
      </c>
      <c r="D20" s="136">
        <f>ROUND(VALUE(SUBSTITUTE(実質収支比率等に係る経年分析!H$47,"▲","-")),2)</f>
        <v>25.07</v>
      </c>
      <c r="E20" s="136">
        <f>ROUND(VALUE(SUBSTITUTE(実質収支比率等に係る経年分析!I$47,"▲","-")),2)</f>
        <v>26.12</v>
      </c>
      <c r="F20" s="136">
        <f>ROUND(VALUE(SUBSTITUTE(実質収支比率等に係る経年分析!J$47,"▲","-")),2)</f>
        <v>27.63</v>
      </c>
    </row>
    <row r="21" spans="1:11">
      <c r="A21" s="136" t="s">
        <v>45</v>
      </c>
      <c r="B21" s="136">
        <f>IF(ISNUMBER(VALUE(SUBSTITUTE(実質収支比率等に係る経年分析!F$49,"▲","-"))),ROUND(VALUE(SUBSTITUTE(実質収支比率等に係る経年分析!F$49,"▲","-")),2),NA())</f>
        <v>3.18</v>
      </c>
      <c r="C21" s="136">
        <f>IF(ISNUMBER(VALUE(SUBSTITUTE(実質収支比率等に係る経年分析!G$49,"▲","-"))),ROUND(VALUE(SUBSTITUTE(実質収支比率等に係る経年分析!G$49,"▲","-")),2),NA())</f>
        <v>3.16</v>
      </c>
      <c r="D21" s="136">
        <f>IF(ISNUMBER(VALUE(SUBSTITUTE(実質収支比率等に係る経年分析!H$49,"▲","-"))),ROUND(VALUE(SUBSTITUTE(実質収支比率等に係る経年分析!H$49,"▲","-")),2),NA())</f>
        <v>1.71</v>
      </c>
      <c r="E21" s="136">
        <f>IF(ISNUMBER(VALUE(SUBSTITUTE(実質収支比率等に係る経年分析!I$49,"▲","-"))),ROUND(VALUE(SUBSTITUTE(実質収支比率等に係る経年分析!I$49,"▲","-")),2),NA())</f>
        <v>2.2400000000000002</v>
      </c>
      <c r="F21" s="136">
        <f>IF(ISNUMBER(VALUE(SUBSTITUTE(実質収支比率等に係る経年分析!J$49,"▲","-"))),ROUND(VALUE(SUBSTITUTE(実質収支比率等に係る経年分析!J$49,"▲","-")),2),NA())</f>
        <v>2.59</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0.14000000000000001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0.56999999999999995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0.02</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7.0000000000000007E-2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0.39</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1.39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2.0099999999999998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2.71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1.88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1.27</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7.21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8.0500000000000007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8.66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8.76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9.1</v>
      </c>
    </row>
    <row r="36" spans="1:16">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10.59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15.24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12.66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15.53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20.82</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738</v>
      </c>
      <c r="E42" s="138"/>
      <c r="F42" s="138"/>
      <c r="G42" s="138">
        <f>'実質公債費比率（分子）の構造'!L$52</f>
        <v>749</v>
      </c>
      <c r="H42" s="138"/>
      <c r="I42" s="138"/>
      <c r="J42" s="138">
        <f>'実質公債費比率（分子）の構造'!M$52</f>
        <v>780</v>
      </c>
      <c r="K42" s="138"/>
      <c r="L42" s="138"/>
      <c r="M42" s="138">
        <f>'実質公債費比率（分子）の構造'!N$52</f>
        <v>772</v>
      </c>
      <c r="N42" s="138"/>
      <c r="O42" s="138"/>
      <c r="P42" s="138">
        <f>'実質公債費比率（分子）の構造'!O$52</f>
        <v>799</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55</v>
      </c>
      <c r="B45" s="138">
        <f>'実質公債費比率（分子）の構造'!K$49</f>
        <v>26</v>
      </c>
      <c r="C45" s="138"/>
      <c r="D45" s="138"/>
      <c r="E45" s="138">
        <f>'実質公債費比率（分子）の構造'!L$49</f>
        <v>25</v>
      </c>
      <c r="F45" s="138"/>
      <c r="G45" s="138"/>
      <c r="H45" s="138">
        <f>'実質公債費比率（分子）の構造'!M$49</f>
        <v>36</v>
      </c>
      <c r="I45" s="138"/>
      <c r="J45" s="138"/>
      <c r="K45" s="138">
        <f>'実質公債費比率（分子）の構造'!N$49</f>
        <v>68</v>
      </c>
      <c r="L45" s="138"/>
      <c r="M45" s="138"/>
      <c r="N45" s="138">
        <f>'実質公債費比率（分子）の構造'!O$49</f>
        <v>69</v>
      </c>
      <c r="O45" s="138"/>
      <c r="P45" s="138"/>
    </row>
    <row r="46" spans="1:16">
      <c r="A46" s="138" t="s">
        <v>56</v>
      </c>
      <c r="B46" s="138">
        <f>'実質公債費比率（分子）の構造'!K$48</f>
        <v>339</v>
      </c>
      <c r="C46" s="138"/>
      <c r="D46" s="138"/>
      <c r="E46" s="138">
        <f>'実質公債費比率（分子）の構造'!L$48</f>
        <v>351</v>
      </c>
      <c r="F46" s="138"/>
      <c r="G46" s="138"/>
      <c r="H46" s="138">
        <f>'実質公債費比率（分子）の構造'!M$48</f>
        <v>359</v>
      </c>
      <c r="I46" s="138"/>
      <c r="J46" s="138"/>
      <c r="K46" s="138">
        <f>'実質公債費比率（分子）の構造'!N$48</f>
        <v>264</v>
      </c>
      <c r="L46" s="138"/>
      <c r="M46" s="138"/>
      <c r="N46" s="138">
        <f>'実質公債費比率（分子）の構造'!O$48</f>
        <v>266</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789</v>
      </c>
      <c r="C49" s="138"/>
      <c r="D49" s="138"/>
      <c r="E49" s="138">
        <f>'実質公債費比率（分子）の構造'!L$45</f>
        <v>740</v>
      </c>
      <c r="F49" s="138"/>
      <c r="G49" s="138"/>
      <c r="H49" s="138">
        <f>'実質公債費比率（分子）の構造'!M$45</f>
        <v>674</v>
      </c>
      <c r="I49" s="138"/>
      <c r="J49" s="138"/>
      <c r="K49" s="138">
        <f>'実質公債費比率（分子）の構造'!N$45</f>
        <v>658</v>
      </c>
      <c r="L49" s="138"/>
      <c r="M49" s="138"/>
      <c r="N49" s="138">
        <f>'実質公債費比率（分子）の構造'!O$45</f>
        <v>689</v>
      </c>
      <c r="O49" s="138"/>
      <c r="P49" s="138"/>
    </row>
    <row r="50" spans="1:16">
      <c r="A50" s="138" t="s">
        <v>60</v>
      </c>
      <c r="B50" s="138" t="e">
        <f>NA()</f>
        <v>#N/A</v>
      </c>
      <c r="C50" s="138">
        <f>IF(ISNUMBER('実質公債費比率（分子）の構造'!K$53),'実質公債費比率（分子）の構造'!K$53,NA())</f>
        <v>416</v>
      </c>
      <c r="D50" s="138" t="e">
        <f>NA()</f>
        <v>#N/A</v>
      </c>
      <c r="E50" s="138" t="e">
        <f>NA()</f>
        <v>#N/A</v>
      </c>
      <c r="F50" s="138">
        <f>IF(ISNUMBER('実質公債費比率（分子）の構造'!L$53),'実質公債費比率（分子）の構造'!L$53,NA())</f>
        <v>367</v>
      </c>
      <c r="G50" s="138" t="e">
        <f>NA()</f>
        <v>#N/A</v>
      </c>
      <c r="H50" s="138" t="e">
        <f>NA()</f>
        <v>#N/A</v>
      </c>
      <c r="I50" s="138">
        <f>IF(ISNUMBER('実質公債費比率（分子）の構造'!M$53),'実質公債費比率（分子）の構造'!M$53,NA())</f>
        <v>289</v>
      </c>
      <c r="J50" s="138" t="e">
        <f>NA()</f>
        <v>#N/A</v>
      </c>
      <c r="K50" s="138" t="e">
        <f>NA()</f>
        <v>#N/A</v>
      </c>
      <c r="L50" s="138">
        <f>IF(ISNUMBER('実質公債費比率（分子）の構造'!N$53),'実質公債費比率（分子）の構造'!N$53,NA())</f>
        <v>218</v>
      </c>
      <c r="M50" s="138" t="e">
        <f>NA()</f>
        <v>#N/A</v>
      </c>
      <c r="N50" s="138" t="e">
        <f>NA()</f>
        <v>#N/A</v>
      </c>
      <c r="O50" s="138">
        <f>IF(ISNUMBER('実質公債費比率（分子）の構造'!O$53),'実質公債費比率（分子）の構造'!O$53,NA())</f>
        <v>225</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7100</v>
      </c>
      <c r="E56" s="137"/>
      <c r="F56" s="137"/>
      <c r="G56" s="137">
        <f>'将来負担比率（分子）の構造'!J$52</f>
        <v>7142</v>
      </c>
      <c r="H56" s="137"/>
      <c r="I56" s="137"/>
      <c r="J56" s="137">
        <f>'将来負担比率（分子）の構造'!K$52</f>
        <v>7315</v>
      </c>
      <c r="K56" s="137"/>
      <c r="L56" s="137"/>
      <c r="M56" s="137">
        <f>'将来負担比率（分子）の構造'!L$52</f>
        <v>7268</v>
      </c>
      <c r="N56" s="137"/>
      <c r="O56" s="137"/>
      <c r="P56" s="137">
        <f>'将来負担比率（分子）の構造'!M$52</f>
        <v>7293</v>
      </c>
    </row>
    <row r="57" spans="1:16">
      <c r="A57" s="137" t="s">
        <v>36</v>
      </c>
      <c r="B57" s="137"/>
      <c r="C57" s="137"/>
      <c r="D57" s="137">
        <f>'将来負担比率（分子）の構造'!I$51</f>
        <v>663</v>
      </c>
      <c r="E57" s="137"/>
      <c r="F57" s="137"/>
      <c r="G57" s="137">
        <f>'将来負担比率（分子）の構造'!J$51</f>
        <v>632</v>
      </c>
      <c r="H57" s="137"/>
      <c r="I57" s="137"/>
      <c r="J57" s="137">
        <f>'将来負担比率（分子）の構造'!K$51</f>
        <v>615</v>
      </c>
      <c r="K57" s="137"/>
      <c r="L57" s="137"/>
      <c r="M57" s="137">
        <f>'将来負担比率（分子）の構造'!L$51</f>
        <v>573</v>
      </c>
      <c r="N57" s="137"/>
      <c r="O57" s="137"/>
      <c r="P57" s="137">
        <f>'将来負担比率（分子）の構造'!M$51</f>
        <v>577</v>
      </c>
    </row>
    <row r="58" spans="1:16">
      <c r="A58" s="137" t="s">
        <v>35</v>
      </c>
      <c r="B58" s="137"/>
      <c r="C58" s="137"/>
      <c r="D58" s="137">
        <f>'将来負担比率（分子）の構造'!I$50</f>
        <v>781</v>
      </c>
      <c r="E58" s="137"/>
      <c r="F58" s="137"/>
      <c r="G58" s="137">
        <f>'将来負担比率（分子）の構造'!J$50</f>
        <v>918</v>
      </c>
      <c r="H58" s="137"/>
      <c r="I58" s="137"/>
      <c r="J58" s="137">
        <f>'将来負担比率（分子）の構造'!K$50</f>
        <v>1098</v>
      </c>
      <c r="K58" s="137"/>
      <c r="L58" s="137"/>
      <c r="M58" s="137">
        <f>'将来負担比率（分子）の構造'!L$50</f>
        <v>1333</v>
      </c>
      <c r="N58" s="137"/>
      <c r="O58" s="137"/>
      <c r="P58" s="137">
        <f>'将来負担比率（分子）の構造'!M$50</f>
        <v>1466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1202</v>
      </c>
      <c r="C62" s="137"/>
      <c r="D62" s="137"/>
      <c r="E62" s="137">
        <f>'将来負担比率（分子）の構造'!J$45</f>
        <v>1145</v>
      </c>
      <c r="F62" s="137"/>
      <c r="G62" s="137"/>
      <c r="H62" s="137">
        <f>'将来負担比率（分子）の構造'!K$45</f>
        <v>1041</v>
      </c>
      <c r="I62" s="137"/>
      <c r="J62" s="137"/>
      <c r="K62" s="137">
        <f>'将来負担比率（分子）の構造'!L$45</f>
        <v>911</v>
      </c>
      <c r="L62" s="137"/>
      <c r="M62" s="137"/>
      <c r="N62" s="137">
        <f>'将来負担比率（分子）の構造'!M$45</f>
        <v>885</v>
      </c>
      <c r="O62" s="137"/>
      <c r="P62" s="137"/>
    </row>
    <row r="63" spans="1:16">
      <c r="A63" s="137" t="s">
        <v>28</v>
      </c>
      <c r="B63" s="137">
        <f>'将来負担比率（分子）の構造'!I$44</f>
        <v>652</v>
      </c>
      <c r="C63" s="137"/>
      <c r="D63" s="137"/>
      <c r="E63" s="137">
        <f>'将来負担比率（分子）の構造'!J$44</f>
        <v>637</v>
      </c>
      <c r="F63" s="137"/>
      <c r="G63" s="137"/>
      <c r="H63" s="137">
        <f>'将来負担比率（分子）の構造'!K$44</f>
        <v>717</v>
      </c>
      <c r="I63" s="137"/>
      <c r="J63" s="137"/>
      <c r="K63" s="137">
        <f>'将来負担比率（分子）の構造'!L$44</f>
        <v>748</v>
      </c>
      <c r="L63" s="137"/>
      <c r="M63" s="137"/>
      <c r="N63" s="137">
        <f>'将来負担比率（分子）の構造'!M$44</f>
        <v>675</v>
      </c>
      <c r="O63" s="137"/>
      <c r="P63" s="137"/>
    </row>
    <row r="64" spans="1:16">
      <c r="A64" s="137" t="s">
        <v>27</v>
      </c>
      <c r="B64" s="137">
        <f>'将来負担比率（分子）の構造'!I$43</f>
        <v>3868</v>
      </c>
      <c r="C64" s="137"/>
      <c r="D64" s="137"/>
      <c r="E64" s="137">
        <f>'将来負担比率（分子）の構造'!J$43</f>
        <v>3781</v>
      </c>
      <c r="F64" s="137"/>
      <c r="G64" s="137"/>
      <c r="H64" s="137">
        <f>'将来負担比率（分子）の構造'!K$43</f>
        <v>3611</v>
      </c>
      <c r="I64" s="137"/>
      <c r="J64" s="137"/>
      <c r="K64" s="137">
        <f>'将来負担比率（分子）の構造'!L$43</f>
        <v>3537</v>
      </c>
      <c r="L64" s="137"/>
      <c r="M64" s="137"/>
      <c r="N64" s="137">
        <f>'将来負担比率（分子）の構造'!M$43</f>
        <v>3348</v>
      </c>
      <c r="O64" s="137"/>
      <c r="P64" s="137"/>
    </row>
    <row r="65" spans="1:16">
      <c r="A65" s="137" t="s">
        <v>26</v>
      </c>
      <c r="B65" s="137">
        <f>'将来負担比率（分子）の構造'!I$42</f>
        <v>71</v>
      </c>
      <c r="C65" s="137"/>
      <c r="D65" s="137"/>
      <c r="E65" s="137">
        <f>'将来負担比率（分子）の構造'!J$42</f>
        <v>53</v>
      </c>
      <c r="F65" s="137"/>
      <c r="G65" s="137"/>
      <c r="H65" s="137">
        <f>'将来負担比率（分子）の構造'!K$42</f>
        <v>34</v>
      </c>
      <c r="I65" s="137"/>
      <c r="J65" s="137"/>
      <c r="K65" s="137">
        <f>'将来負担比率（分子）の構造'!L$42</f>
        <v>132</v>
      </c>
      <c r="L65" s="137"/>
      <c r="M65" s="137"/>
      <c r="N65" s="137">
        <f>'将来負担比率（分子）の構造'!M$42</f>
        <v>121</v>
      </c>
      <c r="O65" s="137"/>
      <c r="P65" s="137"/>
    </row>
    <row r="66" spans="1:16">
      <c r="A66" s="137" t="s">
        <v>25</v>
      </c>
      <c r="B66" s="137">
        <f>'将来負担比率（分子）の構造'!I$41</f>
        <v>6486</v>
      </c>
      <c r="C66" s="137"/>
      <c r="D66" s="137"/>
      <c r="E66" s="137">
        <f>'将来負担比率（分子）の構造'!J$41</f>
        <v>6586</v>
      </c>
      <c r="F66" s="137"/>
      <c r="G66" s="137"/>
      <c r="H66" s="137">
        <f>'将来負担比率（分子）の構造'!K$41</f>
        <v>6814</v>
      </c>
      <c r="I66" s="137"/>
      <c r="J66" s="137"/>
      <c r="K66" s="137">
        <f>'将来負担比率（分子）の構造'!L$41</f>
        <v>6950</v>
      </c>
      <c r="L66" s="137"/>
      <c r="M66" s="137"/>
      <c r="N66" s="137">
        <f>'将来負担比率（分子）の構造'!M$41</f>
        <v>7196</v>
      </c>
      <c r="O66" s="137"/>
      <c r="P66" s="137"/>
    </row>
    <row r="67" spans="1:16">
      <c r="A67" s="137" t="s">
        <v>64</v>
      </c>
      <c r="B67" s="137" t="e">
        <f>NA()</f>
        <v>#N/A</v>
      </c>
      <c r="C67" s="137">
        <f>IF(ISNUMBER('将来負担比率（分子）の構造'!I$53), IF('将来負担比率（分子）の構造'!I$53 &lt; 0, 0, '将来負担比率（分子）の構造'!I$53), NA())</f>
        <v>3735</v>
      </c>
      <c r="D67" s="137" t="e">
        <f>NA()</f>
        <v>#N/A</v>
      </c>
      <c r="E67" s="137" t="e">
        <f>NA()</f>
        <v>#N/A</v>
      </c>
      <c r="F67" s="137">
        <f>IF(ISNUMBER('将来負担比率（分子）の構造'!J$53), IF('将来負担比率（分子）の構造'!J$53 &lt; 0, 0, '将来負担比率（分子）の構造'!J$53), NA())</f>
        <v>3511</v>
      </c>
      <c r="G67" s="137" t="e">
        <f>NA()</f>
        <v>#N/A</v>
      </c>
      <c r="H67" s="137" t="e">
        <f>NA()</f>
        <v>#N/A</v>
      </c>
      <c r="I67" s="137">
        <f>IF(ISNUMBER('将来負担比率（分子）の構造'!K$53), IF('将来負担比率（分子）の構造'!K$53 &lt; 0, 0, '将来負担比率（分子）の構造'!K$53), NA())</f>
        <v>3189</v>
      </c>
      <c r="J67" s="137" t="e">
        <f>NA()</f>
        <v>#N/A</v>
      </c>
      <c r="K67" s="137" t="e">
        <f>NA()</f>
        <v>#N/A</v>
      </c>
      <c r="L67" s="137">
        <f>IF(ISNUMBER('将来負担比率（分子）の構造'!L$53), IF('将来負担比率（分子）の構造'!L$53 &lt; 0, 0, '将来負担比率（分子）の構造'!L$53), NA())</f>
        <v>3103</v>
      </c>
      <c r="M67" s="137" t="e">
        <f>NA()</f>
        <v>#N/A</v>
      </c>
      <c r="N67" s="137" t="e">
        <f>NA()</f>
        <v>#N/A</v>
      </c>
      <c r="O67" s="137">
        <f>IF(ISNUMBER('将来負担比率（分子）の構造'!M$53), IF('将来負担比率（分子）の構造'!M$53 &lt; 0, 0, '将来負担比率（分子）の構造'!M$53), NA())</f>
        <v>2888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210</v>
      </c>
      <c r="C5" s="612"/>
      <c r="D5" s="612"/>
      <c r="E5" s="612"/>
      <c r="F5" s="612"/>
      <c r="G5" s="612"/>
      <c r="H5" s="612"/>
      <c r="I5" s="612"/>
      <c r="J5" s="612"/>
      <c r="K5" s="612"/>
      <c r="L5" s="612"/>
      <c r="M5" s="612"/>
      <c r="N5" s="612"/>
      <c r="O5" s="612"/>
      <c r="P5" s="612"/>
      <c r="Q5" s="613"/>
      <c r="R5" s="614">
        <v>972963</v>
      </c>
      <c r="S5" s="615"/>
      <c r="T5" s="615"/>
      <c r="U5" s="615"/>
      <c r="V5" s="615"/>
      <c r="W5" s="615"/>
      <c r="X5" s="615"/>
      <c r="Y5" s="616"/>
      <c r="Z5" s="617">
        <v>14.8</v>
      </c>
      <c r="AA5" s="617"/>
      <c r="AB5" s="617"/>
      <c r="AC5" s="617"/>
      <c r="AD5" s="618">
        <v>959251</v>
      </c>
      <c r="AE5" s="618"/>
      <c r="AF5" s="618"/>
      <c r="AG5" s="618"/>
      <c r="AH5" s="618"/>
      <c r="AI5" s="618"/>
      <c r="AJ5" s="618"/>
      <c r="AK5" s="618"/>
      <c r="AL5" s="619">
        <v>24.8</v>
      </c>
      <c r="AM5" s="620"/>
      <c r="AN5" s="620"/>
      <c r="AO5" s="621"/>
      <c r="AP5" s="611" t="s">
        <v>211</v>
      </c>
      <c r="AQ5" s="612"/>
      <c r="AR5" s="612"/>
      <c r="AS5" s="612"/>
      <c r="AT5" s="612"/>
      <c r="AU5" s="612"/>
      <c r="AV5" s="612"/>
      <c r="AW5" s="612"/>
      <c r="AX5" s="612"/>
      <c r="AY5" s="612"/>
      <c r="AZ5" s="612"/>
      <c r="BA5" s="612"/>
      <c r="BB5" s="612"/>
      <c r="BC5" s="612"/>
      <c r="BD5" s="612"/>
      <c r="BE5" s="612"/>
      <c r="BF5" s="613"/>
      <c r="BG5" s="625">
        <v>959252</v>
      </c>
      <c r="BH5" s="626"/>
      <c r="BI5" s="626"/>
      <c r="BJ5" s="626"/>
      <c r="BK5" s="626"/>
      <c r="BL5" s="626"/>
      <c r="BM5" s="626"/>
      <c r="BN5" s="627"/>
      <c r="BO5" s="628">
        <v>98.6</v>
      </c>
      <c r="BP5" s="628"/>
      <c r="BQ5" s="628"/>
      <c r="BR5" s="628"/>
      <c r="BS5" s="629">
        <v>61941</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204</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71001</v>
      </c>
      <c r="S6" s="626"/>
      <c r="T6" s="626"/>
      <c r="U6" s="626"/>
      <c r="V6" s="626"/>
      <c r="W6" s="626"/>
      <c r="X6" s="626"/>
      <c r="Y6" s="627"/>
      <c r="Z6" s="628">
        <v>1.1000000000000001</v>
      </c>
      <c r="AA6" s="628"/>
      <c r="AB6" s="628"/>
      <c r="AC6" s="628"/>
      <c r="AD6" s="629">
        <v>71001</v>
      </c>
      <c r="AE6" s="629"/>
      <c r="AF6" s="629"/>
      <c r="AG6" s="629"/>
      <c r="AH6" s="629"/>
      <c r="AI6" s="629"/>
      <c r="AJ6" s="629"/>
      <c r="AK6" s="629"/>
      <c r="AL6" s="630">
        <v>1.8</v>
      </c>
      <c r="AM6" s="631"/>
      <c r="AN6" s="631"/>
      <c r="AO6" s="632"/>
      <c r="AP6" s="622" t="s">
        <v>216</v>
      </c>
      <c r="AQ6" s="623"/>
      <c r="AR6" s="623"/>
      <c r="AS6" s="623"/>
      <c r="AT6" s="623"/>
      <c r="AU6" s="623"/>
      <c r="AV6" s="623"/>
      <c r="AW6" s="623"/>
      <c r="AX6" s="623"/>
      <c r="AY6" s="623"/>
      <c r="AZ6" s="623"/>
      <c r="BA6" s="623"/>
      <c r="BB6" s="623"/>
      <c r="BC6" s="623"/>
      <c r="BD6" s="623"/>
      <c r="BE6" s="623"/>
      <c r="BF6" s="624"/>
      <c r="BG6" s="625">
        <v>959252</v>
      </c>
      <c r="BH6" s="626"/>
      <c r="BI6" s="626"/>
      <c r="BJ6" s="626"/>
      <c r="BK6" s="626"/>
      <c r="BL6" s="626"/>
      <c r="BM6" s="626"/>
      <c r="BN6" s="627"/>
      <c r="BO6" s="628">
        <v>98.6</v>
      </c>
      <c r="BP6" s="628"/>
      <c r="BQ6" s="628"/>
      <c r="BR6" s="628"/>
      <c r="BS6" s="629">
        <v>61941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67052</v>
      </c>
      <c r="CS6" s="626"/>
      <c r="CT6" s="626"/>
      <c r="CU6" s="626"/>
      <c r="CV6" s="626"/>
      <c r="CW6" s="626"/>
      <c r="CX6" s="626"/>
      <c r="CY6" s="627"/>
      <c r="CZ6" s="628">
        <v>1</v>
      </c>
      <c r="DA6" s="628"/>
      <c r="DB6" s="628"/>
      <c r="DC6" s="628"/>
      <c r="DD6" s="634" t="s">
        <v>218</v>
      </c>
      <c r="DE6" s="626"/>
      <c r="DF6" s="626"/>
      <c r="DG6" s="626"/>
      <c r="DH6" s="626"/>
      <c r="DI6" s="626"/>
      <c r="DJ6" s="626"/>
      <c r="DK6" s="626"/>
      <c r="DL6" s="626"/>
      <c r="DM6" s="626"/>
      <c r="DN6" s="626"/>
      <c r="DO6" s="626"/>
      <c r="DP6" s="627"/>
      <c r="DQ6" s="634">
        <v>67052</v>
      </c>
      <c r="DR6" s="626"/>
      <c r="DS6" s="626"/>
      <c r="DT6" s="626"/>
      <c r="DU6" s="626"/>
      <c r="DV6" s="626"/>
      <c r="DW6" s="626"/>
      <c r="DX6" s="626"/>
      <c r="DY6" s="626"/>
      <c r="DZ6" s="626"/>
      <c r="EA6" s="626"/>
      <c r="EB6" s="626"/>
      <c r="EC6" s="635"/>
    </row>
    <row r="7" spans="2:143" ht="11.25" customHeight="1">
      <c r="B7" s="622" t="s">
        <v>219</v>
      </c>
      <c r="C7" s="623"/>
      <c r="D7" s="623"/>
      <c r="E7" s="623"/>
      <c r="F7" s="623"/>
      <c r="G7" s="623"/>
      <c r="H7" s="623"/>
      <c r="I7" s="623"/>
      <c r="J7" s="623"/>
      <c r="K7" s="623"/>
      <c r="L7" s="623"/>
      <c r="M7" s="623"/>
      <c r="N7" s="623"/>
      <c r="O7" s="623"/>
      <c r="P7" s="623"/>
      <c r="Q7" s="624"/>
      <c r="R7" s="625">
        <v>806</v>
      </c>
      <c r="S7" s="626"/>
      <c r="T7" s="626"/>
      <c r="U7" s="626"/>
      <c r="V7" s="626"/>
      <c r="W7" s="626"/>
      <c r="X7" s="626"/>
      <c r="Y7" s="627"/>
      <c r="Z7" s="628">
        <v>0</v>
      </c>
      <c r="AA7" s="628"/>
      <c r="AB7" s="628"/>
      <c r="AC7" s="628"/>
      <c r="AD7" s="629">
        <v>806</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370967</v>
      </c>
      <c r="BH7" s="626"/>
      <c r="BI7" s="626"/>
      <c r="BJ7" s="626"/>
      <c r="BK7" s="626"/>
      <c r="BL7" s="626"/>
      <c r="BM7" s="626"/>
      <c r="BN7" s="627"/>
      <c r="BO7" s="628">
        <v>38.1</v>
      </c>
      <c r="BP7" s="628"/>
      <c r="BQ7" s="628"/>
      <c r="BR7" s="628"/>
      <c r="BS7" s="629">
        <v>8644</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1259951</v>
      </c>
      <c r="CS7" s="626"/>
      <c r="CT7" s="626"/>
      <c r="CU7" s="626"/>
      <c r="CV7" s="626"/>
      <c r="CW7" s="626"/>
      <c r="CX7" s="626"/>
      <c r="CY7" s="627"/>
      <c r="CZ7" s="628">
        <v>19.5</v>
      </c>
      <c r="DA7" s="628"/>
      <c r="DB7" s="628"/>
      <c r="DC7" s="628"/>
      <c r="DD7" s="634">
        <v>128924</v>
      </c>
      <c r="DE7" s="626"/>
      <c r="DF7" s="626"/>
      <c r="DG7" s="626"/>
      <c r="DH7" s="626"/>
      <c r="DI7" s="626"/>
      <c r="DJ7" s="626"/>
      <c r="DK7" s="626"/>
      <c r="DL7" s="626"/>
      <c r="DM7" s="626"/>
      <c r="DN7" s="626"/>
      <c r="DO7" s="626"/>
      <c r="DP7" s="627"/>
      <c r="DQ7" s="634">
        <v>997270</v>
      </c>
      <c r="DR7" s="626"/>
      <c r="DS7" s="626"/>
      <c r="DT7" s="626"/>
      <c r="DU7" s="626"/>
      <c r="DV7" s="626"/>
      <c r="DW7" s="626"/>
      <c r="DX7" s="626"/>
      <c r="DY7" s="626"/>
      <c r="DZ7" s="626"/>
      <c r="EA7" s="626"/>
      <c r="EB7" s="626"/>
      <c r="EC7" s="635"/>
    </row>
    <row r="8" spans="2:143" ht="11.25" customHeight="1">
      <c r="B8" s="622" t="s">
        <v>222</v>
      </c>
      <c r="C8" s="623"/>
      <c r="D8" s="623"/>
      <c r="E8" s="623"/>
      <c r="F8" s="623"/>
      <c r="G8" s="623"/>
      <c r="H8" s="623"/>
      <c r="I8" s="623"/>
      <c r="J8" s="623"/>
      <c r="K8" s="623"/>
      <c r="L8" s="623"/>
      <c r="M8" s="623"/>
      <c r="N8" s="623"/>
      <c r="O8" s="623"/>
      <c r="P8" s="623"/>
      <c r="Q8" s="624"/>
      <c r="R8" s="625">
        <v>2588</v>
      </c>
      <c r="S8" s="626"/>
      <c r="T8" s="626"/>
      <c r="U8" s="626"/>
      <c r="V8" s="626"/>
      <c r="W8" s="626"/>
      <c r="X8" s="626"/>
      <c r="Y8" s="627"/>
      <c r="Z8" s="628">
        <v>0</v>
      </c>
      <c r="AA8" s="628"/>
      <c r="AB8" s="628"/>
      <c r="AC8" s="628"/>
      <c r="AD8" s="629">
        <v>2588</v>
      </c>
      <c r="AE8" s="629"/>
      <c r="AF8" s="629"/>
      <c r="AG8" s="629"/>
      <c r="AH8" s="629"/>
      <c r="AI8" s="629"/>
      <c r="AJ8" s="629"/>
      <c r="AK8" s="629"/>
      <c r="AL8" s="630">
        <v>0.1</v>
      </c>
      <c r="AM8" s="631"/>
      <c r="AN8" s="631"/>
      <c r="AO8" s="632"/>
      <c r="AP8" s="622" t="s">
        <v>223</v>
      </c>
      <c r="AQ8" s="623"/>
      <c r="AR8" s="623"/>
      <c r="AS8" s="623"/>
      <c r="AT8" s="623"/>
      <c r="AU8" s="623"/>
      <c r="AV8" s="623"/>
      <c r="AW8" s="623"/>
      <c r="AX8" s="623"/>
      <c r="AY8" s="623"/>
      <c r="AZ8" s="623"/>
      <c r="BA8" s="623"/>
      <c r="BB8" s="623"/>
      <c r="BC8" s="623"/>
      <c r="BD8" s="623"/>
      <c r="BE8" s="623"/>
      <c r="BF8" s="624"/>
      <c r="BG8" s="625">
        <v>13673</v>
      </c>
      <c r="BH8" s="626"/>
      <c r="BI8" s="626"/>
      <c r="BJ8" s="626"/>
      <c r="BK8" s="626"/>
      <c r="BL8" s="626"/>
      <c r="BM8" s="626"/>
      <c r="BN8" s="627"/>
      <c r="BO8" s="628">
        <v>1.4</v>
      </c>
      <c r="BP8" s="628"/>
      <c r="BQ8" s="628"/>
      <c r="BR8" s="628"/>
      <c r="BS8" s="634" t="s">
        <v>114</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1394242</v>
      </c>
      <c r="CS8" s="626"/>
      <c r="CT8" s="626"/>
      <c r="CU8" s="626"/>
      <c r="CV8" s="626"/>
      <c r="CW8" s="626"/>
      <c r="CX8" s="626"/>
      <c r="CY8" s="627"/>
      <c r="CZ8" s="628">
        <v>21.6</v>
      </c>
      <c r="DA8" s="628"/>
      <c r="DB8" s="628"/>
      <c r="DC8" s="628"/>
      <c r="DD8" s="634">
        <v>7400</v>
      </c>
      <c r="DE8" s="626"/>
      <c r="DF8" s="626"/>
      <c r="DG8" s="626"/>
      <c r="DH8" s="626"/>
      <c r="DI8" s="626"/>
      <c r="DJ8" s="626"/>
      <c r="DK8" s="626"/>
      <c r="DL8" s="626"/>
      <c r="DM8" s="626"/>
      <c r="DN8" s="626"/>
      <c r="DO8" s="626"/>
      <c r="DP8" s="627"/>
      <c r="DQ8" s="634">
        <v>824734</v>
      </c>
      <c r="DR8" s="626"/>
      <c r="DS8" s="626"/>
      <c r="DT8" s="626"/>
      <c r="DU8" s="626"/>
      <c r="DV8" s="626"/>
      <c r="DW8" s="626"/>
      <c r="DX8" s="626"/>
      <c r="DY8" s="626"/>
      <c r="DZ8" s="626"/>
      <c r="EA8" s="626"/>
      <c r="EB8" s="626"/>
      <c r="EC8" s="635"/>
    </row>
    <row r="9" spans="2:143" ht="11.25" customHeight="1">
      <c r="B9" s="622" t="s">
        <v>225</v>
      </c>
      <c r="C9" s="623"/>
      <c r="D9" s="623"/>
      <c r="E9" s="623"/>
      <c r="F9" s="623"/>
      <c r="G9" s="623"/>
      <c r="H9" s="623"/>
      <c r="I9" s="623"/>
      <c r="J9" s="623"/>
      <c r="K9" s="623"/>
      <c r="L9" s="623"/>
      <c r="M9" s="623"/>
      <c r="N9" s="623"/>
      <c r="O9" s="623"/>
      <c r="P9" s="623"/>
      <c r="Q9" s="624"/>
      <c r="R9" s="625">
        <v>1601</v>
      </c>
      <c r="S9" s="626"/>
      <c r="T9" s="626"/>
      <c r="U9" s="626"/>
      <c r="V9" s="626"/>
      <c r="W9" s="626"/>
      <c r="X9" s="626"/>
      <c r="Y9" s="627"/>
      <c r="Z9" s="628">
        <v>0</v>
      </c>
      <c r="AA9" s="628"/>
      <c r="AB9" s="628"/>
      <c r="AC9" s="628"/>
      <c r="AD9" s="629">
        <v>1601</v>
      </c>
      <c r="AE9" s="629"/>
      <c r="AF9" s="629"/>
      <c r="AG9" s="629"/>
      <c r="AH9" s="629"/>
      <c r="AI9" s="629"/>
      <c r="AJ9" s="629"/>
      <c r="AK9" s="629"/>
      <c r="AL9" s="630">
        <v>0</v>
      </c>
      <c r="AM9" s="631"/>
      <c r="AN9" s="631"/>
      <c r="AO9" s="632"/>
      <c r="AP9" s="622" t="s">
        <v>226</v>
      </c>
      <c r="AQ9" s="623"/>
      <c r="AR9" s="623"/>
      <c r="AS9" s="623"/>
      <c r="AT9" s="623"/>
      <c r="AU9" s="623"/>
      <c r="AV9" s="623"/>
      <c r="AW9" s="623"/>
      <c r="AX9" s="623"/>
      <c r="AY9" s="623"/>
      <c r="AZ9" s="623"/>
      <c r="BA9" s="623"/>
      <c r="BB9" s="623"/>
      <c r="BC9" s="623"/>
      <c r="BD9" s="623"/>
      <c r="BE9" s="623"/>
      <c r="BF9" s="624"/>
      <c r="BG9" s="625">
        <v>283576</v>
      </c>
      <c r="BH9" s="626"/>
      <c r="BI9" s="626"/>
      <c r="BJ9" s="626"/>
      <c r="BK9" s="626"/>
      <c r="BL9" s="626"/>
      <c r="BM9" s="626"/>
      <c r="BN9" s="627"/>
      <c r="BO9" s="628">
        <v>29.1</v>
      </c>
      <c r="BP9" s="628"/>
      <c r="BQ9" s="628"/>
      <c r="BR9" s="628"/>
      <c r="BS9" s="634" t="s">
        <v>114</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1124492</v>
      </c>
      <c r="CS9" s="626"/>
      <c r="CT9" s="626"/>
      <c r="CU9" s="626"/>
      <c r="CV9" s="626"/>
      <c r="CW9" s="626"/>
      <c r="CX9" s="626"/>
      <c r="CY9" s="627"/>
      <c r="CZ9" s="628">
        <v>17.399999999999999</v>
      </c>
      <c r="DA9" s="628"/>
      <c r="DB9" s="628"/>
      <c r="DC9" s="628"/>
      <c r="DD9" s="634">
        <v>387522</v>
      </c>
      <c r="DE9" s="626"/>
      <c r="DF9" s="626"/>
      <c r="DG9" s="626"/>
      <c r="DH9" s="626"/>
      <c r="DI9" s="626"/>
      <c r="DJ9" s="626"/>
      <c r="DK9" s="626"/>
      <c r="DL9" s="626"/>
      <c r="DM9" s="626"/>
      <c r="DN9" s="626"/>
      <c r="DO9" s="626"/>
      <c r="DP9" s="627"/>
      <c r="DQ9" s="634">
        <v>725020</v>
      </c>
      <c r="DR9" s="626"/>
      <c r="DS9" s="626"/>
      <c r="DT9" s="626"/>
      <c r="DU9" s="626"/>
      <c r="DV9" s="626"/>
      <c r="DW9" s="626"/>
      <c r="DX9" s="626"/>
      <c r="DY9" s="626"/>
      <c r="DZ9" s="626"/>
      <c r="EA9" s="626"/>
      <c r="EB9" s="626"/>
      <c r="EC9" s="635"/>
    </row>
    <row r="10" spans="2:143" ht="11.25" customHeight="1">
      <c r="B10" s="622" t="s">
        <v>228</v>
      </c>
      <c r="C10" s="623"/>
      <c r="D10" s="623"/>
      <c r="E10" s="623"/>
      <c r="F10" s="623"/>
      <c r="G10" s="623"/>
      <c r="H10" s="623"/>
      <c r="I10" s="623"/>
      <c r="J10" s="623"/>
      <c r="K10" s="623"/>
      <c r="L10" s="623"/>
      <c r="M10" s="623"/>
      <c r="N10" s="623"/>
      <c r="O10" s="623"/>
      <c r="P10" s="623"/>
      <c r="Q10" s="624"/>
      <c r="R10" s="625">
        <v>163413</v>
      </c>
      <c r="S10" s="626"/>
      <c r="T10" s="626"/>
      <c r="U10" s="626"/>
      <c r="V10" s="626"/>
      <c r="W10" s="626"/>
      <c r="X10" s="626"/>
      <c r="Y10" s="627"/>
      <c r="Z10" s="628">
        <v>2.5</v>
      </c>
      <c r="AA10" s="628"/>
      <c r="AB10" s="628"/>
      <c r="AC10" s="628"/>
      <c r="AD10" s="629">
        <v>163413</v>
      </c>
      <c r="AE10" s="629"/>
      <c r="AF10" s="629"/>
      <c r="AG10" s="629"/>
      <c r="AH10" s="629"/>
      <c r="AI10" s="629"/>
      <c r="AJ10" s="629"/>
      <c r="AK10" s="629"/>
      <c r="AL10" s="630">
        <v>4.2</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29707</v>
      </c>
      <c r="BH10" s="626"/>
      <c r="BI10" s="626"/>
      <c r="BJ10" s="626"/>
      <c r="BK10" s="626"/>
      <c r="BL10" s="626"/>
      <c r="BM10" s="626"/>
      <c r="BN10" s="627"/>
      <c r="BO10" s="628">
        <v>3.1</v>
      </c>
      <c r="BP10" s="628"/>
      <c r="BQ10" s="628"/>
      <c r="BR10" s="628"/>
      <c r="BS10" s="634" t="s">
        <v>114</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6042</v>
      </c>
      <c r="CS10" s="626"/>
      <c r="CT10" s="626"/>
      <c r="CU10" s="626"/>
      <c r="CV10" s="626"/>
      <c r="CW10" s="626"/>
      <c r="CX10" s="626"/>
      <c r="CY10" s="627"/>
      <c r="CZ10" s="628">
        <v>0.1</v>
      </c>
      <c r="DA10" s="628"/>
      <c r="DB10" s="628"/>
      <c r="DC10" s="628"/>
      <c r="DD10" s="634" t="s">
        <v>114</v>
      </c>
      <c r="DE10" s="626"/>
      <c r="DF10" s="626"/>
      <c r="DG10" s="626"/>
      <c r="DH10" s="626"/>
      <c r="DI10" s="626"/>
      <c r="DJ10" s="626"/>
      <c r="DK10" s="626"/>
      <c r="DL10" s="626"/>
      <c r="DM10" s="626"/>
      <c r="DN10" s="626"/>
      <c r="DO10" s="626"/>
      <c r="DP10" s="627"/>
      <c r="DQ10" s="634">
        <v>6042</v>
      </c>
      <c r="DR10" s="626"/>
      <c r="DS10" s="626"/>
      <c r="DT10" s="626"/>
      <c r="DU10" s="626"/>
      <c r="DV10" s="626"/>
      <c r="DW10" s="626"/>
      <c r="DX10" s="626"/>
      <c r="DY10" s="626"/>
      <c r="DZ10" s="626"/>
      <c r="EA10" s="626"/>
      <c r="EB10" s="626"/>
      <c r="EC10" s="635"/>
    </row>
    <row r="11" spans="2:143" ht="11.25" customHeight="1">
      <c r="B11" s="622" t="s">
        <v>231</v>
      </c>
      <c r="C11" s="623"/>
      <c r="D11" s="623"/>
      <c r="E11" s="623"/>
      <c r="F11" s="623"/>
      <c r="G11" s="623"/>
      <c r="H11" s="623"/>
      <c r="I11" s="623"/>
      <c r="J11" s="623"/>
      <c r="K11" s="623"/>
      <c r="L11" s="623"/>
      <c r="M11" s="623"/>
      <c r="N11" s="623"/>
      <c r="O11" s="623"/>
      <c r="P11" s="623"/>
      <c r="Q11" s="624"/>
      <c r="R11" s="625">
        <v>6675</v>
      </c>
      <c r="S11" s="626"/>
      <c r="T11" s="626"/>
      <c r="U11" s="626"/>
      <c r="V11" s="626"/>
      <c r="W11" s="626"/>
      <c r="X11" s="626"/>
      <c r="Y11" s="627"/>
      <c r="Z11" s="628">
        <v>0.1</v>
      </c>
      <c r="AA11" s="628"/>
      <c r="AB11" s="628"/>
      <c r="AC11" s="628"/>
      <c r="AD11" s="629">
        <v>6675</v>
      </c>
      <c r="AE11" s="629"/>
      <c r="AF11" s="629"/>
      <c r="AG11" s="629"/>
      <c r="AH11" s="629"/>
      <c r="AI11" s="629"/>
      <c r="AJ11" s="629"/>
      <c r="AK11" s="629"/>
      <c r="AL11" s="630">
        <v>0.2</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44011</v>
      </c>
      <c r="BH11" s="626"/>
      <c r="BI11" s="626"/>
      <c r="BJ11" s="626"/>
      <c r="BK11" s="626"/>
      <c r="BL11" s="626"/>
      <c r="BM11" s="626"/>
      <c r="BN11" s="627"/>
      <c r="BO11" s="628">
        <v>4.5</v>
      </c>
      <c r="BP11" s="628"/>
      <c r="BQ11" s="628"/>
      <c r="BR11" s="628"/>
      <c r="BS11" s="634">
        <v>8644</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270515</v>
      </c>
      <c r="CS11" s="626"/>
      <c r="CT11" s="626"/>
      <c r="CU11" s="626"/>
      <c r="CV11" s="626"/>
      <c r="CW11" s="626"/>
      <c r="CX11" s="626"/>
      <c r="CY11" s="627"/>
      <c r="CZ11" s="628">
        <v>4.2</v>
      </c>
      <c r="DA11" s="628"/>
      <c r="DB11" s="628"/>
      <c r="DC11" s="628"/>
      <c r="DD11" s="634">
        <v>83031</v>
      </c>
      <c r="DE11" s="626"/>
      <c r="DF11" s="626"/>
      <c r="DG11" s="626"/>
      <c r="DH11" s="626"/>
      <c r="DI11" s="626"/>
      <c r="DJ11" s="626"/>
      <c r="DK11" s="626"/>
      <c r="DL11" s="626"/>
      <c r="DM11" s="626"/>
      <c r="DN11" s="626"/>
      <c r="DO11" s="626"/>
      <c r="DP11" s="627"/>
      <c r="DQ11" s="634">
        <v>138626</v>
      </c>
      <c r="DR11" s="626"/>
      <c r="DS11" s="626"/>
      <c r="DT11" s="626"/>
      <c r="DU11" s="626"/>
      <c r="DV11" s="626"/>
      <c r="DW11" s="626"/>
      <c r="DX11" s="626"/>
      <c r="DY11" s="626"/>
      <c r="DZ11" s="626"/>
      <c r="EA11" s="626"/>
      <c r="EB11" s="626"/>
      <c r="EC11" s="635"/>
    </row>
    <row r="12" spans="2:143" ht="11.25" customHeight="1">
      <c r="B12" s="622" t="s">
        <v>234</v>
      </c>
      <c r="C12" s="623"/>
      <c r="D12" s="623"/>
      <c r="E12" s="623"/>
      <c r="F12" s="623"/>
      <c r="G12" s="623"/>
      <c r="H12" s="623"/>
      <c r="I12" s="623"/>
      <c r="J12" s="623"/>
      <c r="K12" s="623"/>
      <c r="L12" s="623"/>
      <c r="M12" s="623"/>
      <c r="N12" s="623"/>
      <c r="O12" s="623"/>
      <c r="P12" s="623"/>
      <c r="Q12" s="624"/>
      <c r="R12" s="625" t="s">
        <v>114</v>
      </c>
      <c r="S12" s="626"/>
      <c r="T12" s="626"/>
      <c r="U12" s="626"/>
      <c r="V12" s="626"/>
      <c r="W12" s="626"/>
      <c r="X12" s="626"/>
      <c r="Y12" s="627"/>
      <c r="Z12" s="628" t="s">
        <v>114</v>
      </c>
      <c r="AA12" s="628"/>
      <c r="AB12" s="628"/>
      <c r="AC12" s="628"/>
      <c r="AD12" s="629" t="s">
        <v>114</v>
      </c>
      <c r="AE12" s="629"/>
      <c r="AF12" s="629"/>
      <c r="AG12" s="629"/>
      <c r="AH12" s="629"/>
      <c r="AI12" s="629"/>
      <c r="AJ12" s="629"/>
      <c r="AK12" s="629"/>
      <c r="AL12" s="630" t="s">
        <v>114</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501577</v>
      </c>
      <c r="BH12" s="626"/>
      <c r="BI12" s="626"/>
      <c r="BJ12" s="626"/>
      <c r="BK12" s="626"/>
      <c r="BL12" s="626"/>
      <c r="BM12" s="626"/>
      <c r="BN12" s="627"/>
      <c r="BO12" s="628">
        <v>51.6</v>
      </c>
      <c r="BP12" s="628"/>
      <c r="BQ12" s="628"/>
      <c r="BR12" s="628"/>
      <c r="BS12" s="634">
        <v>53297</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320963</v>
      </c>
      <c r="CS12" s="626"/>
      <c r="CT12" s="626"/>
      <c r="CU12" s="626"/>
      <c r="CV12" s="626"/>
      <c r="CW12" s="626"/>
      <c r="CX12" s="626"/>
      <c r="CY12" s="627"/>
      <c r="CZ12" s="628">
        <v>5</v>
      </c>
      <c r="DA12" s="628"/>
      <c r="DB12" s="628"/>
      <c r="DC12" s="628"/>
      <c r="DD12" s="634">
        <v>151671</v>
      </c>
      <c r="DE12" s="626"/>
      <c r="DF12" s="626"/>
      <c r="DG12" s="626"/>
      <c r="DH12" s="626"/>
      <c r="DI12" s="626"/>
      <c r="DJ12" s="626"/>
      <c r="DK12" s="626"/>
      <c r="DL12" s="626"/>
      <c r="DM12" s="626"/>
      <c r="DN12" s="626"/>
      <c r="DO12" s="626"/>
      <c r="DP12" s="627"/>
      <c r="DQ12" s="634">
        <v>81005</v>
      </c>
      <c r="DR12" s="626"/>
      <c r="DS12" s="626"/>
      <c r="DT12" s="626"/>
      <c r="DU12" s="626"/>
      <c r="DV12" s="626"/>
      <c r="DW12" s="626"/>
      <c r="DX12" s="626"/>
      <c r="DY12" s="626"/>
      <c r="DZ12" s="626"/>
      <c r="EA12" s="626"/>
      <c r="EB12" s="626"/>
      <c r="EC12" s="635"/>
    </row>
    <row r="13" spans="2:143" ht="11.25" customHeight="1">
      <c r="B13" s="622" t="s">
        <v>237</v>
      </c>
      <c r="C13" s="623"/>
      <c r="D13" s="623"/>
      <c r="E13" s="623"/>
      <c r="F13" s="623"/>
      <c r="G13" s="623"/>
      <c r="H13" s="623"/>
      <c r="I13" s="623"/>
      <c r="J13" s="623"/>
      <c r="K13" s="623"/>
      <c r="L13" s="623"/>
      <c r="M13" s="623"/>
      <c r="N13" s="623"/>
      <c r="O13" s="623"/>
      <c r="P13" s="623"/>
      <c r="Q13" s="624"/>
      <c r="R13" s="625">
        <v>15533</v>
      </c>
      <c r="S13" s="626"/>
      <c r="T13" s="626"/>
      <c r="U13" s="626"/>
      <c r="V13" s="626"/>
      <c r="W13" s="626"/>
      <c r="X13" s="626"/>
      <c r="Y13" s="627"/>
      <c r="Z13" s="628">
        <v>0.2</v>
      </c>
      <c r="AA13" s="628"/>
      <c r="AB13" s="628"/>
      <c r="AC13" s="628"/>
      <c r="AD13" s="629">
        <v>15533</v>
      </c>
      <c r="AE13" s="629"/>
      <c r="AF13" s="629"/>
      <c r="AG13" s="629"/>
      <c r="AH13" s="629"/>
      <c r="AI13" s="629"/>
      <c r="AJ13" s="629"/>
      <c r="AK13" s="629"/>
      <c r="AL13" s="630">
        <v>0.4</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492337</v>
      </c>
      <c r="BH13" s="626"/>
      <c r="BI13" s="626"/>
      <c r="BJ13" s="626"/>
      <c r="BK13" s="626"/>
      <c r="BL13" s="626"/>
      <c r="BM13" s="626"/>
      <c r="BN13" s="627"/>
      <c r="BO13" s="628">
        <v>50.6</v>
      </c>
      <c r="BP13" s="628"/>
      <c r="BQ13" s="628"/>
      <c r="BR13" s="628"/>
      <c r="BS13" s="634">
        <v>53297</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584259</v>
      </c>
      <c r="CS13" s="626"/>
      <c r="CT13" s="626"/>
      <c r="CU13" s="626"/>
      <c r="CV13" s="626"/>
      <c r="CW13" s="626"/>
      <c r="CX13" s="626"/>
      <c r="CY13" s="627"/>
      <c r="CZ13" s="628">
        <v>9</v>
      </c>
      <c r="DA13" s="628"/>
      <c r="DB13" s="628"/>
      <c r="DC13" s="628"/>
      <c r="DD13" s="634">
        <v>319018</v>
      </c>
      <c r="DE13" s="626"/>
      <c r="DF13" s="626"/>
      <c r="DG13" s="626"/>
      <c r="DH13" s="626"/>
      <c r="DI13" s="626"/>
      <c r="DJ13" s="626"/>
      <c r="DK13" s="626"/>
      <c r="DL13" s="626"/>
      <c r="DM13" s="626"/>
      <c r="DN13" s="626"/>
      <c r="DO13" s="626"/>
      <c r="DP13" s="627"/>
      <c r="DQ13" s="634">
        <v>315739</v>
      </c>
      <c r="DR13" s="626"/>
      <c r="DS13" s="626"/>
      <c r="DT13" s="626"/>
      <c r="DU13" s="626"/>
      <c r="DV13" s="626"/>
      <c r="DW13" s="626"/>
      <c r="DX13" s="626"/>
      <c r="DY13" s="626"/>
      <c r="DZ13" s="626"/>
      <c r="EA13" s="626"/>
      <c r="EB13" s="626"/>
      <c r="EC13" s="635"/>
    </row>
    <row r="14" spans="2:143" ht="11.25" customHeight="1">
      <c r="B14" s="622" t="s">
        <v>240</v>
      </c>
      <c r="C14" s="623"/>
      <c r="D14" s="623"/>
      <c r="E14" s="623"/>
      <c r="F14" s="623"/>
      <c r="G14" s="623"/>
      <c r="H14" s="623"/>
      <c r="I14" s="623"/>
      <c r="J14" s="623"/>
      <c r="K14" s="623"/>
      <c r="L14" s="623"/>
      <c r="M14" s="623"/>
      <c r="N14" s="623"/>
      <c r="O14" s="623"/>
      <c r="P14" s="623"/>
      <c r="Q14" s="624"/>
      <c r="R14" s="625" t="s">
        <v>114</v>
      </c>
      <c r="S14" s="626"/>
      <c r="T14" s="626"/>
      <c r="U14" s="626"/>
      <c r="V14" s="626"/>
      <c r="W14" s="626"/>
      <c r="X14" s="626"/>
      <c r="Y14" s="627"/>
      <c r="Z14" s="628" t="s">
        <v>114</v>
      </c>
      <c r="AA14" s="628"/>
      <c r="AB14" s="628"/>
      <c r="AC14" s="628"/>
      <c r="AD14" s="629" t="s">
        <v>114</v>
      </c>
      <c r="AE14" s="629"/>
      <c r="AF14" s="629"/>
      <c r="AG14" s="629"/>
      <c r="AH14" s="629"/>
      <c r="AI14" s="629"/>
      <c r="AJ14" s="629"/>
      <c r="AK14" s="629"/>
      <c r="AL14" s="630" t="s">
        <v>114</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23013</v>
      </c>
      <c r="BH14" s="626"/>
      <c r="BI14" s="626"/>
      <c r="BJ14" s="626"/>
      <c r="BK14" s="626"/>
      <c r="BL14" s="626"/>
      <c r="BM14" s="626"/>
      <c r="BN14" s="627"/>
      <c r="BO14" s="628">
        <v>2.4</v>
      </c>
      <c r="BP14" s="628"/>
      <c r="BQ14" s="628"/>
      <c r="BR14" s="628"/>
      <c r="BS14" s="634" t="s">
        <v>114</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224113</v>
      </c>
      <c r="CS14" s="626"/>
      <c r="CT14" s="626"/>
      <c r="CU14" s="626"/>
      <c r="CV14" s="626"/>
      <c r="CW14" s="626"/>
      <c r="CX14" s="626"/>
      <c r="CY14" s="627"/>
      <c r="CZ14" s="628">
        <v>3.5</v>
      </c>
      <c r="DA14" s="628"/>
      <c r="DB14" s="628"/>
      <c r="DC14" s="628"/>
      <c r="DD14" s="634">
        <v>6783</v>
      </c>
      <c r="DE14" s="626"/>
      <c r="DF14" s="626"/>
      <c r="DG14" s="626"/>
      <c r="DH14" s="626"/>
      <c r="DI14" s="626"/>
      <c r="DJ14" s="626"/>
      <c r="DK14" s="626"/>
      <c r="DL14" s="626"/>
      <c r="DM14" s="626"/>
      <c r="DN14" s="626"/>
      <c r="DO14" s="626"/>
      <c r="DP14" s="627"/>
      <c r="DQ14" s="634">
        <v>204461</v>
      </c>
      <c r="DR14" s="626"/>
      <c r="DS14" s="626"/>
      <c r="DT14" s="626"/>
      <c r="DU14" s="626"/>
      <c r="DV14" s="626"/>
      <c r="DW14" s="626"/>
      <c r="DX14" s="626"/>
      <c r="DY14" s="626"/>
      <c r="DZ14" s="626"/>
      <c r="EA14" s="626"/>
      <c r="EB14" s="626"/>
      <c r="EC14" s="635"/>
    </row>
    <row r="15" spans="2:143" ht="11.25" customHeight="1">
      <c r="B15" s="622" t="s">
        <v>243</v>
      </c>
      <c r="C15" s="623"/>
      <c r="D15" s="623"/>
      <c r="E15" s="623"/>
      <c r="F15" s="623"/>
      <c r="G15" s="623"/>
      <c r="H15" s="623"/>
      <c r="I15" s="623"/>
      <c r="J15" s="623"/>
      <c r="K15" s="623"/>
      <c r="L15" s="623"/>
      <c r="M15" s="623"/>
      <c r="N15" s="623"/>
      <c r="O15" s="623"/>
      <c r="P15" s="623"/>
      <c r="Q15" s="624"/>
      <c r="R15" s="625">
        <v>1283</v>
      </c>
      <c r="S15" s="626"/>
      <c r="T15" s="626"/>
      <c r="U15" s="626"/>
      <c r="V15" s="626"/>
      <c r="W15" s="626"/>
      <c r="X15" s="626"/>
      <c r="Y15" s="627"/>
      <c r="Z15" s="628">
        <v>0</v>
      </c>
      <c r="AA15" s="628"/>
      <c r="AB15" s="628"/>
      <c r="AC15" s="628"/>
      <c r="AD15" s="629">
        <v>1283</v>
      </c>
      <c r="AE15" s="629"/>
      <c r="AF15" s="629"/>
      <c r="AG15" s="629"/>
      <c r="AH15" s="629"/>
      <c r="AI15" s="629"/>
      <c r="AJ15" s="629"/>
      <c r="AK15" s="629"/>
      <c r="AL15" s="630">
        <v>0</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63695</v>
      </c>
      <c r="BH15" s="626"/>
      <c r="BI15" s="626"/>
      <c r="BJ15" s="626"/>
      <c r="BK15" s="626"/>
      <c r="BL15" s="626"/>
      <c r="BM15" s="626"/>
      <c r="BN15" s="627"/>
      <c r="BO15" s="628">
        <v>6.5</v>
      </c>
      <c r="BP15" s="628"/>
      <c r="BQ15" s="628"/>
      <c r="BR15" s="628"/>
      <c r="BS15" s="634" t="s">
        <v>114</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383472</v>
      </c>
      <c r="CS15" s="626"/>
      <c r="CT15" s="626"/>
      <c r="CU15" s="626"/>
      <c r="CV15" s="626"/>
      <c r="CW15" s="626"/>
      <c r="CX15" s="626"/>
      <c r="CY15" s="627"/>
      <c r="CZ15" s="628">
        <v>5.9</v>
      </c>
      <c r="DA15" s="628"/>
      <c r="DB15" s="628"/>
      <c r="DC15" s="628"/>
      <c r="DD15" s="634">
        <v>43782</v>
      </c>
      <c r="DE15" s="626"/>
      <c r="DF15" s="626"/>
      <c r="DG15" s="626"/>
      <c r="DH15" s="626"/>
      <c r="DI15" s="626"/>
      <c r="DJ15" s="626"/>
      <c r="DK15" s="626"/>
      <c r="DL15" s="626"/>
      <c r="DM15" s="626"/>
      <c r="DN15" s="626"/>
      <c r="DO15" s="626"/>
      <c r="DP15" s="627"/>
      <c r="DQ15" s="634">
        <v>283046</v>
      </c>
      <c r="DR15" s="626"/>
      <c r="DS15" s="626"/>
      <c r="DT15" s="626"/>
      <c r="DU15" s="626"/>
      <c r="DV15" s="626"/>
      <c r="DW15" s="626"/>
      <c r="DX15" s="626"/>
      <c r="DY15" s="626"/>
      <c r="DZ15" s="626"/>
      <c r="EA15" s="626"/>
      <c r="EB15" s="626"/>
      <c r="EC15" s="635"/>
    </row>
    <row r="16" spans="2:143" ht="11.25" customHeight="1">
      <c r="B16" s="622" t="s">
        <v>246</v>
      </c>
      <c r="C16" s="623"/>
      <c r="D16" s="623"/>
      <c r="E16" s="623"/>
      <c r="F16" s="623"/>
      <c r="G16" s="623"/>
      <c r="H16" s="623"/>
      <c r="I16" s="623"/>
      <c r="J16" s="623"/>
      <c r="K16" s="623"/>
      <c r="L16" s="623"/>
      <c r="M16" s="623"/>
      <c r="N16" s="623"/>
      <c r="O16" s="623"/>
      <c r="P16" s="623"/>
      <c r="Q16" s="624"/>
      <c r="R16" s="625">
        <v>3024401</v>
      </c>
      <c r="S16" s="626"/>
      <c r="T16" s="626"/>
      <c r="U16" s="626"/>
      <c r="V16" s="626"/>
      <c r="W16" s="626"/>
      <c r="X16" s="626"/>
      <c r="Y16" s="627"/>
      <c r="Z16" s="628">
        <v>46.2</v>
      </c>
      <c r="AA16" s="628"/>
      <c r="AB16" s="628"/>
      <c r="AC16" s="628"/>
      <c r="AD16" s="629">
        <v>2643810</v>
      </c>
      <c r="AE16" s="629"/>
      <c r="AF16" s="629"/>
      <c r="AG16" s="629"/>
      <c r="AH16" s="629"/>
      <c r="AI16" s="629"/>
      <c r="AJ16" s="629"/>
      <c r="AK16" s="629"/>
      <c r="AL16" s="630">
        <v>68.3</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114</v>
      </c>
      <c r="BH16" s="626"/>
      <c r="BI16" s="626"/>
      <c r="BJ16" s="626"/>
      <c r="BK16" s="626"/>
      <c r="BL16" s="626"/>
      <c r="BM16" s="626"/>
      <c r="BN16" s="627"/>
      <c r="BO16" s="628" t="s">
        <v>114</v>
      </c>
      <c r="BP16" s="628"/>
      <c r="BQ16" s="628"/>
      <c r="BR16" s="628"/>
      <c r="BS16" s="634" t="s">
        <v>114</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54</v>
      </c>
      <c r="CS16" s="626"/>
      <c r="CT16" s="626"/>
      <c r="CU16" s="626"/>
      <c r="CV16" s="626"/>
      <c r="CW16" s="626"/>
      <c r="CX16" s="626"/>
      <c r="CY16" s="627"/>
      <c r="CZ16" s="628">
        <v>0</v>
      </c>
      <c r="DA16" s="628"/>
      <c r="DB16" s="628"/>
      <c r="DC16" s="628"/>
      <c r="DD16" s="634" t="s">
        <v>114</v>
      </c>
      <c r="DE16" s="626"/>
      <c r="DF16" s="626"/>
      <c r="DG16" s="626"/>
      <c r="DH16" s="626"/>
      <c r="DI16" s="626"/>
      <c r="DJ16" s="626"/>
      <c r="DK16" s="626"/>
      <c r="DL16" s="626"/>
      <c r="DM16" s="626"/>
      <c r="DN16" s="626"/>
      <c r="DO16" s="626"/>
      <c r="DP16" s="627"/>
      <c r="DQ16" s="634">
        <v>54</v>
      </c>
      <c r="DR16" s="626"/>
      <c r="DS16" s="626"/>
      <c r="DT16" s="626"/>
      <c r="DU16" s="626"/>
      <c r="DV16" s="626"/>
      <c r="DW16" s="626"/>
      <c r="DX16" s="626"/>
      <c r="DY16" s="626"/>
      <c r="DZ16" s="626"/>
      <c r="EA16" s="626"/>
      <c r="EB16" s="626"/>
      <c r="EC16" s="635"/>
    </row>
    <row r="17" spans="2:133" ht="11.25" customHeight="1">
      <c r="B17" s="622" t="s">
        <v>249</v>
      </c>
      <c r="C17" s="623"/>
      <c r="D17" s="623"/>
      <c r="E17" s="623"/>
      <c r="F17" s="623"/>
      <c r="G17" s="623"/>
      <c r="H17" s="623"/>
      <c r="I17" s="623"/>
      <c r="J17" s="623"/>
      <c r="K17" s="623"/>
      <c r="L17" s="623"/>
      <c r="M17" s="623"/>
      <c r="N17" s="623"/>
      <c r="O17" s="623"/>
      <c r="P17" s="623"/>
      <c r="Q17" s="624"/>
      <c r="R17" s="625">
        <v>2643810</v>
      </c>
      <c r="S17" s="626"/>
      <c r="T17" s="626"/>
      <c r="U17" s="626"/>
      <c r="V17" s="626"/>
      <c r="W17" s="626"/>
      <c r="X17" s="626"/>
      <c r="Y17" s="627"/>
      <c r="Z17" s="628">
        <v>40.299999999999997</v>
      </c>
      <c r="AA17" s="628"/>
      <c r="AB17" s="628"/>
      <c r="AC17" s="628"/>
      <c r="AD17" s="629">
        <v>2643810</v>
      </c>
      <c r="AE17" s="629"/>
      <c r="AF17" s="629"/>
      <c r="AG17" s="629"/>
      <c r="AH17" s="629"/>
      <c r="AI17" s="629"/>
      <c r="AJ17" s="629"/>
      <c r="AK17" s="629"/>
      <c r="AL17" s="630">
        <v>68.3</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114</v>
      </c>
      <c r="BH17" s="626"/>
      <c r="BI17" s="626"/>
      <c r="BJ17" s="626"/>
      <c r="BK17" s="626"/>
      <c r="BL17" s="626"/>
      <c r="BM17" s="626"/>
      <c r="BN17" s="627"/>
      <c r="BO17" s="628" t="s">
        <v>114</v>
      </c>
      <c r="BP17" s="628"/>
      <c r="BQ17" s="628"/>
      <c r="BR17" s="628"/>
      <c r="BS17" s="634" t="s">
        <v>114</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832293</v>
      </c>
      <c r="CS17" s="626"/>
      <c r="CT17" s="626"/>
      <c r="CU17" s="626"/>
      <c r="CV17" s="626"/>
      <c r="CW17" s="626"/>
      <c r="CX17" s="626"/>
      <c r="CY17" s="627"/>
      <c r="CZ17" s="628">
        <v>12.9</v>
      </c>
      <c r="DA17" s="628"/>
      <c r="DB17" s="628"/>
      <c r="DC17" s="628"/>
      <c r="DD17" s="634" t="s">
        <v>114</v>
      </c>
      <c r="DE17" s="626"/>
      <c r="DF17" s="626"/>
      <c r="DG17" s="626"/>
      <c r="DH17" s="626"/>
      <c r="DI17" s="626"/>
      <c r="DJ17" s="626"/>
      <c r="DK17" s="626"/>
      <c r="DL17" s="626"/>
      <c r="DM17" s="626"/>
      <c r="DN17" s="626"/>
      <c r="DO17" s="626"/>
      <c r="DP17" s="627"/>
      <c r="DQ17" s="634">
        <v>787632</v>
      </c>
      <c r="DR17" s="626"/>
      <c r="DS17" s="626"/>
      <c r="DT17" s="626"/>
      <c r="DU17" s="626"/>
      <c r="DV17" s="626"/>
      <c r="DW17" s="626"/>
      <c r="DX17" s="626"/>
      <c r="DY17" s="626"/>
      <c r="DZ17" s="626"/>
      <c r="EA17" s="626"/>
      <c r="EB17" s="626"/>
      <c r="EC17" s="635"/>
    </row>
    <row r="18" spans="2:133" ht="11.25" customHeight="1">
      <c r="B18" s="622" t="s">
        <v>252</v>
      </c>
      <c r="C18" s="623"/>
      <c r="D18" s="623"/>
      <c r="E18" s="623"/>
      <c r="F18" s="623"/>
      <c r="G18" s="623"/>
      <c r="H18" s="623"/>
      <c r="I18" s="623"/>
      <c r="J18" s="623"/>
      <c r="K18" s="623"/>
      <c r="L18" s="623"/>
      <c r="M18" s="623"/>
      <c r="N18" s="623"/>
      <c r="O18" s="623"/>
      <c r="P18" s="623"/>
      <c r="Q18" s="624"/>
      <c r="R18" s="625">
        <v>380591</v>
      </c>
      <c r="S18" s="626"/>
      <c r="T18" s="626"/>
      <c r="U18" s="626"/>
      <c r="V18" s="626"/>
      <c r="W18" s="626"/>
      <c r="X18" s="626"/>
      <c r="Y18" s="627"/>
      <c r="Z18" s="628">
        <v>5.8</v>
      </c>
      <c r="AA18" s="628"/>
      <c r="AB18" s="628"/>
      <c r="AC18" s="628"/>
      <c r="AD18" s="629" t="s">
        <v>114</v>
      </c>
      <c r="AE18" s="629"/>
      <c r="AF18" s="629"/>
      <c r="AG18" s="629"/>
      <c r="AH18" s="629"/>
      <c r="AI18" s="629"/>
      <c r="AJ18" s="629"/>
      <c r="AK18" s="629"/>
      <c r="AL18" s="630" t="s">
        <v>114</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114</v>
      </c>
      <c r="BH18" s="626"/>
      <c r="BI18" s="626"/>
      <c r="BJ18" s="626"/>
      <c r="BK18" s="626"/>
      <c r="BL18" s="626"/>
      <c r="BM18" s="626"/>
      <c r="BN18" s="627"/>
      <c r="BO18" s="628" t="s">
        <v>114</v>
      </c>
      <c r="BP18" s="628"/>
      <c r="BQ18" s="628"/>
      <c r="BR18" s="628"/>
      <c r="BS18" s="634" t="s">
        <v>114</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114</v>
      </c>
      <c r="CS18" s="626"/>
      <c r="CT18" s="626"/>
      <c r="CU18" s="626"/>
      <c r="CV18" s="626"/>
      <c r="CW18" s="626"/>
      <c r="CX18" s="626"/>
      <c r="CY18" s="627"/>
      <c r="CZ18" s="628" t="s">
        <v>114</v>
      </c>
      <c r="DA18" s="628"/>
      <c r="DB18" s="628"/>
      <c r="DC18" s="628"/>
      <c r="DD18" s="634" t="s">
        <v>114</v>
      </c>
      <c r="DE18" s="626"/>
      <c r="DF18" s="626"/>
      <c r="DG18" s="626"/>
      <c r="DH18" s="626"/>
      <c r="DI18" s="626"/>
      <c r="DJ18" s="626"/>
      <c r="DK18" s="626"/>
      <c r="DL18" s="626"/>
      <c r="DM18" s="626"/>
      <c r="DN18" s="626"/>
      <c r="DO18" s="626"/>
      <c r="DP18" s="627"/>
      <c r="DQ18" s="634" t="s">
        <v>114</v>
      </c>
      <c r="DR18" s="626"/>
      <c r="DS18" s="626"/>
      <c r="DT18" s="626"/>
      <c r="DU18" s="626"/>
      <c r="DV18" s="626"/>
      <c r="DW18" s="626"/>
      <c r="DX18" s="626"/>
      <c r="DY18" s="626"/>
      <c r="DZ18" s="626"/>
      <c r="EA18" s="626"/>
      <c r="EB18" s="626"/>
      <c r="EC18" s="635"/>
    </row>
    <row r="19" spans="2:133" ht="11.25" customHeight="1">
      <c r="B19" s="622" t="s">
        <v>255</v>
      </c>
      <c r="C19" s="623"/>
      <c r="D19" s="623"/>
      <c r="E19" s="623"/>
      <c r="F19" s="623"/>
      <c r="G19" s="623"/>
      <c r="H19" s="623"/>
      <c r="I19" s="623"/>
      <c r="J19" s="623"/>
      <c r="K19" s="623"/>
      <c r="L19" s="623"/>
      <c r="M19" s="623"/>
      <c r="N19" s="623"/>
      <c r="O19" s="623"/>
      <c r="P19" s="623"/>
      <c r="Q19" s="624"/>
      <c r="R19" s="625" t="s">
        <v>114</v>
      </c>
      <c r="S19" s="626"/>
      <c r="T19" s="626"/>
      <c r="U19" s="626"/>
      <c r="V19" s="626"/>
      <c r="W19" s="626"/>
      <c r="X19" s="626"/>
      <c r="Y19" s="627"/>
      <c r="Z19" s="628" t="s">
        <v>114</v>
      </c>
      <c r="AA19" s="628"/>
      <c r="AB19" s="628"/>
      <c r="AC19" s="628"/>
      <c r="AD19" s="629" t="s">
        <v>114</v>
      </c>
      <c r="AE19" s="629"/>
      <c r="AF19" s="629"/>
      <c r="AG19" s="629"/>
      <c r="AH19" s="629"/>
      <c r="AI19" s="629"/>
      <c r="AJ19" s="629"/>
      <c r="AK19" s="629"/>
      <c r="AL19" s="630" t="s">
        <v>114</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13711</v>
      </c>
      <c r="BH19" s="626"/>
      <c r="BI19" s="626"/>
      <c r="BJ19" s="626"/>
      <c r="BK19" s="626"/>
      <c r="BL19" s="626"/>
      <c r="BM19" s="626"/>
      <c r="BN19" s="627"/>
      <c r="BO19" s="628">
        <v>1.4</v>
      </c>
      <c r="BP19" s="628"/>
      <c r="BQ19" s="628"/>
      <c r="BR19" s="628"/>
      <c r="BS19" s="634" t="s">
        <v>114</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114</v>
      </c>
      <c r="CS19" s="626"/>
      <c r="CT19" s="626"/>
      <c r="CU19" s="626"/>
      <c r="CV19" s="626"/>
      <c r="CW19" s="626"/>
      <c r="CX19" s="626"/>
      <c r="CY19" s="627"/>
      <c r="CZ19" s="628" t="s">
        <v>114</v>
      </c>
      <c r="DA19" s="628"/>
      <c r="DB19" s="628"/>
      <c r="DC19" s="628"/>
      <c r="DD19" s="634" t="s">
        <v>114</v>
      </c>
      <c r="DE19" s="626"/>
      <c r="DF19" s="626"/>
      <c r="DG19" s="626"/>
      <c r="DH19" s="626"/>
      <c r="DI19" s="626"/>
      <c r="DJ19" s="626"/>
      <c r="DK19" s="626"/>
      <c r="DL19" s="626"/>
      <c r="DM19" s="626"/>
      <c r="DN19" s="626"/>
      <c r="DO19" s="626"/>
      <c r="DP19" s="627"/>
      <c r="DQ19" s="634" t="s">
        <v>114</v>
      </c>
      <c r="DR19" s="626"/>
      <c r="DS19" s="626"/>
      <c r="DT19" s="626"/>
      <c r="DU19" s="626"/>
      <c r="DV19" s="626"/>
      <c r="DW19" s="626"/>
      <c r="DX19" s="626"/>
      <c r="DY19" s="626"/>
      <c r="DZ19" s="626"/>
      <c r="EA19" s="626"/>
      <c r="EB19" s="626"/>
      <c r="EC19" s="635"/>
    </row>
    <row r="20" spans="2:133" ht="11.25" customHeight="1">
      <c r="B20" s="622" t="s">
        <v>258</v>
      </c>
      <c r="C20" s="623"/>
      <c r="D20" s="623"/>
      <c r="E20" s="623"/>
      <c r="F20" s="623"/>
      <c r="G20" s="623"/>
      <c r="H20" s="623"/>
      <c r="I20" s="623"/>
      <c r="J20" s="623"/>
      <c r="K20" s="623"/>
      <c r="L20" s="623"/>
      <c r="M20" s="623"/>
      <c r="N20" s="623"/>
      <c r="O20" s="623"/>
      <c r="P20" s="623"/>
      <c r="Q20" s="624"/>
      <c r="R20" s="625">
        <v>4260264</v>
      </c>
      <c r="S20" s="626"/>
      <c r="T20" s="626"/>
      <c r="U20" s="626"/>
      <c r="V20" s="626"/>
      <c r="W20" s="626"/>
      <c r="X20" s="626"/>
      <c r="Y20" s="627"/>
      <c r="Z20" s="628">
        <v>65</v>
      </c>
      <c r="AA20" s="628"/>
      <c r="AB20" s="628"/>
      <c r="AC20" s="628"/>
      <c r="AD20" s="629">
        <v>3865961</v>
      </c>
      <c r="AE20" s="629"/>
      <c r="AF20" s="629"/>
      <c r="AG20" s="629"/>
      <c r="AH20" s="629"/>
      <c r="AI20" s="629"/>
      <c r="AJ20" s="629"/>
      <c r="AK20" s="629"/>
      <c r="AL20" s="630">
        <v>99.9</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13711</v>
      </c>
      <c r="BH20" s="626"/>
      <c r="BI20" s="626"/>
      <c r="BJ20" s="626"/>
      <c r="BK20" s="626"/>
      <c r="BL20" s="626"/>
      <c r="BM20" s="626"/>
      <c r="BN20" s="627"/>
      <c r="BO20" s="628">
        <v>1.4</v>
      </c>
      <c r="BP20" s="628"/>
      <c r="BQ20" s="628"/>
      <c r="BR20" s="628"/>
      <c r="BS20" s="634" t="s">
        <v>114</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6467448</v>
      </c>
      <c r="CS20" s="626"/>
      <c r="CT20" s="626"/>
      <c r="CU20" s="626"/>
      <c r="CV20" s="626"/>
      <c r="CW20" s="626"/>
      <c r="CX20" s="626"/>
      <c r="CY20" s="627"/>
      <c r="CZ20" s="628">
        <v>100</v>
      </c>
      <c r="DA20" s="628"/>
      <c r="DB20" s="628"/>
      <c r="DC20" s="628"/>
      <c r="DD20" s="634">
        <v>1128131</v>
      </c>
      <c r="DE20" s="626"/>
      <c r="DF20" s="626"/>
      <c r="DG20" s="626"/>
      <c r="DH20" s="626"/>
      <c r="DI20" s="626"/>
      <c r="DJ20" s="626"/>
      <c r="DK20" s="626"/>
      <c r="DL20" s="626"/>
      <c r="DM20" s="626"/>
      <c r="DN20" s="626"/>
      <c r="DO20" s="626"/>
      <c r="DP20" s="627"/>
      <c r="DQ20" s="634">
        <v>4430681</v>
      </c>
      <c r="DR20" s="626"/>
      <c r="DS20" s="626"/>
      <c r="DT20" s="626"/>
      <c r="DU20" s="626"/>
      <c r="DV20" s="626"/>
      <c r="DW20" s="626"/>
      <c r="DX20" s="626"/>
      <c r="DY20" s="626"/>
      <c r="DZ20" s="626"/>
      <c r="EA20" s="626"/>
      <c r="EB20" s="626"/>
      <c r="EC20" s="635"/>
    </row>
    <row r="21" spans="2:133" ht="11.25" customHeight="1">
      <c r="B21" s="622" t="s">
        <v>261</v>
      </c>
      <c r="C21" s="623"/>
      <c r="D21" s="623"/>
      <c r="E21" s="623"/>
      <c r="F21" s="623"/>
      <c r="G21" s="623"/>
      <c r="H21" s="623"/>
      <c r="I21" s="623"/>
      <c r="J21" s="623"/>
      <c r="K21" s="623"/>
      <c r="L21" s="623"/>
      <c r="M21" s="623"/>
      <c r="N21" s="623"/>
      <c r="O21" s="623"/>
      <c r="P21" s="623"/>
      <c r="Q21" s="624"/>
      <c r="R21" s="625">
        <v>1312</v>
      </c>
      <c r="S21" s="626"/>
      <c r="T21" s="626"/>
      <c r="U21" s="626"/>
      <c r="V21" s="626"/>
      <c r="W21" s="626"/>
      <c r="X21" s="626"/>
      <c r="Y21" s="627"/>
      <c r="Z21" s="628">
        <v>0</v>
      </c>
      <c r="AA21" s="628"/>
      <c r="AB21" s="628"/>
      <c r="AC21" s="628"/>
      <c r="AD21" s="629">
        <v>1312</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114</v>
      </c>
      <c r="BH21" s="626"/>
      <c r="BI21" s="626"/>
      <c r="BJ21" s="626"/>
      <c r="BK21" s="626"/>
      <c r="BL21" s="626"/>
      <c r="BM21" s="626"/>
      <c r="BN21" s="627"/>
      <c r="BO21" s="628" t="s">
        <v>114</v>
      </c>
      <c r="BP21" s="628"/>
      <c r="BQ21" s="628"/>
      <c r="BR21" s="628"/>
      <c r="BS21" s="634" t="s">
        <v>114</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263</v>
      </c>
      <c r="C22" s="623"/>
      <c r="D22" s="623"/>
      <c r="E22" s="623"/>
      <c r="F22" s="623"/>
      <c r="G22" s="623"/>
      <c r="H22" s="623"/>
      <c r="I22" s="623"/>
      <c r="J22" s="623"/>
      <c r="K22" s="623"/>
      <c r="L22" s="623"/>
      <c r="M22" s="623"/>
      <c r="N22" s="623"/>
      <c r="O22" s="623"/>
      <c r="P22" s="623"/>
      <c r="Q22" s="624"/>
      <c r="R22" s="625">
        <v>20818</v>
      </c>
      <c r="S22" s="626"/>
      <c r="T22" s="626"/>
      <c r="U22" s="626"/>
      <c r="V22" s="626"/>
      <c r="W22" s="626"/>
      <c r="X22" s="626"/>
      <c r="Y22" s="627"/>
      <c r="Z22" s="628">
        <v>0.3</v>
      </c>
      <c r="AA22" s="628"/>
      <c r="AB22" s="628"/>
      <c r="AC22" s="628"/>
      <c r="AD22" s="629">
        <v>49</v>
      </c>
      <c r="AE22" s="629"/>
      <c r="AF22" s="629"/>
      <c r="AG22" s="629"/>
      <c r="AH22" s="629"/>
      <c r="AI22" s="629"/>
      <c r="AJ22" s="629"/>
      <c r="AK22" s="629"/>
      <c r="AL22" s="630">
        <v>0</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114</v>
      </c>
      <c r="BH22" s="626"/>
      <c r="BI22" s="626"/>
      <c r="BJ22" s="626"/>
      <c r="BK22" s="626"/>
      <c r="BL22" s="626"/>
      <c r="BM22" s="626"/>
      <c r="BN22" s="627"/>
      <c r="BO22" s="628" t="s">
        <v>114</v>
      </c>
      <c r="BP22" s="628"/>
      <c r="BQ22" s="628"/>
      <c r="BR22" s="628"/>
      <c r="BS22" s="634" t="s">
        <v>114</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266</v>
      </c>
      <c r="C23" s="623"/>
      <c r="D23" s="623"/>
      <c r="E23" s="623"/>
      <c r="F23" s="623"/>
      <c r="G23" s="623"/>
      <c r="H23" s="623"/>
      <c r="I23" s="623"/>
      <c r="J23" s="623"/>
      <c r="K23" s="623"/>
      <c r="L23" s="623"/>
      <c r="M23" s="623"/>
      <c r="N23" s="623"/>
      <c r="O23" s="623"/>
      <c r="P23" s="623"/>
      <c r="Q23" s="624"/>
      <c r="R23" s="625">
        <v>43068</v>
      </c>
      <c r="S23" s="626"/>
      <c r="T23" s="626"/>
      <c r="U23" s="626"/>
      <c r="V23" s="626"/>
      <c r="W23" s="626"/>
      <c r="X23" s="626"/>
      <c r="Y23" s="627"/>
      <c r="Z23" s="628">
        <v>0.7</v>
      </c>
      <c r="AA23" s="628"/>
      <c r="AB23" s="628"/>
      <c r="AC23" s="628"/>
      <c r="AD23" s="629" t="s">
        <v>114</v>
      </c>
      <c r="AE23" s="629"/>
      <c r="AF23" s="629"/>
      <c r="AG23" s="629"/>
      <c r="AH23" s="629"/>
      <c r="AI23" s="629"/>
      <c r="AJ23" s="629"/>
      <c r="AK23" s="629"/>
      <c r="AL23" s="630" t="s">
        <v>114</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v>13711</v>
      </c>
      <c r="BH23" s="626"/>
      <c r="BI23" s="626"/>
      <c r="BJ23" s="626"/>
      <c r="BK23" s="626"/>
      <c r="BL23" s="626"/>
      <c r="BM23" s="626"/>
      <c r="BN23" s="627"/>
      <c r="BO23" s="628">
        <v>1.4</v>
      </c>
      <c r="BP23" s="628"/>
      <c r="BQ23" s="628"/>
      <c r="BR23" s="628"/>
      <c r="BS23" s="634" t="s">
        <v>114</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c r="B24" s="622" t="s">
        <v>273</v>
      </c>
      <c r="C24" s="623"/>
      <c r="D24" s="623"/>
      <c r="E24" s="623"/>
      <c r="F24" s="623"/>
      <c r="G24" s="623"/>
      <c r="H24" s="623"/>
      <c r="I24" s="623"/>
      <c r="J24" s="623"/>
      <c r="K24" s="623"/>
      <c r="L24" s="623"/>
      <c r="M24" s="623"/>
      <c r="N24" s="623"/>
      <c r="O24" s="623"/>
      <c r="P24" s="623"/>
      <c r="Q24" s="624"/>
      <c r="R24" s="625">
        <v>20736</v>
      </c>
      <c r="S24" s="626"/>
      <c r="T24" s="626"/>
      <c r="U24" s="626"/>
      <c r="V24" s="626"/>
      <c r="W24" s="626"/>
      <c r="X24" s="626"/>
      <c r="Y24" s="627"/>
      <c r="Z24" s="628">
        <v>0.3</v>
      </c>
      <c r="AA24" s="628"/>
      <c r="AB24" s="628"/>
      <c r="AC24" s="628"/>
      <c r="AD24" s="629" t="s">
        <v>114</v>
      </c>
      <c r="AE24" s="629"/>
      <c r="AF24" s="629"/>
      <c r="AG24" s="629"/>
      <c r="AH24" s="629"/>
      <c r="AI24" s="629"/>
      <c r="AJ24" s="629"/>
      <c r="AK24" s="629"/>
      <c r="AL24" s="630" t="s">
        <v>114</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114</v>
      </c>
      <c r="BH24" s="626"/>
      <c r="BI24" s="626"/>
      <c r="BJ24" s="626"/>
      <c r="BK24" s="626"/>
      <c r="BL24" s="626"/>
      <c r="BM24" s="626"/>
      <c r="BN24" s="627"/>
      <c r="BO24" s="628" t="s">
        <v>114</v>
      </c>
      <c r="BP24" s="628"/>
      <c r="BQ24" s="628"/>
      <c r="BR24" s="628"/>
      <c r="BS24" s="634" t="s">
        <v>114</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2329848</v>
      </c>
      <c r="CS24" s="615"/>
      <c r="CT24" s="615"/>
      <c r="CU24" s="615"/>
      <c r="CV24" s="615"/>
      <c r="CW24" s="615"/>
      <c r="CX24" s="615"/>
      <c r="CY24" s="616"/>
      <c r="CZ24" s="652">
        <v>36</v>
      </c>
      <c r="DA24" s="653"/>
      <c r="DB24" s="653"/>
      <c r="DC24" s="654"/>
      <c r="DD24" s="651">
        <v>1830882</v>
      </c>
      <c r="DE24" s="615"/>
      <c r="DF24" s="615"/>
      <c r="DG24" s="615"/>
      <c r="DH24" s="615"/>
      <c r="DI24" s="615"/>
      <c r="DJ24" s="615"/>
      <c r="DK24" s="616"/>
      <c r="DL24" s="651">
        <v>1656310</v>
      </c>
      <c r="DM24" s="615"/>
      <c r="DN24" s="615"/>
      <c r="DO24" s="615"/>
      <c r="DP24" s="615"/>
      <c r="DQ24" s="615"/>
      <c r="DR24" s="615"/>
      <c r="DS24" s="615"/>
      <c r="DT24" s="615"/>
      <c r="DU24" s="615"/>
      <c r="DV24" s="616"/>
      <c r="DW24" s="619">
        <v>40.9</v>
      </c>
      <c r="DX24" s="620"/>
      <c r="DY24" s="620"/>
      <c r="DZ24" s="620"/>
      <c r="EA24" s="620"/>
      <c r="EB24" s="620"/>
      <c r="EC24" s="621"/>
    </row>
    <row r="25" spans="2:133" ht="11.25" customHeight="1">
      <c r="B25" s="622" t="s">
        <v>276</v>
      </c>
      <c r="C25" s="623"/>
      <c r="D25" s="623"/>
      <c r="E25" s="623"/>
      <c r="F25" s="623"/>
      <c r="G25" s="623"/>
      <c r="H25" s="623"/>
      <c r="I25" s="623"/>
      <c r="J25" s="623"/>
      <c r="K25" s="623"/>
      <c r="L25" s="623"/>
      <c r="M25" s="623"/>
      <c r="N25" s="623"/>
      <c r="O25" s="623"/>
      <c r="P25" s="623"/>
      <c r="Q25" s="624"/>
      <c r="R25" s="625">
        <v>536136</v>
      </c>
      <c r="S25" s="626"/>
      <c r="T25" s="626"/>
      <c r="U25" s="626"/>
      <c r="V25" s="626"/>
      <c r="W25" s="626"/>
      <c r="X25" s="626"/>
      <c r="Y25" s="627"/>
      <c r="Z25" s="628">
        <v>8.1999999999999993</v>
      </c>
      <c r="AA25" s="628"/>
      <c r="AB25" s="628"/>
      <c r="AC25" s="628"/>
      <c r="AD25" s="629" t="s">
        <v>114</v>
      </c>
      <c r="AE25" s="629"/>
      <c r="AF25" s="629"/>
      <c r="AG25" s="629"/>
      <c r="AH25" s="629"/>
      <c r="AI25" s="629"/>
      <c r="AJ25" s="629"/>
      <c r="AK25" s="629"/>
      <c r="AL25" s="630" t="s">
        <v>114</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114</v>
      </c>
      <c r="BH25" s="626"/>
      <c r="BI25" s="626"/>
      <c r="BJ25" s="626"/>
      <c r="BK25" s="626"/>
      <c r="BL25" s="626"/>
      <c r="BM25" s="626"/>
      <c r="BN25" s="627"/>
      <c r="BO25" s="628" t="s">
        <v>114</v>
      </c>
      <c r="BP25" s="628"/>
      <c r="BQ25" s="628"/>
      <c r="BR25" s="628"/>
      <c r="BS25" s="634" t="s">
        <v>114</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827435</v>
      </c>
      <c r="CS25" s="657"/>
      <c r="CT25" s="657"/>
      <c r="CU25" s="657"/>
      <c r="CV25" s="657"/>
      <c r="CW25" s="657"/>
      <c r="CX25" s="657"/>
      <c r="CY25" s="658"/>
      <c r="CZ25" s="659">
        <v>12.8</v>
      </c>
      <c r="DA25" s="660"/>
      <c r="DB25" s="660"/>
      <c r="DC25" s="661"/>
      <c r="DD25" s="634">
        <v>819658</v>
      </c>
      <c r="DE25" s="657"/>
      <c r="DF25" s="657"/>
      <c r="DG25" s="657"/>
      <c r="DH25" s="657"/>
      <c r="DI25" s="657"/>
      <c r="DJ25" s="657"/>
      <c r="DK25" s="658"/>
      <c r="DL25" s="634">
        <v>790374</v>
      </c>
      <c r="DM25" s="657"/>
      <c r="DN25" s="657"/>
      <c r="DO25" s="657"/>
      <c r="DP25" s="657"/>
      <c r="DQ25" s="657"/>
      <c r="DR25" s="657"/>
      <c r="DS25" s="657"/>
      <c r="DT25" s="657"/>
      <c r="DU25" s="657"/>
      <c r="DV25" s="658"/>
      <c r="DW25" s="630">
        <v>19.5</v>
      </c>
      <c r="DX25" s="655"/>
      <c r="DY25" s="655"/>
      <c r="DZ25" s="655"/>
      <c r="EA25" s="655"/>
      <c r="EB25" s="655"/>
      <c r="EC25" s="656"/>
    </row>
    <row r="26" spans="2:133" ht="11.25" customHeight="1">
      <c r="B26" s="662" t="s">
        <v>279</v>
      </c>
      <c r="C26" s="663"/>
      <c r="D26" s="663"/>
      <c r="E26" s="663"/>
      <c r="F26" s="663"/>
      <c r="G26" s="663"/>
      <c r="H26" s="663"/>
      <c r="I26" s="663"/>
      <c r="J26" s="663"/>
      <c r="K26" s="663"/>
      <c r="L26" s="663"/>
      <c r="M26" s="663"/>
      <c r="N26" s="663"/>
      <c r="O26" s="663"/>
      <c r="P26" s="663"/>
      <c r="Q26" s="664"/>
      <c r="R26" s="625" t="s">
        <v>114</v>
      </c>
      <c r="S26" s="626"/>
      <c r="T26" s="626"/>
      <c r="U26" s="626"/>
      <c r="V26" s="626"/>
      <c r="W26" s="626"/>
      <c r="X26" s="626"/>
      <c r="Y26" s="627"/>
      <c r="Z26" s="628" t="s">
        <v>114</v>
      </c>
      <c r="AA26" s="628"/>
      <c r="AB26" s="628"/>
      <c r="AC26" s="628"/>
      <c r="AD26" s="629" t="s">
        <v>114</v>
      </c>
      <c r="AE26" s="629"/>
      <c r="AF26" s="629"/>
      <c r="AG26" s="629"/>
      <c r="AH26" s="629"/>
      <c r="AI26" s="629"/>
      <c r="AJ26" s="629"/>
      <c r="AK26" s="629"/>
      <c r="AL26" s="630" t="s">
        <v>114</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114</v>
      </c>
      <c r="BH26" s="626"/>
      <c r="BI26" s="626"/>
      <c r="BJ26" s="626"/>
      <c r="BK26" s="626"/>
      <c r="BL26" s="626"/>
      <c r="BM26" s="626"/>
      <c r="BN26" s="627"/>
      <c r="BO26" s="628" t="s">
        <v>114</v>
      </c>
      <c r="BP26" s="628"/>
      <c r="BQ26" s="628"/>
      <c r="BR26" s="628"/>
      <c r="BS26" s="634" t="s">
        <v>114</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481380</v>
      </c>
      <c r="CS26" s="626"/>
      <c r="CT26" s="626"/>
      <c r="CU26" s="626"/>
      <c r="CV26" s="626"/>
      <c r="CW26" s="626"/>
      <c r="CX26" s="626"/>
      <c r="CY26" s="627"/>
      <c r="CZ26" s="659">
        <v>7.4</v>
      </c>
      <c r="DA26" s="660"/>
      <c r="DB26" s="660"/>
      <c r="DC26" s="661"/>
      <c r="DD26" s="634">
        <v>477415</v>
      </c>
      <c r="DE26" s="626"/>
      <c r="DF26" s="626"/>
      <c r="DG26" s="626"/>
      <c r="DH26" s="626"/>
      <c r="DI26" s="626"/>
      <c r="DJ26" s="626"/>
      <c r="DK26" s="627"/>
      <c r="DL26" s="634" t="s">
        <v>218</v>
      </c>
      <c r="DM26" s="626"/>
      <c r="DN26" s="626"/>
      <c r="DO26" s="626"/>
      <c r="DP26" s="626"/>
      <c r="DQ26" s="626"/>
      <c r="DR26" s="626"/>
      <c r="DS26" s="626"/>
      <c r="DT26" s="626"/>
      <c r="DU26" s="626"/>
      <c r="DV26" s="627"/>
      <c r="DW26" s="630" t="s">
        <v>218</v>
      </c>
      <c r="DX26" s="655"/>
      <c r="DY26" s="655"/>
      <c r="DZ26" s="655"/>
      <c r="EA26" s="655"/>
      <c r="EB26" s="655"/>
      <c r="EC26" s="656"/>
    </row>
    <row r="27" spans="2:133" ht="11.25" customHeight="1">
      <c r="B27" s="622" t="s">
        <v>282</v>
      </c>
      <c r="C27" s="623"/>
      <c r="D27" s="623"/>
      <c r="E27" s="623"/>
      <c r="F27" s="623"/>
      <c r="G27" s="623"/>
      <c r="H27" s="623"/>
      <c r="I27" s="623"/>
      <c r="J27" s="623"/>
      <c r="K27" s="623"/>
      <c r="L27" s="623"/>
      <c r="M27" s="623"/>
      <c r="N27" s="623"/>
      <c r="O27" s="623"/>
      <c r="P27" s="623"/>
      <c r="Q27" s="624"/>
      <c r="R27" s="625">
        <v>415946</v>
      </c>
      <c r="S27" s="626"/>
      <c r="T27" s="626"/>
      <c r="U27" s="626"/>
      <c r="V27" s="626"/>
      <c r="W27" s="626"/>
      <c r="X27" s="626"/>
      <c r="Y27" s="627"/>
      <c r="Z27" s="628">
        <v>6.3</v>
      </c>
      <c r="AA27" s="628"/>
      <c r="AB27" s="628"/>
      <c r="AC27" s="628"/>
      <c r="AD27" s="629" t="s">
        <v>114</v>
      </c>
      <c r="AE27" s="629"/>
      <c r="AF27" s="629"/>
      <c r="AG27" s="629"/>
      <c r="AH27" s="629"/>
      <c r="AI27" s="629"/>
      <c r="AJ27" s="629"/>
      <c r="AK27" s="629"/>
      <c r="AL27" s="630" t="s">
        <v>114</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972963</v>
      </c>
      <c r="BH27" s="626"/>
      <c r="BI27" s="626"/>
      <c r="BJ27" s="626"/>
      <c r="BK27" s="626"/>
      <c r="BL27" s="626"/>
      <c r="BM27" s="626"/>
      <c r="BN27" s="627"/>
      <c r="BO27" s="628">
        <v>100</v>
      </c>
      <c r="BP27" s="628"/>
      <c r="BQ27" s="628"/>
      <c r="BR27" s="628"/>
      <c r="BS27" s="634">
        <v>61941</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670120</v>
      </c>
      <c r="CS27" s="657"/>
      <c r="CT27" s="657"/>
      <c r="CU27" s="657"/>
      <c r="CV27" s="657"/>
      <c r="CW27" s="657"/>
      <c r="CX27" s="657"/>
      <c r="CY27" s="658"/>
      <c r="CZ27" s="659">
        <v>10.4</v>
      </c>
      <c r="DA27" s="660"/>
      <c r="DB27" s="660"/>
      <c r="DC27" s="661"/>
      <c r="DD27" s="634">
        <v>223592</v>
      </c>
      <c r="DE27" s="657"/>
      <c r="DF27" s="657"/>
      <c r="DG27" s="657"/>
      <c r="DH27" s="657"/>
      <c r="DI27" s="657"/>
      <c r="DJ27" s="657"/>
      <c r="DK27" s="658"/>
      <c r="DL27" s="634">
        <v>221900</v>
      </c>
      <c r="DM27" s="657"/>
      <c r="DN27" s="657"/>
      <c r="DO27" s="657"/>
      <c r="DP27" s="657"/>
      <c r="DQ27" s="657"/>
      <c r="DR27" s="657"/>
      <c r="DS27" s="657"/>
      <c r="DT27" s="657"/>
      <c r="DU27" s="657"/>
      <c r="DV27" s="658"/>
      <c r="DW27" s="630">
        <v>5.5</v>
      </c>
      <c r="DX27" s="655"/>
      <c r="DY27" s="655"/>
      <c r="DZ27" s="655"/>
      <c r="EA27" s="655"/>
      <c r="EB27" s="655"/>
      <c r="EC27" s="656"/>
    </row>
    <row r="28" spans="2:133" ht="11.25" customHeight="1">
      <c r="B28" s="622" t="s">
        <v>285</v>
      </c>
      <c r="C28" s="623"/>
      <c r="D28" s="623"/>
      <c r="E28" s="623"/>
      <c r="F28" s="623"/>
      <c r="G28" s="623"/>
      <c r="H28" s="623"/>
      <c r="I28" s="623"/>
      <c r="J28" s="623"/>
      <c r="K28" s="623"/>
      <c r="L28" s="623"/>
      <c r="M28" s="623"/>
      <c r="N28" s="623"/>
      <c r="O28" s="623"/>
      <c r="P28" s="623"/>
      <c r="Q28" s="624"/>
      <c r="R28" s="625">
        <v>6376</v>
      </c>
      <c r="S28" s="626"/>
      <c r="T28" s="626"/>
      <c r="U28" s="626"/>
      <c r="V28" s="626"/>
      <c r="W28" s="626"/>
      <c r="X28" s="626"/>
      <c r="Y28" s="627"/>
      <c r="Z28" s="628">
        <v>0.1</v>
      </c>
      <c r="AA28" s="628"/>
      <c r="AB28" s="628"/>
      <c r="AC28" s="628"/>
      <c r="AD28" s="629">
        <v>142</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832293</v>
      </c>
      <c r="CS28" s="626"/>
      <c r="CT28" s="626"/>
      <c r="CU28" s="626"/>
      <c r="CV28" s="626"/>
      <c r="CW28" s="626"/>
      <c r="CX28" s="626"/>
      <c r="CY28" s="627"/>
      <c r="CZ28" s="659">
        <v>12.9</v>
      </c>
      <c r="DA28" s="660"/>
      <c r="DB28" s="660"/>
      <c r="DC28" s="661"/>
      <c r="DD28" s="634">
        <v>787632</v>
      </c>
      <c r="DE28" s="626"/>
      <c r="DF28" s="626"/>
      <c r="DG28" s="626"/>
      <c r="DH28" s="626"/>
      <c r="DI28" s="626"/>
      <c r="DJ28" s="626"/>
      <c r="DK28" s="627"/>
      <c r="DL28" s="634">
        <v>644036</v>
      </c>
      <c r="DM28" s="626"/>
      <c r="DN28" s="626"/>
      <c r="DO28" s="626"/>
      <c r="DP28" s="626"/>
      <c r="DQ28" s="626"/>
      <c r="DR28" s="626"/>
      <c r="DS28" s="626"/>
      <c r="DT28" s="626"/>
      <c r="DU28" s="626"/>
      <c r="DV28" s="627"/>
      <c r="DW28" s="630">
        <v>15.9</v>
      </c>
      <c r="DX28" s="655"/>
      <c r="DY28" s="655"/>
      <c r="DZ28" s="655"/>
      <c r="EA28" s="655"/>
      <c r="EB28" s="655"/>
      <c r="EC28" s="656"/>
    </row>
    <row r="29" spans="2:133" ht="11.25" customHeight="1">
      <c r="B29" s="622" t="s">
        <v>287</v>
      </c>
      <c r="C29" s="623"/>
      <c r="D29" s="623"/>
      <c r="E29" s="623"/>
      <c r="F29" s="623"/>
      <c r="G29" s="623"/>
      <c r="H29" s="623"/>
      <c r="I29" s="623"/>
      <c r="J29" s="623"/>
      <c r="K29" s="623"/>
      <c r="L29" s="623"/>
      <c r="M29" s="623"/>
      <c r="N29" s="623"/>
      <c r="O29" s="623"/>
      <c r="P29" s="623"/>
      <c r="Q29" s="624"/>
      <c r="R29" s="625">
        <v>62351</v>
      </c>
      <c r="S29" s="626"/>
      <c r="T29" s="626"/>
      <c r="U29" s="626"/>
      <c r="V29" s="626"/>
      <c r="W29" s="626"/>
      <c r="X29" s="626"/>
      <c r="Y29" s="627"/>
      <c r="Z29" s="628">
        <v>1</v>
      </c>
      <c r="AA29" s="628"/>
      <c r="AB29" s="628"/>
      <c r="AC29" s="628"/>
      <c r="AD29" s="629" t="s">
        <v>114</v>
      </c>
      <c r="AE29" s="629"/>
      <c r="AF29" s="629"/>
      <c r="AG29" s="629"/>
      <c r="AH29" s="629"/>
      <c r="AI29" s="629"/>
      <c r="AJ29" s="629"/>
      <c r="AK29" s="629"/>
      <c r="AL29" s="630" t="s">
        <v>114</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59</v>
      </c>
      <c r="CG29" s="640"/>
      <c r="CH29" s="640"/>
      <c r="CI29" s="640"/>
      <c r="CJ29" s="640"/>
      <c r="CK29" s="640"/>
      <c r="CL29" s="640"/>
      <c r="CM29" s="640"/>
      <c r="CN29" s="640"/>
      <c r="CO29" s="640"/>
      <c r="CP29" s="640"/>
      <c r="CQ29" s="641"/>
      <c r="CR29" s="625">
        <v>832293</v>
      </c>
      <c r="CS29" s="657"/>
      <c r="CT29" s="657"/>
      <c r="CU29" s="657"/>
      <c r="CV29" s="657"/>
      <c r="CW29" s="657"/>
      <c r="CX29" s="657"/>
      <c r="CY29" s="658"/>
      <c r="CZ29" s="659">
        <v>12.9</v>
      </c>
      <c r="DA29" s="660"/>
      <c r="DB29" s="660"/>
      <c r="DC29" s="661"/>
      <c r="DD29" s="634">
        <v>787632</v>
      </c>
      <c r="DE29" s="657"/>
      <c r="DF29" s="657"/>
      <c r="DG29" s="657"/>
      <c r="DH29" s="657"/>
      <c r="DI29" s="657"/>
      <c r="DJ29" s="657"/>
      <c r="DK29" s="658"/>
      <c r="DL29" s="634">
        <v>644036</v>
      </c>
      <c r="DM29" s="657"/>
      <c r="DN29" s="657"/>
      <c r="DO29" s="657"/>
      <c r="DP29" s="657"/>
      <c r="DQ29" s="657"/>
      <c r="DR29" s="657"/>
      <c r="DS29" s="657"/>
      <c r="DT29" s="657"/>
      <c r="DU29" s="657"/>
      <c r="DV29" s="658"/>
      <c r="DW29" s="630">
        <v>15.9</v>
      </c>
      <c r="DX29" s="655"/>
      <c r="DY29" s="655"/>
      <c r="DZ29" s="655"/>
      <c r="EA29" s="655"/>
      <c r="EB29" s="655"/>
      <c r="EC29" s="656"/>
    </row>
    <row r="30" spans="2:133" ht="11.25" customHeight="1">
      <c r="B30" s="622" t="s">
        <v>291</v>
      </c>
      <c r="C30" s="623"/>
      <c r="D30" s="623"/>
      <c r="E30" s="623"/>
      <c r="F30" s="623"/>
      <c r="G30" s="623"/>
      <c r="H30" s="623"/>
      <c r="I30" s="623"/>
      <c r="J30" s="623"/>
      <c r="K30" s="623"/>
      <c r="L30" s="623"/>
      <c r="M30" s="623"/>
      <c r="N30" s="623"/>
      <c r="O30" s="623"/>
      <c r="P30" s="623"/>
      <c r="Q30" s="624"/>
      <c r="R30" s="625">
        <v>35131</v>
      </c>
      <c r="S30" s="626"/>
      <c r="T30" s="626"/>
      <c r="U30" s="626"/>
      <c r="V30" s="626"/>
      <c r="W30" s="626"/>
      <c r="X30" s="626"/>
      <c r="Y30" s="627"/>
      <c r="Z30" s="628">
        <v>0.5</v>
      </c>
      <c r="AA30" s="628"/>
      <c r="AB30" s="628"/>
      <c r="AC30" s="628"/>
      <c r="AD30" s="629" t="s">
        <v>114</v>
      </c>
      <c r="AE30" s="629"/>
      <c r="AF30" s="629"/>
      <c r="AG30" s="629"/>
      <c r="AH30" s="629"/>
      <c r="AI30" s="629"/>
      <c r="AJ30" s="629"/>
      <c r="AK30" s="629"/>
      <c r="AL30" s="630" t="s">
        <v>114</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97.7</v>
      </c>
      <c r="BH30" s="684"/>
      <c r="BI30" s="684"/>
      <c r="BJ30" s="684"/>
      <c r="BK30" s="684"/>
      <c r="BL30" s="684"/>
      <c r="BM30" s="620">
        <v>91.3</v>
      </c>
      <c r="BN30" s="684"/>
      <c r="BO30" s="684"/>
      <c r="BP30" s="684"/>
      <c r="BQ30" s="685"/>
      <c r="BR30" s="683">
        <v>97.9</v>
      </c>
      <c r="BS30" s="684"/>
      <c r="BT30" s="684"/>
      <c r="BU30" s="684"/>
      <c r="BV30" s="684"/>
      <c r="BW30" s="684"/>
      <c r="BX30" s="620">
        <v>90</v>
      </c>
      <c r="BY30" s="684"/>
      <c r="BZ30" s="684"/>
      <c r="CA30" s="684"/>
      <c r="CB30" s="685"/>
      <c r="CD30" s="688"/>
      <c r="CE30" s="689"/>
      <c r="CF30" s="639" t="s">
        <v>294</v>
      </c>
      <c r="CG30" s="640"/>
      <c r="CH30" s="640"/>
      <c r="CI30" s="640"/>
      <c r="CJ30" s="640"/>
      <c r="CK30" s="640"/>
      <c r="CL30" s="640"/>
      <c r="CM30" s="640"/>
      <c r="CN30" s="640"/>
      <c r="CO30" s="640"/>
      <c r="CP30" s="640"/>
      <c r="CQ30" s="641"/>
      <c r="CR30" s="625">
        <v>777799</v>
      </c>
      <c r="CS30" s="626"/>
      <c r="CT30" s="626"/>
      <c r="CU30" s="626"/>
      <c r="CV30" s="626"/>
      <c r="CW30" s="626"/>
      <c r="CX30" s="626"/>
      <c r="CY30" s="627"/>
      <c r="CZ30" s="659">
        <v>12</v>
      </c>
      <c r="DA30" s="660"/>
      <c r="DB30" s="660"/>
      <c r="DC30" s="661"/>
      <c r="DD30" s="634">
        <v>736440</v>
      </c>
      <c r="DE30" s="626"/>
      <c r="DF30" s="626"/>
      <c r="DG30" s="626"/>
      <c r="DH30" s="626"/>
      <c r="DI30" s="626"/>
      <c r="DJ30" s="626"/>
      <c r="DK30" s="627"/>
      <c r="DL30" s="634">
        <v>593150</v>
      </c>
      <c r="DM30" s="626"/>
      <c r="DN30" s="626"/>
      <c r="DO30" s="626"/>
      <c r="DP30" s="626"/>
      <c r="DQ30" s="626"/>
      <c r="DR30" s="626"/>
      <c r="DS30" s="626"/>
      <c r="DT30" s="626"/>
      <c r="DU30" s="626"/>
      <c r="DV30" s="627"/>
      <c r="DW30" s="630">
        <v>14.7</v>
      </c>
      <c r="DX30" s="655"/>
      <c r="DY30" s="655"/>
      <c r="DZ30" s="655"/>
      <c r="EA30" s="655"/>
      <c r="EB30" s="655"/>
      <c r="EC30" s="656"/>
    </row>
    <row r="31" spans="2:133" ht="11.25" customHeight="1">
      <c r="B31" s="622" t="s">
        <v>295</v>
      </c>
      <c r="C31" s="623"/>
      <c r="D31" s="623"/>
      <c r="E31" s="623"/>
      <c r="F31" s="623"/>
      <c r="G31" s="623"/>
      <c r="H31" s="623"/>
      <c r="I31" s="623"/>
      <c r="J31" s="623"/>
      <c r="K31" s="623"/>
      <c r="L31" s="623"/>
      <c r="M31" s="623"/>
      <c r="N31" s="623"/>
      <c r="O31" s="623"/>
      <c r="P31" s="623"/>
      <c r="Q31" s="624"/>
      <c r="R31" s="625">
        <v>50213</v>
      </c>
      <c r="S31" s="626"/>
      <c r="T31" s="626"/>
      <c r="U31" s="626"/>
      <c r="V31" s="626"/>
      <c r="W31" s="626"/>
      <c r="X31" s="626"/>
      <c r="Y31" s="627"/>
      <c r="Z31" s="628">
        <v>0.8</v>
      </c>
      <c r="AA31" s="628"/>
      <c r="AB31" s="628"/>
      <c r="AC31" s="628"/>
      <c r="AD31" s="629" t="s">
        <v>114</v>
      </c>
      <c r="AE31" s="629"/>
      <c r="AF31" s="629"/>
      <c r="AG31" s="629"/>
      <c r="AH31" s="629"/>
      <c r="AI31" s="629"/>
      <c r="AJ31" s="629"/>
      <c r="AK31" s="629"/>
      <c r="AL31" s="630" t="s">
        <v>114</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99.1</v>
      </c>
      <c r="BH31" s="657"/>
      <c r="BI31" s="657"/>
      <c r="BJ31" s="657"/>
      <c r="BK31" s="657"/>
      <c r="BL31" s="657"/>
      <c r="BM31" s="631">
        <v>97.4</v>
      </c>
      <c r="BN31" s="681"/>
      <c r="BO31" s="681"/>
      <c r="BP31" s="681"/>
      <c r="BQ31" s="682"/>
      <c r="BR31" s="680">
        <v>99.4</v>
      </c>
      <c r="BS31" s="657"/>
      <c r="BT31" s="657"/>
      <c r="BU31" s="657"/>
      <c r="BV31" s="657"/>
      <c r="BW31" s="657"/>
      <c r="BX31" s="631">
        <v>97.2</v>
      </c>
      <c r="BY31" s="681"/>
      <c r="BZ31" s="681"/>
      <c r="CA31" s="681"/>
      <c r="CB31" s="682"/>
      <c r="CD31" s="688"/>
      <c r="CE31" s="689"/>
      <c r="CF31" s="639" t="s">
        <v>298</v>
      </c>
      <c r="CG31" s="640"/>
      <c r="CH31" s="640"/>
      <c r="CI31" s="640"/>
      <c r="CJ31" s="640"/>
      <c r="CK31" s="640"/>
      <c r="CL31" s="640"/>
      <c r="CM31" s="640"/>
      <c r="CN31" s="640"/>
      <c r="CO31" s="640"/>
      <c r="CP31" s="640"/>
      <c r="CQ31" s="641"/>
      <c r="CR31" s="625">
        <v>54494</v>
      </c>
      <c r="CS31" s="657"/>
      <c r="CT31" s="657"/>
      <c r="CU31" s="657"/>
      <c r="CV31" s="657"/>
      <c r="CW31" s="657"/>
      <c r="CX31" s="657"/>
      <c r="CY31" s="658"/>
      <c r="CZ31" s="659">
        <v>0.8</v>
      </c>
      <c r="DA31" s="660"/>
      <c r="DB31" s="660"/>
      <c r="DC31" s="661"/>
      <c r="DD31" s="634">
        <v>51192</v>
      </c>
      <c r="DE31" s="657"/>
      <c r="DF31" s="657"/>
      <c r="DG31" s="657"/>
      <c r="DH31" s="657"/>
      <c r="DI31" s="657"/>
      <c r="DJ31" s="657"/>
      <c r="DK31" s="658"/>
      <c r="DL31" s="634">
        <v>50886</v>
      </c>
      <c r="DM31" s="657"/>
      <c r="DN31" s="657"/>
      <c r="DO31" s="657"/>
      <c r="DP31" s="657"/>
      <c r="DQ31" s="657"/>
      <c r="DR31" s="657"/>
      <c r="DS31" s="657"/>
      <c r="DT31" s="657"/>
      <c r="DU31" s="657"/>
      <c r="DV31" s="658"/>
      <c r="DW31" s="630">
        <v>1.3</v>
      </c>
      <c r="DX31" s="655"/>
      <c r="DY31" s="655"/>
      <c r="DZ31" s="655"/>
      <c r="EA31" s="655"/>
      <c r="EB31" s="655"/>
      <c r="EC31" s="656"/>
    </row>
    <row r="32" spans="2:133" ht="11.25" customHeight="1">
      <c r="B32" s="622" t="s">
        <v>299</v>
      </c>
      <c r="C32" s="623"/>
      <c r="D32" s="623"/>
      <c r="E32" s="623"/>
      <c r="F32" s="623"/>
      <c r="G32" s="623"/>
      <c r="H32" s="623"/>
      <c r="I32" s="623"/>
      <c r="J32" s="623"/>
      <c r="K32" s="623"/>
      <c r="L32" s="623"/>
      <c r="M32" s="623"/>
      <c r="N32" s="623"/>
      <c r="O32" s="623"/>
      <c r="P32" s="623"/>
      <c r="Q32" s="624"/>
      <c r="R32" s="625">
        <v>77364</v>
      </c>
      <c r="S32" s="626"/>
      <c r="T32" s="626"/>
      <c r="U32" s="626"/>
      <c r="V32" s="626"/>
      <c r="W32" s="626"/>
      <c r="X32" s="626"/>
      <c r="Y32" s="627"/>
      <c r="Z32" s="628">
        <v>1.2</v>
      </c>
      <c r="AA32" s="628"/>
      <c r="AB32" s="628"/>
      <c r="AC32" s="628"/>
      <c r="AD32" s="629">
        <v>3498</v>
      </c>
      <c r="AE32" s="629"/>
      <c r="AF32" s="629"/>
      <c r="AG32" s="629"/>
      <c r="AH32" s="629"/>
      <c r="AI32" s="629"/>
      <c r="AJ32" s="629"/>
      <c r="AK32" s="629"/>
      <c r="AL32" s="630">
        <v>0.1</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96.2</v>
      </c>
      <c r="BH32" s="693"/>
      <c r="BI32" s="693"/>
      <c r="BJ32" s="693"/>
      <c r="BK32" s="693"/>
      <c r="BL32" s="693"/>
      <c r="BM32" s="694">
        <v>86</v>
      </c>
      <c r="BN32" s="693"/>
      <c r="BO32" s="693"/>
      <c r="BP32" s="693"/>
      <c r="BQ32" s="695"/>
      <c r="BR32" s="692">
        <v>96.3</v>
      </c>
      <c r="BS32" s="693"/>
      <c r="BT32" s="693"/>
      <c r="BU32" s="693"/>
      <c r="BV32" s="693"/>
      <c r="BW32" s="693"/>
      <c r="BX32" s="694">
        <v>83.7</v>
      </c>
      <c r="BY32" s="693"/>
      <c r="BZ32" s="693"/>
      <c r="CA32" s="693"/>
      <c r="CB32" s="695"/>
      <c r="CD32" s="690"/>
      <c r="CE32" s="691"/>
      <c r="CF32" s="639" t="s">
        <v>301</v>
      </c>
      <c r="CG32" s="640"/>
      <c r="CH32" s="640"/>
      <c r="CI32" s="640"/>
      <c r="CJ32" s="640"/>
      <c r="CK32" s="640"/>
      <c r="CL32" s="640"/>
      <c r="CM32" s="640"/>
      <c r="CN32" s="640"/>
      <c r="CO32" s="640"/>
      <c r="CP32" s="640"/>
      <c r="CQ32" s="641"/>
      <c r="CR32" s="625" t="s">
        <v>114</v>
      </c>
      <c r="CS32" s="626"/>
      <c r="CT32" s="626"/>
      <c r="CU32" s="626"/>
      <c r="CV32" s="626"/>
      <c r="CW32" s="626"/>
      <c r="CX32" s="626"/>
      <c r="CY32" s="627"/>
      <c r="CZ32" s="659" t="s">
        <v>114</v>
      </c>
      <c r="DA32" s="660"/>
      <c r="DB32" s="660"/>
      <c r="DC32" s="661"/>
      <c r="DD32" s="634" t="s">
        <v>114</v>
      </c>
      <c r="DE32" s="626"/>
      <c r="DF32" s="626"/>
      <c r="DG32" s="626"/>
      <c r="DH32" s="626"/>
      <c r="DI32" s="626"/>
      <c r="DJ32" s="626"/>
      <c r="DK32" s="627"/>
      <c r="DL32" s="634" t="s">
        <v>114</v>
      </c>
      <c r="DM32" s="626"/>
      <c r="DN32" s="626"/>
      <c r="DO32" s="626"/>
      <c r="DP32" s="626"/>
      <c r="DQ32" s="626"/>
      <c r="DR32" s="626"/>
      <c r="DS32" s="626"/>
      <c r="DT32" s="626"/>
      <c r="DU32" s="626"/>
      <c r="DV32" s="627"/>
      <c r="DW32" s="630" t="s">
        <v>114</v>
      </c>
      <c r="DX32" s="655"/>
      <c r="DY32" s="655"/>
      <c r="DZ32" s="655"/>
      <c r="EA32" s="655"/>
      <c r="EB32" s="655"/>
      <c r="EC32" s="656"/>
    </row>
    <row r="33" spans="2:133" ht="11.25" customHeight="1">
      <c r="B33" s="622" t="s">
        <v>302</v>
      </c>
      <c r="C33" s="623"/>
      <c r="D33" s="623"/>
      <c r="E33" s="623"/>
      <c r="F33" s="623"/>
      <c r="G33" s="623"/>
      <c r="H33" s="623"/>
      <c r="I33" s="623"/>
      <c r="J33" s="623"/>
      <c r="K33" s="623"/>
      <c r="L33" s="623"/>
      <c r="M33" s="623"/>
      <c r="N33" s="623"/>
      <c r="O33" s="623"/>
      <c r="P33" s="623"/>
      <c r="Q33" s="624"/>
      <c r="R33" s="625">
        <v>1023505</v>
      </c>
      <c r="S33" s="626"/>
      <c r="T33" s="626"/>
      <c r="U33" s="626"/>
      <c r="V33" s="626"/>
      <c r="W33" s="626"/>
      <c r="X33" s="626"/>
      <c r="Y33" s="627"/>
      <c r="Z33" s="628">
        <v>15.6</v>
      </c>
      <c r="AA33" s="628"/>
      <c r="AB33" s="628"/>
      <c r="AC33" s="628"/>
      <c r="AD33" s="629" t="s">
        <v>114</v>
      </c>
      <c r="AE33" s="629"/>
      <c r="AF33" s="629"/>
      <c r="AG33" s="629"/>
      <c r="AH33" s="629"/>
      <c r="AI33" s="629"/>
      <c r="AJ33" s="629"/>
      <c r="AK33" s="629"/>
      <c r="AL33" s="630" t="s">
        <v>114</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3009415</v>
      </c>
      <c r="CS33" s="657"/>
      <c r="CT33" s="657"/>
      <c r="CU33" s="657"/>
      <c r="CV33" s="657"/>
      <c r="CW33" s="657"/>
      <c r="CX33" s="657"/>
      <c r="CY33" s="658"/>
      <c r="CZ33" s="659">
        <v>46.5</v>
      </c>
      <c r="DA33" s="660"/>
      <c r="DB33" s="660"/>
      <c r="DC33" s="661"/>
      <c r="DD33" s="634">
        <v>2449769</v>
      </c>
      <c r="DE33" s="657"/>
      <c r="DF33" s="657"/>
      <c r="DG33" s="657"/>
      <c r="DH33" s="657"/>
      <c r="DI33" s="657"/>
      <c r="DJ33" s="657"/>
      <c r="DK33" s="658"/>
      <c r="DL33" s="634">
        <v>1945795</v>
      </c>
      <c r="DM33" s="657"/>
      <c r="DN33" s="657"/>
      <c r="DO33" s="657"/>
      <c r="DP33" s="657"/>
      <c r="DQ33" s="657"/>
      <c r="DR33" s="657"/>
      <c r="DS33" s="657"/>
      <c r="DT33" s="657"/>
      <c r="DU33" s="657"/>
      <c r="DV33" s="658"/>
      <c r="DW33" s="630">
        <v>48.1</v>
      </c>
      <c r="DX33" s="655"/>
      <c r="DY33" s="655"/>
      <c r="DZ33" s="655"/>
      <c r="EA33" s="655"/>
      <c r="EB33" s="655"/>
      <c r="EC33" s="656"/>
    </row>
    <row r="34" spans="2:133" ht="11.25" customHeight="1">
      <c r="B34" s="622" t="s">
        <v>304</v>
      </c>
      <c r="C34" s="623"/>
      <c r="D34" s="623"/>
      <c r="E34" s="623"/>
      <c r="F34" s="623"/>
      <c r="G34" s="623"/>
      <c r="H34" s="623"/>
      <c r="I34" s="623"/>
      <c r="J34" s="623"/>
      <c r="K34" s="623"/>
      <c r="L34" s="623"/>
      <c r="M34" s="623"/>
      <c r="N34" s="623"/>
      <c r="O34" s="623"/>
      <c r="P34" s="623"/>
      <c r="Q34" s="624"/>
      <c r="R34" s="625" t="s">
        <v>114</v>
      </c>
      <c r="S34" s="626"/>
      <c r="T34" s="626"/>
      <c r="U34" s="626"/>
      <c r="V34" s="626"/>
      <c r="W34" s="626"/>
      <c r="X34" s="626"/>
      <c r="Y34" s="627"/>
      <c r="Z34" s="628" t="s">
        <v>114</v>
      </c>
      <c r="AA34" s="628"/>
      <c r="AB34" s="628"/>
      <c r="AC34" s="628"/>
      <c r="AD34" s="629" t="s">
        <v>114</v>
      </c>
      <c r="AE34" s="629"/>
      <c r="AF34" s="629"/>
      <c r="AG34" s="629"/>
      <c r="AH34" s="629"/>
      <c r="AI34" s="629"/>
      <c r="AJ34" s="629"/>
      <c r="AK34" s="629"/>
      <c r="AL34" s="630" t="s">
        <v>114</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624540</v>
      </c>
      <c r="CS34" s="626"/>
      <c r="CT34" s="626"/>
      <c r="CU34" s="626"/>
      <c r="CV34" s="626"/>
      <c r="CW34" s="626"/>
      <c r="CX34" s="626"/>
      <c r="CY34" s="627"/>
      <c r="CZ34" s="659">
        <v>9.6999999999999993</v>
      </c>
      <c r="DA34" s="660"/>
      <c r="DB34" s="660"/>
      <c r="DC34" s="661"/>
      <c r="DD34" s="634">
        <v>440590</v>
      </c>
      <c r="DE34" s="626"/>
      <c r="DF34" s="626"/>
      <c r="DG34" s="626"/>
      <c r="DH34" s="626"/>
      <c r="DI34" s="626"/>
      <c r="DJ34" s="626"/>
      <c r="DK34" s="627"/>
      <c r="DL34" s="634">
        <v>353133</v>
      </c>
      <c r="DM34" s="626"/>
      <c r="DN34" s="626"/>
      <c r="DO34" s="626"/>
      <c r="DP34" s="626"/>
      <c r="DQ34" s="626"/>
      <c r="DR34" s="626"/>
      <c r="DS34" s="626"/>
      <c r="DT34" s="626"/>
      <c r="DU34" s="626"/>
      <c r="DV34" s="627"/>
      <c r="DW34" s="630">
        <v>8.6999999999999993</v>
      </c>
      <c r="DX34" s="655"/>
      <c r="DY34" s="655"/>
      <c r="DZ34" s="655"/>
      <c r="EA34" s="655"/>
      <c r="EB34" s="655"/>
      <c r="EC34" s="656"/>
    </row>
    <row r="35" spans="2:133" ht="11.25" customHeight="1">
      <c r="B35" s="622" t="s">
        <v>308</v>
      </c>
      <c r="C35" s="623"/>
      <c r="D35" s="623"/>
      <c r="E35" s="623"/>
      <c r="F35" s="623"/>
      <c r="G35" s="623"/>
      <c r="H35" s="623"/>
      <c r="I35" s="623"/>
      <c r="J35" s="623"/>
      <c r="K35" s="623"/>
      <c r="L35" s="623"/>
      <c r="M35" s="623"/>
      <c r="N35" s="623"/>
      <c r="O35" s="623"/>
      <c r="P35" s="623"/>
      <c r="Q35" s="624"/>
      <c r="R35" s="625">
        <v>175205</v>
      </c>
      <c r="S35" s="626"/>
      <c r="T35" s="626"/>
      <c r="U35" s="626"/>
      <c r="V35" s="626"/>
      <c r="W35" s="626"/>
      <c r="X35" s="626"/>
      <c r="Y35" s="627"/>
      <c r="Z35" s="628">
        <v>2.7</v>
      </c>
      <c r="AA35" s="628"/>
      <c r="AB35" s="628"/>
      <c r="AC35" s="628"/>
      <c r="AD35" s="629" t="s">
        <v>114</v>
      </c>
      <c r="AE35" s="629"/>
      <c r="AF35" s="629"/>
      <c r="AG35" s="629"/>
      <c r="AH35" s="629"/>
      <c r="AI35" s="629"/>
      <c r="AJ35" s="629"/>
      <c r="AK35" s="629"/>
      <c r="AL35" s="630" t="s">
        <v>114</v>
      </c>
      <c r="AM35" s="631"/>
      <c r="AN35" s="631"/>
      <c r="AO35" s="632"/>
      <c r="AP35" s="188"/>
      <c r="AQ35" s="636" t="s">
        <v>309</v>
      </c>
      <c r="AR35" s="637"/>
      <c r="AS35" s="637"/>
      <c r="AT35" s="637"/>
      <c r="AU35" s="637"/>
      <c r="AV35" s="637"/>
      <c r="AW35" s="637"/>
      <c r="AX35" s="637"/>
      <c r="AY35" s="638"/>
      <c r="AZ35" s="614">
        <v>902117</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15731</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48480</v>
      </c>
      <c r="CS35" s="657"/>
      <c r="CT35" s="657"/>
      <c r="CU35" s="657"/>
      <c r="CV35" s="657"/>
      <c r="CW35" s="657"/>
      <c r="CX35" s="657"/>
      <c r="CY35" s="658"/>
      <c r="CZ35" s="659">
        <v>0.7</v>
      </c>
      <c r="DA35" s="660"/>
      <c r="DB35" s="660"/>
      <c r="DC35" s="661"/>
      <c r="DD35" s="634">
        <v>43761</v>
      </c>
      <c r="DE35" s="657"/>
      <c r="DF35" s="657"/>
      <c r="DG35" s="657"/>
      <c r="DH35" s="657"/>
      <c r="DI35" s="657"/>
      <c r="DJ35" s="657"/>
      <c r="DK35" s="658"/>
      <c r="DL35" s="634">
        <v>43761</v>
      </c>
      <c r="DM35" s="657"/>
      <c r="DN35" s="657"/>
      <c r="DO35" s="657"/>
      <c r="DP35" s="657"/>
      <c r="DQ35" s="657"/>
      <c r="DR35" s="657"/>
      <c r="DS35" s="657"/>
      <c r="DT35" s="657"/>
      <c r="DU35" s="657"/>
      <c r="DV35" s="658"/>
      <c r="DW35" s="630">
        <v>1.1000000000000001</v>
      </c>
      <c r="DX35" s="655"/>
      <c r="DY35" s="655"/>
      <c r="DZ35" s="655"/>
      <c r="EA35" s="655"/>
      <c r="EB35" s="655"/>
      <c r="EC35" s="656"/>
    </row>
    <row r="36" spans="2:133" ht="11.25" customHeight="1">
      <c r="B36" s="668" t="s">
        <v>312</v>
      </c>
      <c r="C36" s="669"/>
      <c r="D36" s="669"/>
      <c r="E36" s="669"/>
      <c r="F36" s="669"/>
      <c r="G36" s="669"/>
      <c r="H36" s="669"/>
      <c r="I36" s="669"/>
      <c r="J36" s="669"/>
      <c r="K36" s="669"/>
      <c r="L36" s="669"/>
      <c r="M36" s="669"/>
      <c r="N36" s="669"/>
      <c r="O36" s="669"/>
      <c r="P36" s="669"/>
      <c r="Q36" s="670"/>
      <c r="R36" s="697">
        <v>6553220</v>
      </c>
      <c r="S36" s="698"/>
      <c r="T36" s="698"/>
      <c r="U36" s="698"/>
      <c r="V36" s="698"/>
      <c r="W36" s="698"/>
      <c r="X36" s="698"/>
      <c r="Y36" s="699"/>
      <c r="Z36" s="700">
        <v>100</v>
      </c>
      <c r="AA36" s="700"/>
      <c r="AB36" s="700"/>
      <c r="AC36" s="700"/>
      <c r="AD36" s="701">
        <v>3870962</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328000</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-9049</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1335546</v>
      </c>
      <c r="CS36" s="626"/>
      <c r="CT36" s="626"/>
      <c r="CU36" s="626"/>
      <c r="CV36" s="626"/>
      <c r="CW36" s="626"/>
      <c r="CX36" s="626"/>
      <c r="CY36" s="627"/>
      <c r="CZ36" s="659">
        <v>20.7</v>
      </c>
      <c r="DA36" s="660"/>
      <c r="DB36" s="660"/>
      <c r="DC36" s="661"/>
      <c r="DD36" s="634">
        <v>1178727</v>
      </c>
      <c r="DE36" s="626"/>
      <c r="DF36" s="626"/>
      <c r="DG36" s="626"/>
      <c r="DH36" s="626"/>
      <c r="DI36" s="626"/>
      <c r="DJ36" s="626"/>
      <c r="DK36" s="627"/>
      <c r="DL36" s="634">
        <v>1091549</v>
      </c>
      <c r="DM36" s="626"/>
      <c r="DN36" s="626"/>
      <c r="DO36" s="626"/>
      <c r="DP36" s="626"/>
      <c r="DQ36" s="626"/>
      <c r="DR36" s="626"/>
      <c r="DS36" s="626"/>
      <c r="DT36" s="626"/>
      <c r="DU36" s="626"/>
      <c r="DV36" s="627"/>
      <c r="DW36" s="630">
        <v>27</v>
      </c>
      <c r="DX36" s="655"/>
      <c r="DY36" s="655"/>
      <c r="DZ36" s="655"/>
      <c r="EA36" s="655"/>
      <c r="EB36" s="655"/>
      <c r="EC36" s="656"/>
    </row>
    <row r="37" spans="2:133" ht="11.25" customHeight="1">
      <c r="AQ37" s="704" t="s">
        <v>316</v>
      </c>
      <c r="AR37" s="705"/>
      <c r="AS37" s="705"/>
      <c r="AT37" s="705"/>
      <c r="AU37" s="705"/>
      <c r="AV37" s="705"/>
      <c r="AW37" s="705"/>
      <c r="AX37" s="705"/>
      <c r="AY37" s="706"/>
      <c r="AZ37" s="625">
        <v>190533</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1380</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594620</v>
      </c>
      <c r="CS37" s="657"/>
      <c r="CT37" s="657"/>
      <c r="CU37" s="657"/>
      <c r="CV37" s="657"/>
      <c r="CW37" s="657"/>
      <c r="CX37" s="657"/>
      <c r="CY37" s="658"/>
      <c r="CZ37" s="659">
        <v>9.1999999999999993</v>
      </c>
      <c r="DA37" s="660"/>
      <c r="DB37" s="660"/>
      <c r="DC37" s="661"/>
      <c r="DD37" s="634">
        <v>578437</v>
      </c>
      <c r="DE37" s="657"/>
      <c r="DF37" s="657"/>
      <c r="DG37" s="657"/>
      <c r="DH37" s="657"/>
      <c r="DI37" s="657"/>
      <c r="DJ37" s="657"/>
      <c r="DK37" s="658"/>
      <c r="DL37" s="634">
        <v>562692</v>
      </c>
      <c r="DM37" s="657"/>
      <c r="DN37" s="657"/>
      <c r="DO37" s="657"/>
      <c r="DP37" s="657"/>
      <c r="DQ37" s="657"/>
      <c r="DR37" s="657"/>
      <c r="DS37" s="657"/>
      <c r="DT37" s="657"/>
      <c r="DU37" s="657"/>
      <c r="DV37" s="658"/>
      <c r="DW37" s="630">
        <v>13.9</v>
      </c>
      <c r="DX37" s="655"/>
      <c r="DY37" s="655"/>
      <c r="DZ37" s="655"/>
      <c r="EA37" s="655"/>
      <c r="EB37" s="655"/>
      <c r="EC37" s="656"/>
    </row>
    <row r="38" spans="2:133" ht="11.25" customHeight="1">
      <c r="AQ38" s="704" t="s">
        <v>319</v>
      </c>
      <c r="AR38" s="705"/>
      <c r="AS38" s="705"/>
      <c r="AT38" s="705"/>
      <c r="AU38" s="705"/>
      <c r="AV38" s="705"/>
      <c r="AW38" s="705"/>
      <c r="AX38" s="705"/>
      <c r="AY38" s="706"/>
      <c r="AZ38" s="625">
        <v>39454</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2149</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534663</v>
      </c>
      <c r="CS38" s="626"/>
      <c r="CT38" s="626"/>
      <c r="CU38" s="626"/>
      <c r="CV38" s="626"/>
      <c r="CW38" s="626"/>
      <c r="CX38" s="626"/>
      <c r="CY38" s="627"/>
      <c r="CZ38" s="659">
        <v>8.3000000000000007</v>
      </c>
      <c r="DA38" s="660"/>
      <c r="DB38" s="660"/>
      <c r="DC38" s="661"/>
      <c r="DD38" s="634">
        <v>445911</v>
      </c>
      <c r="DE38" s="626"/>
      <c r="DF38" s="626"/>
      <c r="DG38" s="626"/>
      <c r="DH38" s="626"/>
      <c r="DI38" s="626"/>
      <c r="DJ38" s="626"/>
      <c r="DK38" s="627"/>
      <c r="DL38" s="634">
        <v>445911</v>
      </c>
      <c r="DM38" s="626"/>
      <c r="DN38" s="626"/>
      <c r="DO38" s="626"/>
      <c r="DP38" s="626"/>
      <c r="DQ38" s="626"/>
      <c r="DR38" s="626"/>
      <c r="DS38" s="626"/>
      <c r="DT38" s="626"/>
      <c r="DU38" s="626"/>
      <c r="DV38" s="627"/>
      <c r="DW38" s="630">
        <v>11</v>
      </c>
      <c r="DX38" s="655"/>
      <c r="DY38" s="655"/>
      <c r="DZ38" s="655"/>
      <c r="EA38" s="655"/>
      <c r="EB38" s="655"/>
      <c r="EC38" s="656"/>
    </row>
    <row r="39" spans="2:133" ht="11.25" customHeight="1">
      <c r="AQ39" s="704" t="s">
        <v>322</v>
      </c>
      <c r="AR39" s="705"/>
      <c r="AS39" s="705"/>
      <c r="AT39" s="705"/>
      <c r="AU39" s="705"/>
      <c r="AV39" s="705"/>
      <c r="AW39" s="705"/>
      <c r="AX39" s="705"/>
      <c r="AY39" s="706"/>
      <c r="AZ39" s="625" t="s">
        <v>323</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88</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395665</v>
      </c>
      <c r="CS39" s="657"/>
      <c r="CT39" s="657"/>
      <c r="CU39" s="657"/>
      <c r="CV39" s="657"/>
      <c r="CW39" s="657"/>
      <c r="CX39" s="657"/>
      <c r="CY39" s="658"/>
      <c r="CZ39" s="659">
        <v>6.1</v>
      </c>
      <c r="DA39" s="660"/>
      <c r="DB39" s="660"/>
      <c r="DC39" s="661"/>
      <c r="DD39" s="634">
        <v>329339</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80377</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110</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70521</v>
      </c>
      <c r="CS40" s="626"/>
      <c r="CT40" s="626"/>
      <c r="CU40" s="626"/>
      <c r="CV40" s="626"/>
      <c r="CW40" s="626"/>
      <c r="CX40" s="626"/>
      <c r="CY40" s="627"/>
      <c r="CZ40" s="659">
        <v>1.1000000000000001</v>
      </c>
      <c r="DA40" s="660"/>
      <c r="DB40" s="660"/>
      <c r="DC40" s="661"/>
      <c r="DD40" s="634">
        <v>11441</v>
      </c>
      <c r="DE40" s="626"/>
      <c r="DF40" s="626"/>
      <c r="DG40" s="626"/>
      <c r="DH40" s="626"/>
      <c r="DI40" s="626"/>
      <c r="DJ40" s="626"/>
      <c r="DK40" s="627"/>
      <c r="DL40" s="634">
        <v>11441</v>
      </c>
      <c r="DM40" s="626"/>
      <c r="DN40" s="626"/>
      <c r="DO40" s="626"/>
      <c r="DP40" s="626"/>
      <c r="DQ40" s="626"/>
      <c r="DR40" s="626"/>
      <c r="DS40" s="626"/>
      <c r="DT40" s="626"/>
      <c r="DU40" s="626"/>
      <c r="DV40" s="627"/>
      <c r="DW40" s="630">
        <v>0.3</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263753</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388</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1128185</v>
      </c>
      <c r="CS42" s="626"/>
      <c r="CT42" s="626"/>
      <c r="CU42" s="626"/>
      <c r="CV42" s="626"/>
      <c r="CW42" s="626"/>
      <c r="CX42" s="626"/>
      <c r="CY42" s="627"/>
      <c r="CZ42" s="659">
        <v>17.399999999999999</v>
      </c>
      <c r="DA42" s="708"/>
      <c r="DB42" s="708"/>
      <c r="DC42" s="709"/>
      <c r="DD42" s="634">
        <v>150030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45922</v>
      </c>
      <c r="CS43" s="657"/>
      <c r="CT43" s="657"/>
      <c r="CU43" s="657"/>
      <c r="CV43" s="657"/>
      <c r="CW43" s="657"/>
      <c r="CX43" s="657"/>
      <c r="CY43" s="658"/>
      <c r="CZ43" s="659">
        <v>0.7</v>
      </c>
      <c r="DA43" s="660"/>
      <c r="DB43" s="660"/>
      <c r="DC43" s="661"/>
      <c r="DD43" s="634">
        <v>38072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290</v>
      </c>
      <c r="CE44" s="732"/>
      <c r="CF44" s="622" t="s">
        <v>339</v>
      </c>
      <c r="CG44" s="623"/>
      <c r="CH44" s="623"/>
      <c r="CI44" s="623"/>
      <c r="CJ44" s="623"/>
      <c r="CK44" s="623"/>
      <c r="CL44" s="623"/>
      <c r="CM44" s="623"/>
      <c r="CN44" s="623"/>
      <c r="CO44" s="623"/>
      <c r="CP44" s="623"/>
      <c r="CQ44" s="624"/>
      <c r="CR44" s="625">
        <v>1128131</v>
      </c>
      <c r="CS44" s="626"/>
      <c r="CT44" s="626"/>
      <c r="CU44" s="626"/>
      <c r="CV44" s="626"/>
      <c r="CW44" s="626"/>
      <c r="CX44" s="626"/>
      <c r="CY44" s="627"/>
      <c r="CZ44" s="659">
        <v>17.399999999999999</v>
      </c>
      <c r="DA44" s="708"/>
      <c r="DB44" s="708"/>
      <c r="DC44" s="709"/>
      <c r="DD44" s="634">
        <v>149976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444462</v>
      </c>
      <c r="CS45" s="657"/>
      <c r="CT45" s="657"/>
      <c r="CU45" s="657"/>
      <c r="CV45" s="657"/>
      <c r="CW45" s="657"/>
      <c r="CX45" s="657"/>
      <c r="CY45" s="658"/>
      <c r="CZ45" s="659">
        <v>6.9</v>
      </c>
      <c r="DA45" s="660"/>
      <c r="DB45" s="660"/>
      <c r="DC45" s="661"/>
      <c r="DD45" s="634">
        <v>42901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635069</v>
      </c>
      <c r="CS46" s="626"/>
      <c r="CT46" s="626"/>
      <c r="CU46" s="626"/>
      <c r="CV46" s="626"/>
      <c r="CW46" s="626"/>
      <c r="CX46" s="626"/>
      <c r="CY46" s="627"/>
      <c r="CZ46" s="659">
        <v>9.8000000000000007</v>
      </c>
      <c r="DA46" s="708"/>
      <c r="DB46" s="708"/>
      <c r="DC46" s="709"/>
      <c r="DD46" s="634">
        <v>84766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v>54</v>
      </c>
      <c r="CS47" s="657"/>
      <c r="CT47" s="657"/>
      <c r="CU47" s="657"/>
      <c r="CV47" s="657"/>
      <c r="CW47" s="657"/>
      <c r="CX47" s="657"/>
      <c r="CY47" s="658"/>
      <c r="CZ47" s="659">
        <v>0</v>
      </c>
      <c r="DA47" s="660"/>
      <c r="DB47" s="660"/>
      <c r="DC47" s="661"/>
      <c r="DD47" s="634">
        <v>54</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114</v>
      </c>
      <c r="CS48" s="626"/>
      <c r="CT48" s="626"/>
      <c r="CU48" s="626"/>
      <c r="CV48" s="626"/>
      <c r="CW48" s="626"/>
      <c r="CX48" s="626"/>
      <c r="CY48" s="627"/>
      <c r="CZ48" s="659" t="s">
        <v>114</v>
      </c>
      <c r="DA48" s="708"/>
      <c r="DB48" s="708"/>
      <c r="DC48" s="709"/>
      <c r="DD48" s="634" t="s">
        <v>114</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6467448</v>
      </c>
      <c r="CS49" s="693"/>
      <c r="CT49" s="693"/>
      <c r="CU49" s="693"/>
      <c r="CV49" s="693"/>
      <c r="CW49" s="693"/>
      <c r="CX49" s="693"/>
      <c r="CY49" s="720"/>
      <c r="CZ49" s="721">
        <v>100</v>
      </c>
      <c r="DA49" s="722"/>
      <c r="DB49" s="722"/>
      <c r="DC49" s="723"/>
      <c r="DD49" s="724">
        <v>4430681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zoomScale="80" zoomScaleNormal="8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c r="R7" s="755"/>
      <c r="S7" s="755"/>
      <c r="T7" s="755"/>
      <c r="U7" s="755"/>
      <c r="V7" s="755"/>
      <c r="W7" s="755"/>
      <c r="X7" s="755"/>
      <c r="Y7" s="755"/>
      <c r="Z7" s="755"/>
      <c r="AA7" s="755"/>
      <c r="AB7" s="755"/>
      <c r="AC7" s="755"/>
      <c r="AD7" s="755"/>
      <c r="AE7" s="756"/>
      <c r="AF7" s="757">
        <v>51</v>
      </c>
      <c r="AG7" s="758"/>
      <c r="AH7" s="758"/>
      <c r="AI7" s="758"/>
      <c r="AJ7" s="759"/>
      <c r="AK7" s="794"/>
      <c r="AL7" s="795"/>
      <c r="AM7" s="795"/>
      <c r="AN7" s="795"/>
      <c r="AO7" s="795"/>
      <c r="AP7" s="795"/>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51</v>
      </c>
      <c r="AG23" s="814"/>
      <c r="AH23" s="814"/>
      <c r="AI23" s="814"/>
      <c r="AJ23" s="817"/>
      <c r="AK23" s="818"/>
      <c r="AL23" s="819"/>
      <c r="AM23" s="819"/>
      <c r="AN23" s="819"/>
      <c r="AO23" s="819"/>
      <c r="AP23" s="814"/>
      <c r="AQ23" s="814"/>
      <c r="AR23" s="814"/>
      <c r="AS23" s="814"/>
      <c r="AT23" s="814"/>
      <c r="AU23" s="820"/>
      <c r="AV23" s="820"/>
      <c r="AW23" s="820"/>
      <c r="AX23" s="820"/>
      <c r="AY23" s="821"/>
      <c r="AZ23" s="829" t="s">
        <v>114</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c r="R28" s="843"/>
      <c r="S28" s="843"/>
      <c r="T28" s="843"/>
      <c r="U28" s="843"/>
      <c r="V28" s="843"/>
      <c r="W28" s="843"/>
      <c r="X28" s="843"/>
      <c r="Y28" s="843"/>
      <c r="Z28" s="843"/>
      <c r="AA28" s="843"/>
      <c r="AB28" s="843"/>
      <c r="AC28" s="843"/>
      <c r="AD28" s="843"/>
      <c r="AE28" s="844"/>
      <c r="AF28" s="845">
        <v>16</v>
      </c>
      <c r="AG28" s="843"/>
      <c r="AH28" s="843"/>
      <c r="AI28" s="843"/>
      <c r="AJ28" s="846"/>
      <c r="AK28" s="847"/>
      <c r="AL28" s="838"/>
      <c r="AM28" s="838"/>
      <c r="AN28" s="838"/>
      <c r="AO28" s="838"/>
      <c r="AP28" s="838"/>
      <c r="AQ28" s="838"/>
      <c r="AR28" s="838"/>
      <c r="AS28" s="838"/>
      <c r="AT28" s="838"/>
      <c r="AU28" s="838"/>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c r="R29" s="779"/>
      <c r="S29" s="779"/>
      <c r="T29" s="779"/>
      <c r="U29" s="779"/>
      <c r="V29" s="779"/>
      <c r="W29" s="779"/>
      <c r="X29" s="779"/>
      <c r="Y29" s="779"/>
      <c r="Z29" s="779"/>
      <c r="AA29" s="779"/>
      <c r="AB29" s="779"/>
      <c r="AC29" s="779"/>
      <c r="AD29" s="779"/>
      <c r="AE29" s="780"/>
      <c r="AF29" s="781">
        <v>1</v>
      </c>
      <c r="AG29" s="782"/>
      <c r="AH29" s="782"/>
      <c r="AI29" s="782"/>
      <c r="AJ29" s="783"/>
      <c r="AK29" s="850"/>
      <c r="AL29" s="851"/>
      <c r="AM29" s="851"/>
      <c r="AN29" s="851"/>
      <c r="AO29" s="851"/>
      <c r="AP29" s="851"/>
      <c r="AQ29" s="851"/>
      <c r="AR29" s="851"/>
      <c r="AS29" s="851"/>
      <c r="AT29" s="851"/>
      <c r="AU29" s="851"/>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c r="R30" s="779"/>
      <c r="S30" s="779"/>
      <c r="T30" s="779"/>
      <c r="U30" s="779"/>
      <c r="V30" s="779"/>
      <c r="W30" s="779"/>
      <c r="X30" s="779"/>
      <c r="Y30" s="779"/>
      <c r="Z30" s="779"/>
      <c r="AA30" s="779"/>
      <c r="AB30" s="779"/>
      <c r="AC30" s="779"/>
      <c r="AD30" s="779"/>
      <c r="AE30" s="780"/>
      <c r="AF30" s="781">
        <v>0</v>
      </c>
      <c r="AG30" s="782"/>
      <c r="AH30" s="782"/>
      <c r="AI30" s="782"/>
      <c r="AJ30" s="783"/>
      <c r="AK30" s="850"/>
      <c r="AL30" s="851"/>
      <c r="AM30" s="851"/>
      <c r="AN30" s="851"/>
      <c r="AO30" s="851"/>
      <c r="AP30" s="851"/>
      <c r="AQ30" s="851"/>
      <c r="AR30" s="851"/>
      <c r="AS30" s="851"/>
      <c r="AT30" s="851"/>
      <c r="AU30" s="851"/>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c r="R31" s="779"/>
      <c r="S31" s="779"/>
      <c r="T31" s="779"/>
      <c r="U31" s="779"/>
      <c r="V31" s="779"/>
      <c r="W31" s="779"/>
      <c r="X31" s="779"/>
      <c r="Y31" s="779"/>
      <c r="Z31" s="779"/>
      <c r="AA31" s="779"/>
      <c r="AB31" s="779"/>
      <c r="AC31" s="779"/>
      <c r="AD31" s="779"/>
      <c r="AE31" s="780"/>
      <c r="AF31" s="781">
        <v>363</v>
      </c>
      <c r="AG31" s="782"/>
      <c r="AH31" s="782"/>
      <c r="AI31" s="782"/>
      <c r="AJ31" s="783"/>
      <c r="AK31" s="850"/>
      <c r="AL31" s="851"/>
      <c r="AM31" s="851"/>
      <c r="AN31" s="851"/>
      <c r="AO31" s="851"/>
      <c r="AP31" s="851"/>
      <c r="AQ31" s="851"/>
      <c r="AR31" s="851"/>
      <c r="AS31" s="851"/>
      <c r="AT31" s="851"/>
      <c r="AU31" s="851"/>
      <c r="AV31" s="851"/>
      <c r="AW31" s="851"/>
      <c r="AX31" s="851"/>
      <c r="AY31" s="851"/>
      <c r="AZ31" s="852"/>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386</v>
      </c>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v>830</v>
      </c>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387</v>
      </c>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t="s">
        <v>114</v>
      </c>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t="s">
        <v>388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390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1210</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391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393</v>
      </c>
      <c r="B66" s="761"/>
      <c r="C66" s="761"/>
      <c r="D66" s="761"/>
      <c r="E66" s="761"/>
      <c r="F66" s="761"/>
      <c r="G66" s="761"/>
      <c r="H66" s="761"/>
      <c r="I66" s="761"/>
      <c r="J66" s="761"/>
      <c r="K66" s="761"/>
      <c r="L66" s="761"/>
      <c r="M66" s="761"/>
      <c r="N66" s="761"/>
      <c r="O66" s="761"/>
      <c r="P66" s="762"/>
      <c r="Q66" s="737" t="s">
        <v>394</v>
      </c>
      <c r="R66" s="738"/>
      <c r="S66" s="738"/>
      <c r="T66" s="738"/>
      <c r="U66" s="739"/>
      <c r="V66" s="737" t="s">
        <v>395</v>
      </c>
      <c r="W66" s="738"/>
      <c r="X66" s="738"/>
      <c r="Y66" s="738"/>
      <c r="Z66" s="739"/>
      <c r="AA66" s="737" t="s">
        <v>396</v>
      </c>
      <c r="AB66" s="738"/>
      <c r="AC66" s="738"/>
      <c r="AD66" s="738"/>
      <c r="AE66" s="739"/>
      <c r="AF66" s="872" t="s">
        <v>397</v>
      </c>
      <c r="AG66" s="833"/>
      <c r="AH66" s="833"/>
      <c r="AI66" s="833"/>
      <c r="AJ66" s="873"/>
      <c r="AK66" s="737" t="s">
        <v>398</v>
      </c>
      <c r="AL66" s="761"/>
      <c r="AM66" s="761"/>
      <c r="AN66" s="761"/>
      <c r="AO66" s="762"/>
      <c r="AP66" s="737" t="s">
        <v>399</v>
      </c>
      <c r="AQ66" s="738"/>
      <c r="AR66" s="738"/>
      <c r="AS66" s="738"/>
      <c r="AT66" s="739"/>
      <c r="AU66" s="737" t="s">
        <v>400</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542</v>
      </c>
      <c r="C68" s="890"/>
      <c r="D68" s="890"/>
      <c r="E68" s="890"/>
      <c r="F68" s="890"/>
      <c r="G68" s="890"/>
      <c r="H68" s="890"/>
      <c r="I68" s="890"/>
      <c r="J68" s="890"/>
      <c r="K68" s="890"/>
      <c r="L68" s="890"/>
      <c r="M68" s="890"/>
      <c r="N68" s="890"/>
      <c r="O68" s="890"/>
      <c r="P68" s="891"/>
      <c r="Q68" s="892">
        <v>2115</v>
      </c>
      <c r="R68" s="886"/>
      <c r="S68" s="886"/>
      <c r="T68" s="886"/>
      <c r="U68" s="886"/>
      <c r="V68" s="886">
        <v>1992</v>
      </c>
      <c r="W68" s="886"/>
      <c r="X68" s="886"/>
      <c r="Y68" s="886"/>
      <c r="Z68" s="886"/>
      <c r="AA68" s="886">
        <v>122</v>
      </c>
      <c r="AB68" s="886"/>
      <c r="AC68" s="886"/>
      <c r="AD68" s="886"/>
      <c r="AE68" s="886"/>
      <c r="AF68" s="886">
        <v>122</v>
      </c>
      <c r="AG68" s="886"/>
      <c r="AH68" s="886"/>
      <c r="AI68" s="886"/>
      <c r="AJ68" s="886"/>
      <c r="AK68" s="886"/>
      <c r="AL68" s="886"/>
      <c r="AM68" s="886"/>
      <c r="AN68" s="886"/>
      <c r="AO68" s="886"/>
      <c r="AP68" s="886"/>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543</v>
      </c>
      <c r="C69" s="894"/>
      <c r="D69" s="894"/>
      <c r="E69" s="894"/>
      <c r="F69" s="894"/>
      <c r="G69" s="894"/>
      <c r="H69" s="894"/>
      <c r="I69" s="894"/>
      <c r="J69" s="894"/>
      <c r="K69" s="894"/>
      <c r="L69" s="894"/>
      <c r="M69" s="894"/>
      <c r="N69" s="894"/>
      <c r="O69" s="894"/>
      <c r="P69" s="895"/>
      <c r="Q69" s="896">
        <v>1117</v>
      </c>
      <c r="R69" s="851"/>
      <c r="S69" s="851"/>
      <c r="T69" s="851"/>
      <c r="U69" s="851"/>
      <c r="V69" s="851">
        <v>1113</v>
      </c>
      <c r="W69" s="851"/>
      <c r="X69" s="851"/>
      <c r="Y69" s="851"/>
      <c r="Z69" s="851"/>
      <c r="AA69" s="851">
        <v>3</v>
      </c>
      <c r="AB69" s="851"/>
      <c r="AC69" s="851"/>
      <c r="AD69" s="851"/>
      <c r="AE69" s="851"/>
      <c r="AF69" s="851">
        <v>3</v>
      </c>
      <c r="AG69" s="851"/>
      <c r="AH69" s="851"/>
      <c r="AI69" s="851"/>
      <c r="AJ69" s="851"/>
      <c r="AK69" s="851"/>
      <c r="AL69" s="851"/>
      <c r="AM69" s="851"/>
      <c r="AN69" s="851"/>
      <c r="AO69" s="851"/>
      <c r="AP69" s="851"/>
      <c r="AQ69" s="851"/>
      <c r="AR69" s="851"/>
      <c r="AS69" s="851"/>
      <c r="AT69" s="851"/>
      <c r="AU69" s="851"/>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544</v>
      </c>
      <c r="C70" s="894"/>
      <c r="D70" s="894"/>
      <c r="E70" s="894"/>
      <c r="F70" s="894"/>
      <c r="G70" s="894"/>
      <c r="H70" s="894"/>
      <c r="I70" s="894"/>
      <c r="J70" s="894"/>
      <c r="K70" s="894"/>
      <c r="L70" s="894"/>
      <c r="M70" s="894"/>
      <c r="N70" s="894"/>
      <c r="O70" s="894"/>
      <c r="P70" s="895"/>
      <c r="Q70" s="896">
        <v>4214</v>
      </c>
      <c r="R70" s="851"/>
      <c r="S70" s="851"/>
      <c r="T70" s="851"/>
      <c r="U70" s="851"/>
      <c r="V70" s="851">
        <v>3663</v>
      </c>
      <c r="W70" s="851"/>
      <c r="X70" s="851"/>
      <c r="Y70" s="851"/>
      <c r="Z70" s="851"/>
      <c r="AA70" s="851">
        <v>550</v>
      </c>
      <c r="AB70" s="851"/>
      <c r="AC70" s="851"/>
      <c r="AD70" s="851"/>
      <c r="AE70" s="851"/>
      <c r="AF70" s="851">
        <v>550</v>
      </c>
      <c r="AG70" s="851"/>
      <c r="AH70" s="851"/>
      <c r="AI70" s="851"/>
      <c r="AJ70" s="851"/>
      <c r="AK70" s="851"/>
      <c r="AL70" s="851"/>
      <c r="AM70" s="851"/>
      <c r="AN70" s="851"/>
      <c r="AO70" s="851"/>
      <c r="AP70" s="851"/>
      <c r="AQ70" s="851"/>
      <c r="AR70" s="851"/>
      <c r="AS70" s="851"/>
      <c r="AT70" s="851"/>
      <c r="AU70" s="851"/>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545</v>
      </c>
      <c r="C71" s="894"/>
      <c r="D71" s="894"/>
      <c r="E71" s="894"/>
      <c r="F71" s="894"/>
      <c r="G71" s="894"/>
      <c r="H71" s="894"/>
      <c r="I71" s="894"/>
      <c r="J71" s="894"/>
      <c r="K71" s="894"/>
      <c r="L71" s="894"/>
      <c r="M71" s="894"/>
      <c r="N71" s="894"/>
      <c r="O71" s="894"/>
      <c r="P71" s="895"/>
      <c r="Q71" s="896">
        <v>184</v>
      </c>
      <c r="R71" s="851"/>
      <c r="S71" s="851"/>
      <c r="T71" s="851"/>
      <c r="U71" s="851"/>
      <c r="V71" s="851">
        <v>181</v>
      </c>
      <c r="W71" s="851"/>
      <c r="X71" s="851"/>
      <c r="Y71" s="851"/>
      <c r="Z71" s="851"/>
      <c r="AA71" s="851">
        <v>3</v>
      </c>
      <c r="AB71" s="851"/>
      <c r="AC71" s="851"/>
      <c r="AD71" s="851"/>
      <c r="AE71" s="851"/>
      <c r="AF71" s="851">
        <v>3</v>
      </c>
      <c r="AG71" s="851"/>
      <c r="AH71" s="851"/>
      <c r="AI71" s="851"/>
      <c r="AJ71" s="851"/>
      <c r="AK71" s="851"/>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548</v>
      </c>
      <c r="C72" s="894"/>
      <c r="D72" s="894"/>
      <c r="E72" s="894"/>
      <c r="F72" s="894"/>
      <c r="G72" s="894"/>
      <c r="H72" s="894"/>
      <c r="I72" s="894"/>
      <c r="J72" s="894"/>
      <c r="K72" s="894"/>
      <c r="L72" s="894"/>
      <c r="M72" s="894"/>
      <c r="N72" s="894"/>
      <c r="O72" s="894"/>
      <c r="P72" s="895"/>
      <c r="Q72" s="896">
        <v>1</v>
      </c>
      <c r="R72" s="851"/>
      <c r="S72" s="851"/>
      <c r="T72" s="851"/>
      <c r="U72" s="851"/>
      <c r="V72" s="851">
        <v>0.9</v>
      </c>
      <c r="W72" s="851"/>
      <c r="X72" s="851"/>
      <c r="Y72" s="851"/>
      <c r="Z72" s="851"/>
      <c r="AA72" s="851">
        <v>0.2</v>
      </c>
      <c r="AB72" s="851"/>
      <c r="AC72" s="851"/>
      <c r="AD72" s="851"/>
      <c r="AE72" s="851"/>
      <c r="AF72" s="851">
        <v>0.2</v>
      </c>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546</v>
      </c>
      <c r="C73" s="894"/>
      <c r="D73" s="894"/>
      <c r="E73" s="894"/>
      <c r="F73" s="894"/>
      <c r="G73" s="894"/>
      <c r="H73" s="894"/>
      <c r="I73" s="894"/>
      <c r="J73" s="894"/>
      <c r="K73" s="894"/>
      <c r="L73" s="894"/>
      <c r="M73" s="894"/>
      <c r="N73" s="894"/>
      <c r="O73" s="894"/>
      <c r="P73" s="895"/>
      <c r="Q73" s="896">
        <v>90</v>
      </c>
      <c r="R73" s="851"/>
      <c r="S73" s="851"/>
      <c r="T73" s="851"/>
      <c r="U73" s="851"/>
      <c r="V73" s="851">
        <v>90</v>
      </c>
      <c r="W73" s="851"/>
      <c r="X73" s="851"/>
      <c r="Y73" s="851"/>
      <c r="Z73" s="851"/>
      <c r="AA73" s="851">
        <v>0</v>
      </c>
      <c r="AB73" s="851"/>
      <c r="AC73" s="851"/>
      <c r="AD73" s="851"/>
      <c r="AE73" s="851"/>
      <c r="AF73" s="851">
        <v>0</v>
      </c>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547</v>
      </c>
      <c r="C74" s="894"/>
      <c r="D74" s="894"/>
      <c r="E74" s="894"/>
      <c r="F74" s="894"/>
      <c r="G74" s="894"/>
      <c r="H74" s="894"/>
      <c r="I74" s="894"/>
      <c r="J74" s="894"/>
      <c r="K74" s="894"/>
      <c r="L74" s="894"/>
      <c r="M74" s="894"/>
      <c r="N74" s="894"/>
      <c r="O74" s="894"/>
      <c r="P74" s="895"/>
      <c r="Q74" s="896">
        <v>7</v>
      </c>
      <c r="R74" s="851"/>
      <c r="S74" s="851"/>
      <c r="T74" s="851"/>
      <c r="U74" s="851"/>
      <c r="V74" s="851">
        <v>2</v>
      </c>
      <c r="W74" s="851"/>
      <c r="X74" s="851"/>
      <c r="Y74" s="851"/>
      <c r="Z74" s="851"/>
      <c r="AA74" s="851">
        <v>4</v>
      </c>
      <c r="AB74" s="851"/>
      <c r="AC74" s="851"/>
      <c r="AD74" s="851"/>
      <c r="AE74" s="851"/>
      <c r="AF74" s="851">
        <v>4</v>
      </c>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549</v>
      </c>
      <c r="C75" s="894"/>
      <c r="D75" s="894"/>
      <c r="E75" s="894"/>
      <c r="F75" s="894"/>
      <c r="G75" s="894"/>
      <c r="H75" s="894"/>
      <c r="I75" s="894"/>
      <c r="J75" s="894"/>
      <c r="K75" s="894"/>
      <c r="L75" s="894"/>
      <c r="M75" s="894"/>
      <c r="N75" s="894"/>
      <c r="O75" s="894"/>
      <c r="P75" s="895"/>
      <c r="Q75" s="899">
        <v>1885</v>
      </c>
      <c r="R75" s="900"/>
      <c r="S75" s="900"/>
      <c r="T75" s="900"/>
      <c r="U75" s="850"/>
      <c r="V75" s="901">
        <v>1839</v>
      </c>
      <c r="W75" s="900"/>
      <c r="X75" s="900"/>
      <c r="Y75" s="900"/>
      <c r="Z75" s="850"/>
      <c r="AA75" s="901">
        <v>45</v>
      </c>
      <c r="AB75" s="900"/>
      <c r="AC75" s="900"/>
      <c r="AD75" s="900"/>
      <c r="AE75" s="850"/>
      <c r="AF75" s="901">
        <v>31</v>
      </c>
      <c r="AG75" s="900"/>
      <c r="AH75" s="900"/>
      <c r="AI75" s="900"/>
      <c r="AJ75" s="850"/>
      <c r="AK75" s="901"/>
      <c r="AL75" s="900"/>
      <c r="AM75" s="900"/>
      <c r="AN75" s="900"/>
      <c r="AO75" s="850"/>
      <c r="AP75" s="901">
        <v>310</v>
      </c>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401</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f>SUM(AF68:AK82)</f>
        <v>713.2</v>
      </c>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402</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409</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410</v>
      </c>
      <c r="AB109" s="915"/>
      <c r="AC109" s="915"/>
      <c r="AD109" s="915"/>
      <c r="AE109" s="916"/>
      <c r="AF109" s="914" t="s">
        <v>289</v>
      </c>
      <c r="AG109" s="915"/>
      <c r="AH109" s="915"/>
      <c r="AI109" s="915"/>
      <c r="AJ109" s="916"/>
      <c r="AK109" s="914" t="s">
        <v>288</v>
      </c>
      <c r="AL109" s="915"/>
      <c r="AM109" s="915"/>
      <c r="AN109" s="915"/>
      <c r="AO109" s="916"/>
      <c r="AP109" s="914" t="s">
        <v>411</v>
      </c>
      <c r="AQ109" s="915"/>
      <c r="AR109" s="915"/>
      <c r="AS109" s="915"/>
      <c r="AT109" s="917"/>
      <c r="AU109" s="934" t="s">
        <v>409</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410</v>
      </c>
      <c r="BR109" s="915"/>
      <c r="BS109" s="915"/>
      <c r="BT109" s="915"/>
      <c r="BU109" s="916"/>
      <c r="BV109" s="914" t="s">
        <v>289</v>
      </c>
      <c r="BW109" s="915"/>
      <c r="BX109" s="915"/>
      <c r="BY109" s="915"/>
      <c r="BZ109" s="916"/>
      <c r="CA109" s="914" t="s">
        <v>288</v>
      </c>
      <c r="CB109" s="915"/>
      <c r="CC109" s="915"/>
      <c r="CD109" s="915"/>
      <c r="CE109" s="916"/>
      <c r="CF109" s="935" t="s">
        <v>411</v>
      </c>
      <c r="CG109" s="935"/>
      <c r="CH109" s="935"/>
      <c r="CI109" s="935"/>
      <c r="CJ109" s="935"/>
      <c r="CK109" s="914" t="s">
        <v>412</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410</v>
      </c>
      <c r="DH109" s="915"/>
      <c r="DI109" s="915"/>
      <c r="DJ109" s="915"/>
      <c r="DK109" s="916"/>
      <c r="DL109" s="914" t="s">
        <v>289</v>
      </c>
      <c r="DM109" s="915"/>
      <c r="DN109" s="915"/>
      <c r="DO109" s="915"/>
      <c r="DP109" s="916"/>
      <c r="DQ109" s="914" t="s">
        <v>288</v>
      </c>
      <c r="DR109" s="915"/>
      <c r="DS109" s="915"/>
      <c r="DT109" s="915"/>
      <c r="DU109" s="916"/>
      <c r="DV109" s="914" t="s">
        <v>411</v>
      </c>
      <c r="DW109" s="915"/>
      <c r="DX109" s="915"/>
      <c r="DY109" s="915"/>
      <c r="DZ109" s="917"/>
    </row>
    <row r="110" spans="1:131" s="199" customFormat="1" ht="26.25" customHeight="1">
      <c r="A110" s="918" t="s">
        <v>413</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674477</v>
      </c>
      <c r="AB110" s="922"/>
      <c r="AC110" s="922"/>
      <c r="AD110" s="922"/>
      <c r="AE110" s="923"/>
      <c r="AF110" s="924">
        <v>657520</v>
      </c>
      <c r="AG110" s="922"/>
      <c r="AH110" s="922"/>
      <c r="AI110" s="922"/>
      <c r="AJ110" s="923"/>
      <c r="AK110" s="924">
        <v>688706</v>
      </c>
      <c r="AL110" s="922"/>
      <c r="AM110" s="922"/>
      <c r="AN110" s="922"/>
      <c r="AO110" s="923"/>
      <c r="AP110" s="925">
        <v>21.2</v>
      </c>
      <c r="AQ110" s="926"/>
      <c r="AR110" s="926"/>
      <c r="AS110" s="926"/>
      <c r="AT110" s="927"/>
      <c r="AU110" s="928" t="s">
        <v>62</v>
      </c>
      <c r="AV110" s="929"/>
      <c r="AW110" s="929"/>
      <c r="AX110" s="929"/>
      <c r="AY110" s="929"/>
      <c r="AZ110" s="970" t="s">
        <v>414</v>
      </c>
      <c r="BA110" s="919"/>
      <c r="BB110" s="919"/>
      <c r="BC110" s="919"/>
      <c r="BD110" s="919"/>
      <c r="BE110" s="919"/>
      <c r="BF110" s="919"/>
      <c r="BG110" s="919"/>
      <c r="BH110" s="919"/>
      <c r="BI110" s="919"/>
      <c r="BJ110" s="919"/>
      <c r="BK110" s="919"/>
      <c r="BL110" s="919"/>
      <c r="BM110" s="919"/>
      <c r="BN110" s="919"/>
      <c r="BO110" s="919"/>
      <c r="BP110" s="920"/>
      <c r="BQ110" s="956">
        <v>6814289</v>
      </c>
      <c r="BR110" s="957"/>
      <c r="BS110" s="957"/>
      <c r="BT110" s="957"/>
      <c r="BU110" s="957"/>
      <c r="BV110" s="957">
        <v>6949955</v>
      </c>
      <c r="BW110" s="957"/>
      <c r="BX110" s="957"/>
      <c r="BY110" s="957"/>
      <c r="BZ110" s="957"/>
      <c r="CA110" s="957">
        <v>7195661</v>
      </c>
      <c r="CB110" s="957"/>
      <c r="CC110" s="957"/>
      <c r="CD110" s="957"/>
      <c r="CE110" s="957"/>
      <c r="CF110" s="971">
        <v>221.7</v>
      </c>
      <c r="CG110" s="972"/>
      <c r="CH110" s="972"/>
      <c r="CI110" s="972"/>
      <c r="CJ110" s="972"/>
      <c r="CK110" s="973" t="s">
        <v>415</v>
      </c>
      <c r="CL110" s="974"/>
      <c r="CM110" s="953" t="s">
        <v>416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391</v>
      </c>
      <c r="DH110" s="957"/>
      <c r="DI110" s="957"/>
      <c r="DJ110" s="957"/>
      <c r="DK110" s="957"/>
      <c r="DL110" s="957" t="s">
        <v>391</v>
      </c>
      <c r="DM110" s="957"/>
      <c r="DN110" s="957"/>
      <c r="DO110" s="957"/>
      <c r="DP110" s="957"/>
      <c r="DQ110" s="957" t="s">
        <v>391</v>
      </c>
      <c r="DR110" s="957"/>
      <c r="DS110" s="957"/>
      <c r="DT110" s="957"/>
      <c r="DU110" s="957"/>
      <c r="DV110" s="958" t="s">
        <v>391</v>
      </c>
      <c r="DW110" s="958"/>
      <c r="DX110" s="958"/>
      <c r="DY110" s="958"/>
      <c r="DZ110" s="959"/>
    </row>
    <row r="111" spans="1:131" s="199" customFormat="1" ht="26.25" customHeight="1">
      <c r="A111" s="960" t="s">
        <v>417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391</v>
      </c>
      <c r="AB111" s="964"/>
      <c r="AC111" s="964"/>
      <c r="AD111" s="964"/>
      <c r="AE111" s="965"/>
      <c r="AF111" s="966" t="s">
        <v>391</v>
      </c>
      <c r="AG111" s="964"/>
      <c r="AH111" s="964"/>
      <c r="AI111" s="964"/>
      <c r="AJ111" s="965"/>
      <c r="AK111" s="966" t="s">
        <v>391</v>
      </c>
      <c r="AL111" s="964"/>
      <c r="AM111" s="964"/>
      <c r="AN111" s="964"/>
      <c r="AO111" s="965"/>
      <c r="AP111" s="967" t="s">
        <v>391</v>
      </c>
      <c r="AQ111" s="968"/>
      <c r="AR111" s="968"/>
      <c r="AS111" s="968"/>
      <c r="AT111" s="969"/>
      <c r="AU111" s="930"/>
      <c r="AV111" s="931"/>
      <c r="AW111" s="931"/>
      <c r="AX111" s="931"/>
      <c r="AY111" s="931"/>
      <c r="AZ111" s="979" t="s">
        <v>418</v>
      </c>
      <c r="BA111" s="980"/>
      <c r="BB111" s="980"/>
      <c r="BC111" s="980"/>
      <c r="BD111" s="980"/>
      <c r="BE111" s="980"/>
      <c r="BF111" s="980"/>
      <c r="BG111" s="980"/>
      <c r="BH111" s="980"/>
      <c r="BI111" s="980"/>
      <c r="BJ111" s="980"/>
      <c r="BK111" s="980"/>
      <c r="BL111" s="980"/>
      <c r="BM111" s="980"/>
      <c r="BN111" s="980"/>
      <c r="BO111" s="980"/>
      <c r="BP111" s="981"/>
      <c r="BQ111" s="949">
        <v>34100</v>
      </c>
      <c r="BR111" s="950"/>
      <c r="BS111" s="950"/>
      <c r="BT111" s="950"/>
      <c r="BU111" s="950"/>
      <c r="BV111" s="950">
        <v>132000</v>
      </c>
      <c r="BW111" s="950"/>
      <c r="BX111" s="950"/>
      <c r="BY111" s="950"/>
      <c r="BZ111" s="950"/>
      <c r="CA111" s="950">
        <v>121000</v>
      </c>
      <c r="CB111" s="950"/>
      <c r="CC111" s="950"/>
      <c r="CD111" s="950"/>
      <c r="CE111" s="950"/>
      <c r="CF111" s="944">
        <v>3.7</v>
      </c>
      <c r="CG111" s="945"/>
      <c r="CH111" s="945"/>
      <c r="CI111" s="945"/>
      <c r="CJ111" s="945"/>
      <c r="CK111" s="975"/>
      <c r="CL111" s="976"/>
      <c r="CM111" s="946" t="s">
        <v>419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391</v>
      </c>
      <c r="DH111" s="950"/>
      <c r="DI111" s="950"/>
      <c r="DJ111" s="950"/>
      <c r="DK111" s="950"/>
      <c r="DL111" s="950" t="s">
        <v>391</v>
      </c>
      <c r="DM111" s="950"/>
      <c r="DN111" s="950"/>
      <c r="DO111" s="950"/>
      <c r="DP111" s="950"/>
      <c r="DQ111" s="950" t="s">
        <v>391</v>
      </c>
      <c r="DR111" s="950"/>
      <c r="DS111" s="950"/>
      <c r="DT111" s="950"/>
      <c r="DU111" s="950"/>
      <c r="DV111" s="951" t="s">
        <v>391</v>
      </c>
      <c r="DW111" s="951"/>
      <c r="DX111" s="951"/>
      <c r="DY111" s="951"/>
      <c r="DZ111" s="952"/>
    </row>
    <row r="112" spans="1:131" s="199" customFormat="1" ht="26.25" customHeight="1">
      <c r="A112" s="982" t="s">
        <v>420</v>
      </c>
      <c r="B112" s="983"/>
      <c r="C112" s="980" t="s">
        <v>421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114</v>
      </c>
      <c r="AB112" s="989"/>
      <c r="AC112" s="989"/>
      <c r="AD112" s="989"/>
      <c r="AE112" s="990"/>
      <c r="AF112" s="991" t="s">
        <v>114</v>
      </c>
      <c r="AG112" s="989"/>
      <c r="AH112" s="989"/>
      <c r="AI112" s="989"/>
      <c r="AJ112" s="990"/>
      <c r="AK112" s="991" t="s">
        <v>114</v>
      </c>
      <c r="AL112" s="989"/>
      <c r="AM112" s="989"/>
      <c r="AN112" s="989"/>
      <c r="AO112" s="990"/>
      <c r="AP112" s="992" t="s">
        <v>114</v>
      </c>
      <c r="AQ112" s="993"/>
      <c r="AR112" s="993"/>
      <c r="AS112" s="993"/>
      <c r="AT112" s="994"/>
      <c r="AU112" s="930"/>
      <c r="AV112" s="931"/>
      <c r="AW112" s="931"/>
      <c r="AX112" s="931"/>
      <c r="AY112" s="931"/>
      <c r="AZ112" s="979" t="s">
        <v>422</v>
      </c>
      <c r="BA112" s="980"/>
      <c r="BB112" s="980"/>
      <c r="BC112" s="980"/>
      <c r="BD112" s="980"/>
      <c r="BE112" s="980"/>
      <c r="BF112" s="980"/>
      <c r="BG112" s="980"/>
      <c r="BH112" s="980"/>
      <c r="BI112" s="980"/>
      <c r="BJ112" s="980"/>
      <c r="BK112" s="980"/>
      <c r="BL112" s="980"/>
      <c r="BM112" s="980"/>
      <c r="BN112" s="980"/>
      <c r="BO112" s="980"/>
      <c r="BP112" s="981"/>
      <c r="BQ112" s="949">
        <v>3610642</v>
      </c>
      <c r="BR112" s="950"/>
      <c r="BS112" s="950"/>
      <c r="BT112" s="950"/>
      <c r="BU112" s="950"/>
      <c r="BV112" s="950">
        <v>3536975</v>
      </c>
      <c r="BW112" s="950"/>
      <c r="BX112" s="950"/>
      <c r="BY112" s="950"/>
      <c r="BZ112" s="950"/>
      <c r="CA112" s="950">
        <v>3348243</v>
      </c>
      <c r="CB112" s="950"/>
      <c r="CC112" s="950"/>
      <c r="CD112" s="950"/>
      <c r="CE112" s="950"/>
      <c r="CF112" s="944">
        <v>103.2</v>
      </c>
      <c r="CG112" s="945"/>
      <c r="CH112" s="945"/>
      <c r="CI112" s="945"/>
      <c r="CJ112" s="945"/>
      <c r="CK112" s="975"/>
      <c r="CL112" s="976"/>
      <c r="CM112" s="946" t="s">
        <v>423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114</v>
      </c>
      <c r="DH112" s="950"/>
      <c r="DI112" s="950"/>
      <c r="DJ112" s="950"/>
      <c r="DK112" s="950"/>
      <c r="DL112" s="950" t="s">
        <v>114</v>
      </c>
      <c r="DM112" s="950"/>
      <c r="DN112" s="950"/>
      <c r="DO112" s="950"/>
      <c r="DP112" s="950"/>
      <c r="DQ112" s="950" t="s">
        <v>114</v>
      </c>
      <c r="DR112" s="950"/>
      <c r="DS112" s="950"/>
      <c r="DT112" s="950"/>
      <c r="DU112" s="950"/>
      <c r="DV112" s="951" t="s">
        <v>114</v>
      </c>
      <c r="DW112" s="951"/>
      <c r="DX112" s="951"/>
      <c r="DY112" s="951"/>
      <c r="DZ112" s="952"/>
    </row>
    <row r="113" spans="1:130" s="199" customFormat="1" ht="26.25" customHeight="1">
      <c r="A113" s="984"/>
      <c r="B113" s="985"/>
      <c r="C113" s="980" t="s">
        <v>424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358974</v>
      </c>
      <c r="AB113" s="964"/>
      <c r="AC113" s="964"/>
      <c r="AD113" s="964"/>
      <c r="AE113" s="965"/>
      <c r="AF113" s="966">
        <v>263669</v>
      </c>
      <c r="AG113" s="964"/>
      <c r="AH113" s="964"/>
      <c r="AI113" s="964"/>
      <c r="AJ113" s="965"/>
      <c r="AK113" s="966">
        <v>266110</v>
      </c>
      <c r="AL113" s="964"/>
      <c r="AM113" s="964"/>
      <c r="AN113" s="964"/>
      <c r="AO113" s="965"/>
      <c r="AP113" s="967">
        <v>8.1999999999999993</v>
      </c>
      <c r="AQ113" s="968"/>
      <c r="AR113" s="968"/>
      <c r="AS113" s="968"/>
      <c r="AT113" s="969"/>
      <c r="AU113" s="930"/>
      <c r="AV113" s="931"/>
      <c r="AW113" s="931"/>
      <c r="AX113" s="931"/>
      <c r="AY113" s="931"/>
      <c r="AZ113" s="979" t="s">
        <v>425</v>
      </c>
      <c r="BA113" s="980"/>
      <c r="BB113" s="980"/>
      <c r="BC113" s="980"/>
      <c r="BD113" s="980"/>
      <c r="BE113" s="980"/>
      <c r="BF113" s="980"/>
      <c r="BG113" s="980"/>
      <c r="BH113" s="980"/>
      <c r="BI113" s="980"/>
      <c r="BJ113" s="980"/>
      <c r="BK113" s="980"/>
      <c r="BL113" s="980"/>
      <c r="BM113" s="980"/>
      <c r="BN113" s="980"/>
      <c r="BO113" s="980"/>
      <c r="BP113" s="981"/>
      <c r="BQ113" s="949">
        <v>717414</v>
      </c>
      <c r="BR113" s="950"/>
      <c r="BS113" s="950"/>
      <c r="BT113" s="950"/>
      <c r="BU113" s="950"/>
      <c r="BV113" s="950">
        <v>747777</v>
      </c>
      <c r="BW113" s="950"/>
      <c r="BX113" s="950"/>
      <c r="BY113" s="950"/>
      <c r="BZ113" s="950"/>
      <c r="CA113" s="950">
        <v>674580</v>
      </c>
      <c r="CB113" s="950"/>
      <c r="CC113" s="950"/>
      <c r="CD113" s="950"/>
      <c r="CE113" s="950"/>
      <c r="CF113" s="944">
        <v>20.8</v>
      </c>
      <c r="CG113" s="945"/>
      <c r="CH113" s="945"/>
      <c r="CI113" s="945"/>
      <c r="CJ113" s="945"/>
      <c r="CK113" s="975"/>
      <c r="CL113" s="976"/>
      <c r="CM113" s="946" t="s">
        <v>426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114</v>
      </c>
      <c r="DH113" s="989"/>
      <c r="DI113" s="989"/>
      <c r="DJ113" s="989"/>
      <c r="DK113" s="990"/>
      <c r="DL113" s="991" t="s">
        <v>114</v>
      </c>
      <c r="DM113" s="989"/>
      <c r="DN113" s="989"/>
      <c r="DO113" s="989"/>
      <c r="DP113" s="990"/>
      <c r="DQ113" s="991" t="s">
        <v>114</v>
      </c>
      <c r="DR113" s="989"/>
      <c r="DS113" s="989"/>
      <c r="DT113" s="989"/>
      <c r="DU113" s="990"/>
      <c r="DV113" s="992" t="s">
        <v>114</v>
      </c>
      <c r="DW113" s="993"/>
      <c r="DX113" s="993"/>
      <c r="DY113" s="993"/>
      <c r="DZ113" s="994"/>
    </row>
    <row r="114" spans="1:130" s="199" customFormat="1" ht="26.25" customHeight="1">
      <c r="A114" s="984"/>
      <c r="B114" s="985"/>
      <c r="C114" s="980" t="s">
        <v>427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35855</v>
      </c>
      <c r="AB114" s="989"/>
      <c r="AC114" s="989"/>
      <c r="AD114" s="989"/>
      <c r="AE114" s="990"/>
      <c r="AF114" s="991">
        <v>67652</v>
      </c>
      <c r="AG114" s="989"/>
      <c r="AH114" s="989"/>
      <c r="AI114" s="989"/>
      <c r="AJ114" s="990"/>
      <c r="AK114" s="991">
        <v>69207</v>
      </c>
      <c r="AL114" s="989"/>
      <c r="AM114" s="989"/>
      <c r="AN114" s="989"/>
      <c r="AO114" s="990"/>
      <c r="AP114" s="992">
        <v>2.1</v>
      </c>
      <c r="AQ114" s="993"/>
      <c r="AR114" s="993"/>
      <c r="AS114" s="993"/>
      <c r="AT114" s="994"/>
      <c r="AU114" s="930"/>
      <c r="AV114" s="931"/>
      <c r="AW114" s="931"/>
      <c r="AX114" s="931"/>
      <c r="AY114" s="931"/>
      <c r="AZ114" s="979" t="s">
        <v>428</v>
      </c>
      <c r="BA114" s="980"/>
      <c r="BB114" s="980"/>
      <c r="BC114" s="980"/>
      <c r="BD114" s="980"/>
      <c r="BE114" s="980"/>
      <c r="BF114" s="980"/>
      <c r="BG114" s="980"/>
      <c r="BH114" s="980"/>
      <c r="BI114" s="980"/>
      <c r="BJ114" s="980"/>
      <c r="BK114" s="980"/>
      <c r="BL114" s="980"/>
      <c r="BM114" s="980"/>
      <c r="BN114" s="980"/>
      <c r="BO114" s="980"/>
      <c r="BP114" s="981"/>
      <c r="BQ114" s="949">
        <v>1040575</v>
      </c>
      <c r="BR114" s="950"/>
      <c r="BS114" s="950"/>
      <c r="BT114" s="950"/>
      <c r="BU114" s="950"/>
      <c r="BV114" s="950">
        <v>910773</v>
      </c>
      <c r="BW114" s="950"/>
      <c r="BX114" s="950"/>
      <c r="BY114" s="950"/>
      <c r="BZ114" s="950"/>
      <c r="CA114" s="950">
        <v>884864</v>
      </c>
      <c r="CB114" s="950"/>
      <c r="CC114" s="950"/>
      <c r="CD114" s="950"/>
      <c r="CE114" s="950"/>
      <c r="CF114" s="944">
        <v>27.3</v>
      </c>
      <c r="CG114" s="945"/>
      <c r="CH114" s="945"/>
      <c r="CI114" s="945"/>
      <c r="CJ114" s="945"/>
      <c r="CK114" s="975"/>
      <c r="CL114" s="976"/>
      <c r="CM114" s="946" t="s">
        <v>429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114</v>
      </c>
      <c r="DH114" s="989"/>
      <c r="DI114" s="989"/>
      <c r="DJ114" s="989"/>
      <c r="DK114" s="990"/>
      <c r="DL114" s="991" t="s">
        <v>114</v>
      </c>
      <c r="DM114" s="989"/>
      <c r="DN114" s="989"/>
      <c r="DO114" s="989"/>
      <c r="DP114" s="990"/>
      <c r="DQ114" s="991" t="s">
        <v>114</v>
      </c>
      <c r="DR114" s="989"/>
      <c r="DS114" s="989"/>
      <c r="DT114" s="989"/>
      <c r="DU114" s="990"/>
      <c r="DV114" s="992" t="s">
        <v>114</v>
      </c>
      <c r="DW114" s="993"/>
      <c r="DX114" s="993"/>
      <c r="DY114" s="993"/>
      <c r="DZ114" s="994"/>
    </row>
    <row r="115" spans="1:130" s="199" customFormat="1" ht="26.25" customHeight="1">
      <c r="A115" s="984"/>
      <c r="B115" s="985"/>
      <c r="C115" s="980" t="s">
        <v>430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114</v>
      </c>
      <c r="AB115" s="964"/>
      <c r="AC115" s="964"/>
      <c r="AD115" s="964"/>
      <c r="AE115" s="965"/>
      <c r="AF115" s="966" t="s">
        <v>114</v>
      </c>
      <c r="AG115" s="964"/>
      <c r="AH115" s="964"/>
      <c r="AI115" s="964"/>
      <c r="AJ115" s="965"/>
      <c r="AK115" s="966" t="s">
        <v>114</v>
      </c>
      <c r="AL115" s="964"/>
      <c r="AM115" s="964"/>
      <c r="AN115" s="964"/>
      <c r="AO115" s="965"/>
      <c r="AP115" s="967" t="s">
        <v>114</v>
      </c>
      <c r="AQ115" s="968"/>
      <c r="AR115" s="968"/>
      <c r="AS115" s="968"/>
      <c r="AT115" s="969"/>
      <c r="AU115" s="930"/>
      <c r="AV115" s="931"/>
      <c r="AW115" s="931"/>
      <c r="AX115" s="931"/>
      <c r="AY115" s="931"/>
      <c r="AZ115" s="979" t="s">
        <v>431</v>
      </c>
      <c r="BA115" s="980"/>
      <c r="BB115" s="980"/>
      <c r="BC115" s="980"/>
      <c r="BD115" s="980"/>
      <c r="BE115" s="980"/>
      <c r="BF115" s="980"/>
      <c r="BG115" s="980"/>
      <c r="BH115" s="980"/>
      <c r="BI115" s="980"/>
      <c r="BJ115" s="980"/>
      <c r="BK115" s="980"/>
      <c r="BL115" s="980"/>
      <c r="BM115" s="980"/>
      <c r="BN115" s="980"/>
      <c r="BO115" s="980"/>
      <c r="BP115" s="981"/>
      <c r="BQ115" s="949" t="s">
        <v>114</v>
      </c>
      <c r="BR115" s="950"/>
      <c r="BS115" s="950"/>
      <c r="BT115" s="950"/>
      <c r="BU115" s="950"/>
      <c r="BV115" s="950" t="s">
        <v>114</v>
      </c>
      <c r="BW115" s="950"/>
      <c r="BX115" s="950"/>
      <c r="BY115" s="950"/>
      <c r="BZ115" s="950"/>
      <c r="CA115" s="950" t="s">
        <v>114</v>
      </c>
      <c r="CB115" s="950"/>
      <c r="CC115" s="950"/>
      <c r="CD115" s="950"/>
      <c r="CE115" s="950"/>
      <c r="CF115" s="944" t="s">
        <v>114</v>
      </c>
      <c r="CG115" s="945"/>
      <c r="CH115" s="945"/>
      <c r="CI115" s="945"/>
      <c r="CJ115" s="945"/>
      <c r="CK115" s="975"/>
      <c r="CL115" s="976"/>
      <c r="CM115" s="979" t="s">
        <v>432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114</v>
      </c>
      <c r="DH115" s="989"/>
      <c r="DI115" s="989"/>
      <c r="DJ115" s="989"/>
      <c r="DK115" s="990"/>
      <c r="DL115" s="991" t="s">
        <v>114</v>
      </c>
      <c r="DM115" s="989"/>
      <c r="DN115" s="989"/>
      <c r="DO115" s="989"/>
      <c r="DP115" s="990"/>
      <c r="DQ115" s="991" t="s">
        <v>114</v>
      </c>
      <c r="DR115" s="989"/>
      <c r="DS115" s="989"/>
      <c r="DT115" s="989"/>
      <c r="DU115" s="990"/>
      <c r="DV115" s="992" t="s">
        <v>114</v>
      </c>
      <c r="DW115" s="993"/>
      <c r="DX115" s="993"/>
      <c r="DY115" s="993"/>
      <c r="DZ115" s="994"/>
    </row>
    <row r="116" spans="1:130" s="199" customFormat="1" ht="26.25" customHeight="1">
      <c r="A116" s="986"/>
      <c r="B116" s="987"/>
      <c r="C116" s="995" t="s">
        <v>433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114</v>
      </c>
      <c r="AB116" s="989"/>
      <c r="AC116" s="989"/>
      <c r="AD116" s="989"/>
      <c r="AE116" s="990"/>
      <c r="AF116" s="991" t="s">
        <v>114</v>
      </c>
      <c r="AG116" s="989"/>
      <c r="AH116" s="989"/>
      <c r="AI116" s="989"/>
      <c r="AJ116" s="990"/>
      <c r="AK116" s="991" t="s">
        <v>114</v>
      </c>
      <c r="AL116" s="989"/>
      <c r="AM116" s="989"/>
      <c r="AN116" s="989"/>
      <c r="AO116" s="990"/>
      <c r="AP116" s="992" t="s">
        <v>114</v>
      </c>
      <c r="AQ116" s="993"/>
      <c r="AR116" s="993"/>
      <c r="AS116" s="993"/>
      <c r="AT116" s="994"/>
      <c r="AU116" s="930"/>
      <c r="AV116" s="931"/>
      <c r="AW116" s="931"/>
      <c r="AX116" s="931"/>
      <c r="AY116" s="931"/>
      <c r="AZ116" s="997" t="s">
        <v>434</v>
      </c>
      <c r="BA116" s="998"/>
      <c r="BB116" s="998"/>
      <c r="BC116" s="998"/>
      <c r="BD116" s="998"/>
      <c r="BE116" s="998"/>
      <c r="BF116" s="998"/>
      <c r="BG116" s="998"/>
      <c r="BH116" s="998"/>
      <c r="BI116" s="998"/>
      <c r="BJ116" s="998"/>
      <c r="BK116" s="998"/>
      <c r="BL116" s="998"/>
      <c r="BM116" s="998"/>
      <c r="BN116" s="998"/>
      <c r="BO116" s="998"/>
      <c r="BP116" s="999"/>
      <c r="BQ116" s="949" t="s">
        <v>114</v>
      </c>
      <c r="BR116" s="950"/>
      <c r="BS116" s="950"/>
      <c r="BT116" s="950"/>
      <c r="BU116" s="950"/>
      <c r="BV116" s="950" t="s">
        <v>114</v>
      </c>
      <c r="BW116" s="950"/>
      <c r="BX116" s="950"/>
      <c r="BY116" s="950"/>
      <c r="BZ116" s="950"/>
      <c r="CA116" s="950" t="s">
        <v>114</v>
      </c>
      <c r="CB116" s="950"/>
      <c r="CC116" s="950"/>
      <c r="CD116" s="950"/>
      <c r="CE116" s="950"/>
      <c r="CF116" s="944" t="s">
        <v>114</v>
      </c>
      <c r="CG116" s="945"/>
      <c r="CH116" s="945"/>
      <c r="CI116" s="945"/>
      <c r="CJ116" s="945"/>
      <c r="CK116" s="975"/>
      <c r="CL116" s="976"/>
      <c r="CM116" s="946" t="s">
        <v>435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114</v>
      </c>
      <c r="DH116" s="989"/>
      <c r="DI116" s="989"/>
      <c r="DJ116" s="989"/>
      <c r="DK116" s="990"/>
      <c r="DL116" s="991" t="s">
        <v>114</v>
      </c>
      <c r="DM116" s="989"/>
      <c r="DN116" s="989"/>
      <c r="DO116" s="989"/>
      <c r="DP116" s="990"/>
      <c r="DQ116" s="991" t="s">
        <v>114</v>
      </c>
      <c r="DR116" s="989"/>
      <c r="DS116" s="989"/>
      <c r="DT116" s="989"/>
      <c r="DU116" s="990"/>
      <c r="DV116" s="992" t="s">
        <v>114</v>
      </c>
      <c r="DW116" s="993"/>
      <c r="DX116" s="993"/>
      <c r="DY116" s="993"/>
      <c r="DZ116" s="994"/>
    </row>
    <row r="117" spans="1:130" s="199" customFormat="1" ht="26.25" customHeight="1">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436</v>
      </c>
      <c r="Z117" s="916"/>
      <c r="AA117" s="1006">
        <v>1069306</v>
      </c>
      <c r="AB117" s="1007"/>
      <c r="AC117" s="1007"/>
      <c r="AD117" s="1007"/>
      <c r="AE117" s="1008"/>
      <c r="AF117" s="1009">
        <v>988841</v>
      </c>
      <c r="AG117" s="1007"/>
      <c r="AH117" s="1007"/>
      <c r="AI117" s="1007"/>
      <c r="AJ117" s="1008"/>
      <c r="AK117" s="1009">
        <v>1024023</v>
      </c>
      <c r="AL117" s="1007"/>
      <c r="AM117" s="1007"/>
      <c r="AN117" s="1007"/>
      <c r="AO117" s="1008"/>
      <c r="AP117" s="1010"/>
      <c r="AQ117" s="1011"/>
      <c r="AR117" s="1011"/>
      <c r="AS117" s="1011"/>
      <c r="AT117" s="1012"/>
      <c r="AU117" s="930"/>
      <c r="AV117" s="931"/>
      <c r="AW117" s="931"/>
      <c r="AX117" s="931"/>
      <c r="AY117" s="931"/>
      <c r="AZ117" s="997" t="s">
        <v>437</v>
      </c>
      <c r="BA117" s="998"/>
      <c r="BB117" s="998"/>
      <c r="BC117" s="998"/>
      <c r="BD117" s="998"/>
      <c r="BE117" s="998"/>
      <c r="BF117" s="998"/>
      <c r="BG117" s="998"/>
      <c r="BH117" s="998"/>
      <c r="BI117" s="998"/>
      <c r="BJ117" s="998"/>
      <c r="BK117" s="998"/>
      <c r="BL117" s="998"/>
      <c r="BM117" s="998"/>
      <c r="BN117" s="998"/>
      <c r="BO117" s="998"/>
      <c r="BP117" s="999"/>
      <c r="BQ117" s="949" t="s">
        <v>114</v>
      </c>
      <c r="BR117" s="950"/>
      <c r="BS117" s="950"/>
      <c r="BT117" s="950"/>
      <c r="BU117" s="950"/>
      <c r="BV117" s="950" t="s">
        <v>114</v>
      </c>
      <c r="BW117" s="950"/>
      <c r="BX117" s="950"/>
      <c r="BY117" s="950"/>
      <c r="BZ117" s="950"/>
      <c r="CA117" s="950" t="s">
        <v>114</v>
      </c>
      <c r="CB117" s="950"/>
      <c r="CC117" s="950"/>
      <c r="CD117" s="950"/>
      <c r="CE117" s="950"/>
      <c r="CF117" s="944" t="s">
        <v>114</v>
      </c>
      <c r="CG117" s="945"/>
      <c r="CH117" s="945"/>
      <c r="CI117" s="945"/>
      <c r="CJ117" s="945"/>
      <c r="CK117" s="975"/>
      <c r="CL117" s="976"/>
      <c r="CM117" s="946" t="s">
        <v>438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114</v>
      </c>
      <c r="DH117" s="989"/>
      <c r="DI117" s="989"/>
      <c r="DJ117" s="989"/>
      <c r="DK117" s="990"/>
      <c r="DL117" s="991" t="s">
        <v>114</v>
      </c>
      <c r="DM117" s="989"/>
      <c r="DN117" s="989"/>
      <c r="DO117" s="989"/>
      <c r="DP117" s="990"/>
      <c r="DQ117" s="991" t="s">
        <v>114</v>
      </c>
      <c r="DR117" s="989"/>
      <c r="DS117" s="989"/>
      <c r="DT117" s="989"/>
      <c r="DU117" s="990"/>
      <c r="DV117" s="992" t="s">
        <v>114</v>
      </c>
      <c r="DW117" s="993"/>
      <c r="DX117" s="993"/>
      <c r="DY117" s="993"/>
      <c r="DZ117" s="994"/>
    </row>
    <row r="118" spans="1:130" s="199" customFormat="1" ht="26.25" customHeight="1">
      <c r="A118" s="934" t="s">
        <v>412</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410</v>
      </c>
      <c r="AB118" s="915"/>
      <c r="AC118" s="915"/>
      <c r="AD118" s="915"/>
      <c r="AE118" s="916"/>
      <c r="AF118" s="914" t="s">
        <v>289</v>
      </c>
      <c r="AG118" s="915"/>
      <c r="AH118" s="915"/>
      <c r="AI118" s="915"/>
      <c r="AJ118" s="916"/>
      <c r="AK118" s="914" t="s">
        <v>288</v>
      </c>
      <c r="AL118" s="915"/>
      <c r="AM118" s="915"/>
      <c r="AN118" s="915"/>
      <c r="AO118" s="916"/>
      <c r="AP118" s="1001" t="s">
        <v>411</v>
      </c>
      <c r="AQ118" s="1002"/>
      <c r="AR118" s="1002"/>
      <c r="AS118" s="1002"/>
      <c r="AT118" s="1003"/>
      <c r="AU118" s="930"/>
      <c r="AV118" s="931"/>
      <c r="AW118" s="931"/>
      <c r="AX118" s="931"/>
      <c r="AY118" s="931"/>
      <c r="AZ118" s="1004" t="s">
        <v>439</v>
      </c>
      <c r="BA118" s="995"/>
      <c r="BB118" s="995"/>
      <c r="BC118" s="995"/>
      <c r="BD118" s="995"/>
      <c r="BE118" s="995"/>
      <c r="BF118" s="995"/>
      <c r="BG118" s="995"/>
      <c r="BH118" s="995"/>
      <c r="BI118" s="995"/>
      <c r="BJ118" s="995"/>
      <c r="BK118" s="995"/>
      <c r="BL118" s="995"/>
      <c r="BM118" s="995"/>
      <c r="BN118" s="995"/>
      <c r="BO118" s="995"/>
      <c r="BP118" s="996"/>
      <c r="BQ118" s="1027" t="s">
        <v>114</v>
      </c>
      <c r="BR118" s="1028"/>
      <c r="BS118" s="1028"/>
      <c r="BT118" s="1028"/>
      <c r="BU118" s="1028"/>
      <c r="BV118" s="1028" t="s">
        <v>114</v>
      </c>
      <c r="BW118" s="1028"/>
      <c r="BX118" s="1028"/>
      <c r="BY118" s="1028"/>
      <c r="BZ118" s="1028"/>
      <c r="CA118" s="1028" t="s">
        <v>114</v>
      </c>
      <c r="CB118" s="1028"/>
      <c r="CC118" s="1028"/>
      <c r="CD118" s="1028"/>
      <c r="CE118" s="1028"/>
      <c r="CF118" s="944" t="s">
        <v>114</v>
      </c>
      <c r="CG118" s="945"/>
      <c r="CH118" s="945"/>
      <c r="CI118" s="945"/>
      <c r="CJ118" s="945"/>
      <c r="CK118" s="975"/>
      <c r="CL118" s="976"/>
      <c r="CM118" s="946" t="s">
        <v>440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114</v>
      </c>
      <c r="DH118" s="989"/>
      <c r="DI118" s="989"/>
      <c r="DJ118" s="989"/>
      <c r="DK118" s="990"/>
      <c r="DL118" s="991" t="s">
        <v>114</v>
      </c>
      <c r="DM118" s="989"/>
      <c r="DN118" s="989"/>
      <c r="DO118" s="989"/>
      <c r="DP118" s="990"/>
      <c r="DQ118" s="991" t="s">
        <v>114</v>
      </c>
      <c r="DR118" s="989"/>
      <c r="DS118" s="989"/>
      <c r="DT118" s="989"/>
      <c r="DU118" s="990"/>
      <c r="DV118" s="992" t="s">
        <v>114</v>
      </c>
      <c r="DW118" s="993"/>
      <c r="DX118" s="993"/>
      <c r="DY118" s="993"/>
      <c r="DZ118" s="994"/>
    </row>
    <row r="119" spans="1:130" s="199" customFormat="1" ht="26.25" customHeight="1">
      <c r="A119" s="1088" t="s">
        <v>415</v>
      </c>
      <c r="B119" s="974"/>
      <c r="C119" s="953" t="s">
        <v>416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114</v>
      </c>
      <c r="AB119" s="922"/>
      <c r="AC119" s="922"/>
      <c r="AD119" s="922"/>
      <c r="AE119" s="923"/>
      <c r="AF119" s="924" t="s">
        <v>114</v>
      </c>
      <c r="AG119" s="922"/>
      <c r="AH119" s="922"/>
      <c r="AI119" s="922"/>
      <c r="AJ119" s="923"/>
      <c r="AK119" s="924" t="s">
        <v>114</v>
      </c>
      <c r="AL119" s="922"/>
      <c r="AM119" s="922"/>
      <c r="AN119" s="922"/>
      <c r="AO119" s="923"/>
      <c r="AP119" s="925" t="s">
        <v>114</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441</v>
      </c>
      <c r="BP119" s="1036"/>
      <c r="BQ119" s="1027">
        <v>12217020</v>
      </c>
      <c r="BR119" s="1028"/>
      <c r="BS119" s="1028"/>
      <c r="BT119" s="1028"/>
      <c r="BU119" s="1028"/>
      <c r="BV119" s="1028">
        <v>12277480</v>
      </c>
      <c r="BW119" s="1028"/>
      <c r="BX119" s="1028"/>
      <c r="BY119" s="1028"/>
      <c r="BZ119" s="1028"/>
      <c r="CA119" s="1028">
        <v>12224348</v>
      </c>
      <c r="CB119" s="1028"/>
      <c r="CC119" s="1028"/>
      <c r="CD119" s="1028"/>
      <c r="CE119" s="1028"/>
      <c r="CF119" s="1029"/>
      <c r="CG119" s="1030"/>
      <c r="CH119" s="1030"/>
      <c r="CI119" s="1030"/>
      <c r="CJ119" s="1031"/>
      <c r="CK119" s="977"/>
      <c r="CL119" s="978"/>
      <c r="CM119" s="1032" t="s">
        <v>442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34100</v>
      </c>
      <c r="DH119" s="1014"/>
      <c r="DI119" s="1014"/>
      <c r="DJ119" s="1014"/>
      <c r="DK119" s="1015"/>
      <c r="DL119" s="1013">
        <v>132000</v>
      </c>
      <c r="DM119" s="1014"/>
      <c r="DN119" s="1014"/>
      <c r="DO119" s="1014"/>
      <c r="DP119" s="1015"/>
      <c r="DQ119" s="1013">
        <v>121000</v>
      </c>
      <c r="DR119" s="1014"/>
      <c r="DS119" s="1014"/>
      <c r="DT119" s="1014"/>
      <c r="DU119" s="1015"/>
      <c r="DV119" s="1016">
        <v>3.7</v>
      </c>
      <c r="DW119" s="1017"/>
      <c r="DX119" s="1017"/>
      <c r="DY119" s="1017"/>
      <c r="DZ119" s="1018"/>
    </row>
    <row r="120" spans="1:130" s="199" customFormat="1" ht="26.25" customHeight="1">
      <c r="A120" s="1089"/>
      <c r="B120" s="976"/>
      <c r="C120" s="946" t="s">
        <v>419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391</v>
      </c>
      <c r="AB120" s="989"/>
      <c r="AC120" s="989"/>
      <c r="AD120" s="989"/>
      <c r="AE120" s="990"/>
      <c r="AF120" s="991" t="s">
        <v>391</v>
      </c>
      <c r="AG120" s="989"/>
      <c r="AH120" s="989"/>
      <c r="AI120" s="989"/>
      <c r="AJ120" s="990"/>
      <c r="AK120" s="991" t="s">
        <v>391</v>
      </c>
      <c r="AL120" s="989"/>
      <c r="AM120" s="989"/>
      <c r="AN120" s="989"/>
      <c r="AO120" s="990"/>
      <c r="AP120" s="992" t="s">
        <v>391</v>
      </c>
      <c r="AQ120" s="993"/>
      <c r="AR120" s="993"/>
      <c r="AS120" s="993"/>
      <c r="AT120" s="994"/>
      <c r="AU120" s="1019" t="s">
        <v>443</v>
      </c>
      <c r="AV120" s="1020"/>
      <c r="AW120" s="1020"/>
      <c r="AX120" s="1020"/>
      <c r="AY120" s="1021"/>
      <c r="AZ120" s="970" t="s">
        <v>444</v>
      </c>
      <c r="BA120" s="919"/>
      <c r="BB120" s="919"/>
      <c r="BC120" s="919"/>
      <c r="BD120" s="919"/>
      <c r="BE120" s="919"/>
      <c r="BF120" s="919"/>
      <c r="BG120" s="919"/>
      <c r="BH120" s="919"/>
      <c r="BI120" s="919"/>
      <c r="BJ120" s="919"/>
      <c r="BK120" s="919"/>
      <c r="BL120" s="919"/>
      <c r="BM120" s="919"/>
      <c r="BN120" s="919"/>
      <c r="BO120" s="919"/>
      <c r="BP120" s="920"/>
      <c r="BQ120" s="956">
        <v>1098031</v>
      </c>
      <c r="BR120" s="957"/>
      <c r="BS120" s="957"/>
      <c r="BT120" s="957"/>
      <c r="BU120" s="957"/>
      <c r="BV120" s="957">
        <v>1333484</v>
      </c>
      <c r="BW120" s="957"/>
      <c r="BX120" s="957"/>
      <c r="BY120" s="957"/>
      <c r="BZ120" s="957"/>
      <c r="CA120" s="957">
        <v>1466184</v>
      </c>
      <c r="CB120" s="957"/>
      <c r="CC120" s="957"/>
      <c r="CD120" s="957"/>
      <c r="CE120" s="957"/>
      <c r="CF120" s="971">
        <v>45.2</v>
      </c>
      <c r="CG120" s="972"/>
      <c r="CH120" s="972"/>
      <c r="CI120" s="972"/>
      <c r="CJ120" s="972"/>
      <c r="CK120" s="1037" t="s">
        <v>445</v>
      </c>
      <c r="CL120" s="1038"/>
      <c r="CM120" s="1038"/>
      <c r="CN120" s="1038"/>
      <c r="CO120" s="1039"/>
      <c r="CP120" s="1045" t="s">
        <v>446</v>
      </c>
      <c r="CQ120" s="1046"/>
      <c r="CR120" s="1046"/>
      <c r="CS120" s="1046"/>
      <c r="CT120" s="1046"/>
      <c r="CU120" s="1046"/>
      <c r="CV120" s="1046"/>
      <c r="CW120" s="1046"/>
      <c r="CX120" s="1046"/>
      <c r="CY120" s="1046"/>
      <c r="CZ120" s="1046"/>
      <c r="DA120" s="1046"/>
      <c r="DB120" s="1046"/>
      <c r="DC120" s="1046"/>
      <c r="DD120" s="1046"/>
      <c r="DE120" s="1046"/>
      <c r="DF120" s="1047"/>
      <c r="DG120" s="956">
        <v>2881754</v>
      </c>
      <c r="DH120" s="957"/>
      <c r="DI120" s="957"/>
      <c r="DJ120" s="957"/>
      <c r="DK120" s="957"/>
      <c r="DL120" s="957">
        <v>2753014</v>
      </c>
      <c r="DM120" s="957"/>
      <c r="DN120" s="957"/>
      <c r="DO120" s="957"/>
      <c r="DP120" s="957"/>
      <c r="DQ120" s="957">
        <v>2581230</v>
      </c>
      <c r="DR120" s="957"/>
      <c r="DS120" s="957"/>
      <c r="DT120" s="957"/>
      <c r="DU120" s="957"/>
      <c r="DV120" s="958">
        <v>79.5</v>
      </c>
      <c r="DW120" s="958"/>
      <c r="DX120" s="958"/>
      <c r="DY120" s="958"/>
      <c r="DZ120" s="959"/>
    </row>
    <row r="121" spans="1:130" s="199" customFormat="1" ht="26.25" customHeight="1">
      <c r="A121" s="1089"/>
      <c r="B121" s="976"/>
      <c r="C121" s="997" t="s">
        <v>447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391</v>
      </c>
      <c r="AB121" s="989"/>
      <c r="AC121" s="989"/>
      <c r="AD121" s="989"/>
      <c r="AE121" s="990"/>
      <c r="AF121" s="991" t="s">
        <v>391</v>
      </c>
      <c r="AG121" s="989"/>
      <c r="AH121" s="989"/>
      <c r="AI121" s="989"/>
      <c r="AJ121" s="990"/>
      <c r="AK121" s="991" t="s">
        <v>391</v>
      </c>
      <c r="AL121" s="989"/>
      <c r="AM121" s="989"/>
      <c r="AN121" s="989"/>
      <c r="AO121" s="990"/>
      <c r="AP121" s="992" t="s">
        <v>391</v>
      </c>
      <c r="AQ121" s="993"/>
      <c r="AR121" s="993"/>
      <c r="AS121" s="993"/>
      <c r="AT121" s="994"/>
      <c r="AU121" s="1022"/>
      <c r="AV121" s="1023"/>
      <c r="AW121" s="1023"/>
      <c r="AX121" s="1023"/>
      <c r="AY121" s="1024"/>
      <c r="AZ121" s="979" t="s">
        <v>448</v>
      </c>
      <c r="BA121" s="980"/>
      <c r="BB121" s="980"/>
      <c r="BC121" s="980"/>
      <c r="BD121" s="980"/>
      <c r="BE121" s="980"/>
      <c r="BF121" s="980"/>
      <c r="BG121" s="980"/>
      <c r="BH121" s="980"/>
      <c r="BI121" s="980"/>
      <c r="BJ121" s="980"/>
      <c r="BK121" s="980"/>
      <c r="BL121" s="980"/>
      <c r="BM121" s="980"/>
      <c r="BN121" s="980"/>
      <c r="BO121" s="980"/>
      <c r="BP121" s="981"/>
      <c r="BQ121" s="949">
        <v>614852</v>
      </c>
      <c r="BR121" s="950"/>
      <c r="BS121" s="950"/>
      <c r="BT121" s="950"/>
      <c r="BU121" s="950"/>
      <c r="BV121" s="950">
        <v>573015</v>
      </c>
      <c r="BW121" s="950"/>
      <c r="BX121" s="950"/>
      <c r="BY121" s="950"/>
      <c r="BZ121" s="950"/>
      <c r="CA121" s="950">
        <v>576789</v>
      </c>
      <c r="CB121" s="950"/>
      <c r="CC121" s="950"/>
      <c r="CD121" s="950"/>
      <c r="CE121" s="950"/>
      <c r="CF121" s="944">
        <v>17.8</v>
      </c>
      <c r="CG121" s="945"/>
      <c r="CH121" s="945"/>
      <c r="CI121" s="945"/>
      <c r="CJ121" s="945"/>
      <c r="CK121" s="1040"/>
      <c r="CL121" s="1041"/>
      <c r="CM121" s="1041"/>
      <c r="CN121" s="1041"/>
      <c r="CO121" s="1042"/>
      <c r="CP121" s="1050" t="s">
        <v>449</v>
      </c>
      <c r="CQ121" s="1051"/>
      <c r="CR121" s="1051"/>
      <c r="CS121" s="1051"/>
      <c r="CT121" s="1051"/>
      <c r="CU121" s="1051"/>
      <c r="CV121" s="1051"/>
      <c r="CW121" s="1051"/>
      <c r="CX121" s="1051"/>
      <c r="CY121" s="1051"/>
      <c r="CZ121" s="1051"/>
      <c r="DA121" s="1051"/>
      <c r="DB121" s="1051"/>
      <c r="DC121" s="1051"/>
      <c r="DD121" s="1051"/>
      <c r="DE121" s="1051"/>
      <c r="DF121" s="1052"/>
      <c r="DG121" s="949">
        <v>363237</v>
      </c>
      <c r="DH121" s="950"/>
      <c r="DI121" s="950"/>
      <c r="DJ121" s="950"/>
      <c r="DK121" s="950"/>
      <c r="DL121" s="950">
        <v>400305</v>
      </c>
      <c r="DM121" s="950"/>
      <c r="DN121" s="950"/>
      <c r="DO121" s="950"/>
      <c r="DP121" s="950"/>
      <c r="DQ121" s="950">
        <v>421913</v>
      </c>
      <c r="DR121" s="950"/>
      <c r="DS121" s="950"/>
      <c r="DT121" s="950"/>
      <c r="DU121" s="950"/>
      <c r="DV121" s="951">
        <v>13</v>
      </c>
      <c r="DW121" s="951"/>
      <c r="DX121" s="951"/>
      <c r="DY121" s="951"/>
      <c r="DZ121" s="952"/>
    </row>
    <row r="122" spans="1:130" s="199" customFormat="1" ht="26.25" customHeight="1">
      <c r="A122" s="1089"/>
      <c r="B122" s="976"/>
      <c r="C122" s="946" t="s">
        <v>429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391</v>
      </c>
      <c r="AB122" s="989"/>
      <c r="AC122" s="989"/>
      <c r="AD122" s="989"/>
      <c r="AE122" s="990"/>
      <c r="AF122" s="991" t="s">
        <v>391</v>
      </c>
      <c r="AG122" s="989"/>
      <c r="AH122" s="989"/>
      <c r="AI122" s="989"/>
      <c r="AJ122" s="990"/>
      <c r="AK122" s="991" t="s">
        <v>391</v>
      </c>
      <c r="AL122" s="989"/>
      <c r="AM122" s="989"/>
      <c r="AN122" s="989"/>
      <c r="AO122" s="990"/>
      <c r="AP122" s="992" t="s">
        <v>391</v>
      </c>
      <c r="AQ122" s="993"/>
      <c r="AR122" s="993"/>
      <c r="AS122" s="993"/>
      <c r="AT122" s="994"/>
      <c r="AU122" s="1022"/>
      <c r="AV122" s="1023"/>
      <c r="AW122" s="1023"/>
      <c r="AX122" s="1023"/>
      <c r="AY122" s="1024"/>
      <c r="AZ122" s="1004" t="s">
        <v>450</v>
      </c>
      <c r="BA122" s="995"/>
      <c r="BB122" s="995"/>
      <c r="BC122" s="995"/>
      <c r="BD122" s="995"/>
      <c r="BE122" s="995"/>
      <c r="BF122" s="995"/>
      <c r="BG122" s="995"/>
      <c r="BH122" s="995"/>
      <c r="BI122" s="995"/>
      <c r="BJ122" s="995"/>
      <c r="BK122" s="995"/>
      <c r="BL122" s="995"/>
      <c r="BM122" s="995"/>
      <c r="BN122" s="995"/>
      <c r="BO122" s="995"/>
      <c r="BP122" s="996"/>
      <c r="BQ122" s="1027">
        <v>7315282</v>
      </c>
      <c r="BR122" s="1028"/>
      <c r="BS122" s="1028"/>
      <c r="BT122" s="1028"/>
      <c r="BU122" s="1028"/>
      <c r="BV122" s="1028">
        <v>7267653</v>
      </c>
      <c r="BW122" s="1028"/>
      <c r="BX122" s="1028"/>
      <c r="BY122" s="1028"/>
      <c r="BZ122" s="1028"/>
      <c r="CA122" s="1028">
        <v>7293069</v>
      </c>
      <c r="CB122" s="1028"/>
      <c r="CC122" s="1028"/>
      <c r="CD122" s="1028"/>
      <c r="CE122" s="1028"/>
      <c r="CF122" s="1048">
        <v>224.7</v>
      </c>
      <c r="CG122" s="1049"/>
      <c r="CH122" s="1049"/>
      <c r="CI122" s="1049"/>
      <c r="CJ122" s="1049"/>
      <c r="CK122" s="1040"/>
      <c r="CL122" s="1041"/>
      <c r="CM122" s="1041"/>
      <c r="CN122" s="1041"/>
      <c r="CO122" s="1042"/>
      <c r="CP122" s="1050" t="s">
        <v>384</v>
      </c>
      <c r="CQ122" s="1051"/>
      <c r="CR122" s="1051"/>
      <c r="CS122" s="1051"/>
      <c r="CT122" s="1051"/>
      <c r="CU122" s="1051"/>
      <c r="CV122" s="1051"/>
      <c r="CW122" s="1051"/>
      <c r="CX122" s="1051"/>
      <c r="CY122" s="1051"/>
      <c r="CZ122" s="1051"/>
      <c r="DA122" s="1051"/>
      <c r="DB122" s="1051"/>
      <c r="DC122" s="1051"/>
      <c r="DD122" s="1051"/>
      <c r="DE122" s="1051"/>
      <c r="DF122" s="1052"/>
      <c r="DG122" s="949">
        <v>365651</v>
      </c>
      <c r="DH122" s="950"/>
      <c r="DI122" s="950"/>
      <c r="DJ122" s="950"/>
      <c r="DK122" s="950"/>
      <c r="DL122" s="950">
        <v>383656</v>
      </c>
      <c r="DM122" s="950"/>
      <c r="DN122" s="950"/>
      <c r="DO122" s="950"/>
      <c r="DP122" s="950"/>
      <c r="DQ122" s="950">
        <v>345100</v>
      </c>
      <c r="DR122" s="950"/>
      <c r="DS122" s="950"/>
      <c r="DT122" s="950"/>
      <c r="DU122" s="950"/>
      <c r="DV122" s="951">
        <v>10.6</v>
      </c>
      <c r="DW122" s="951"/>
      <c r="DX122" s="951"/>
      <c r="DY122" s="951"/>
      <c r="DZ122" s="952"/>
    </row>
    <row r="123" spans="1:130" s="199" customFormat="1" ht="26.25" customHeight="1">
      <c r="A123" s="1089"/>
      <c r="B123" s="976"/>
      <c r="C123" s="946" t="s">
        <v>435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114</v>
      </c>
      <c r="AB123" s="989"/>
      <c r="AC123" s="989"/>
      <c r="AD123" s="989"/>
      <c r="AE123" s="990"/>
      <c r="AF123" s="991" t="s">
        <v>114</v>
      </c>
      <c r="AG123" s="989"/>
      <c r="AH123" s="989"/>
      <c r="AI123" s="989"/>
      <c r="AJ123" s="990"/>
      <c r="AK123" s="991" t="s">
        <v>114</v>
      </c>
      <c r="AL123" s="989"/>
      <c r="AM123" s="989"/>
      <c r="AN123" s="989"/>
      <c r="AO123" s="990"/>
      <c r="AP123" s="992" t="s">
        <v>114</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451</v>
      </c>
      <c r="BP123" s="1036"/>
      <c r="BQ123" s="1095">
        <v>9028165</v>
      </c>
      <c r="BR123" s="1096"/>
      <c r="BS123" s="1096"/>
      <c r="BT123" s="1096"/>
      <c r="BU123" s="1096"/>
      <c r="BV123" s="1096">
        <v>9174152</v>
      </c>
      <c r="BW123" s="1096"/>
      <c r="BX123" s="1096"/>
      <c r="BY123" s="1096"/>
      <c r="BZ123" s="1096"/>
      <c r="CA123" s="1096">
        <v>9336042</v>
      </c>
      <c r="CB123" s="1096"/>
      <c r="CC123" s="1096"/>
      <c r="CD123" s="1096"/>
      <c r="CE123" s="1096"/>
      <c r="CF123" s="1029"/>
      <c r="CG123" s="1030"/>
      <c r="CH123" s="1030"/>
      <c r="CI123" s="1030"/>
      <c r="CJ123" s="1031"/>
      <c r="CK123" s="1040"/>
      <c r="CL123" s="1041"/>
      <c r="CM123" s="1041"/>
      <c r="CN123" s="1041"/>
      <c r="CO123" s="1042"/>
      <c r="CP123" s="1050" t="s">
        <v>382</v>
      </c>
      <c r="CQ123" s="1051"/>
      <c r="CR123" s="1051"/>
      <c r="CS123" s="1051"/>
      <c r="CT123" s="1051"/>
      <c r="CU123" s="1051"/>
      <c r="CV123" s="1051"/>
      <c r="CW123" s="1051"/>
      <c r="CX123" s="1051"/>
      <c r="CY123" s="1051"/>
      <c r="CZ123" s="1051"/>
      <c r="DA123" s="1051"/>
      <c r="DB123" s="1051"/>
      <c r="DC123" s="1051"/>
      <c r="DD123" s="1051"/>
      <c r="DE123" s="1051"/>
      <c r="DF123" s="1052"/>
      <c r="DG123" s="988" t="s">
        <v>114</v>
      </c>
      <c r="DH123" s="989"/>
      <c r="DI123" s="989"/>
      <c r="DJ123" s="989"/>
      <c r="DK123" s="990"/>
      <c r="DL123" s="991" t="s">
        <v>114</v>
      </c>
      <c r="DM123" s="989"/>
      <c r="DN123" s="989"/>
      <c r="DO123" s="989"/>
      <c r="DP123" s="990"/>
      <c r="DQ123" s="991" t="s">
        <v>114</v>
      </c>
      <c r="DR123" s="989"/>
      <c r="DS123" s="989"/>
      <c r="DT123" s="989"/>
      <c r="DU123" s="990"/>
      <c r="DV123" s="992" t="s">
        <v>114</v>
      </c>
      <c r="DW123" s="993"/>
      <c r="DX123" s="993"/>
      <c r="DY123" s="993"/>
      <c r="DZ123" s="994"/>
    </row>
    <row r="124" spans="1:130" s="199" customFormat="1" ht="26.25" customHeight="1" thickBot="1">
      <c r="A124" s="1089"/>
      <c r="B124" s="976"/>
      <c r="C124" s="946" t="s">
        <v>438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114</v>
      </c>
      <c r="AB124" s="989"/>
      <c r="AC124" s="989"/>
      <c r="AD124" s="989"/>
      <c r="AE124" s="990"/>
      <c r="AF124" s="991" t="s">
        <v>114</v>
      </c>
      <c r="AG124" s="989"/>
      <c r="AH124" s="989"/>
      <c r="AI124" s="989"/>
      <c r="AJ124" s="990"/>
      <c r="AK124" s="991" t="s">
        <v>114</v>
      </c>
      <c r="AL124" s="989"/>
      <c r="AM124" s="989"/>
      <c r="AN124" s="989"/>
      <c r="AO124" s="990"/>
      <c r="AP124" s="992" t="s">
        <v>114</v>
      </c>
      <c r="AQ124" s="993"/>
      <c r="AR124" s="993"/>
      <c r="AS124" s="993"/>
      <c r="AT124" s="994"/>
      <c r="AU124" s="1091" t="s">
        <v>452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99.1</v>
      </c>
      <c r="BR124" s="1058"/>
      <c r="BS124" s="1058"/>
      <c r="BT124" s="1058"/>
      <c r="BU124" s="1058"/>
      <c r="BV124" s="1058">
        <v>94</v>
      </c>
      <c r="BW124" s="1058"/>
      <c r="BX124" s="1058"/>
      <c r="BY124" s="1058"/>
      <c r="BZ124" s="1058"/>
      <c r="CA124" s="1058">
        <v>88.9</v>
      </c>
      <c r="CB124" s="1058"/>
      <c r="CC124" s="1058"/>
      <c r="CD124" s="1058"/>
      <c r="CE124" s="1058"/>
      <c r="CF124" s="1059"/>
      <c r="CG124" s="1060"/>
      <c r="CH124" s="1060"/>
      <c r="CI124" s="1060"/>
      <c r="CJ124" s="1061"/>
      <c r="CK124" s="1043"/>
      <c r="CL124" s="1043"/>
      <c r="CM124" s="1043"/>
      <c r="CN124" s="1043"/>
      <c r="CO124" s="1044"/>
      <c r="CP124" s="1050" t="s">
        <v>453</v>
      </c>
      <c r="CQ124" s="1051"/>
      <c r="CR124" s="1051"/>
      <c r="CS124" s="1051"/>
      <c r="CT124" s="1051"/>
      <c r="CU124" s="1051"/>
      <c r="CV124" s="1051"/>
      <c r="CW124" s="1051"/>
      <c r="CX124" s="1051"/>
      <c r="CY124" s="1051"/>
      <c r="CZ124" s="1051"/>
      <c r="DA124" s="1051"/>
      <c r="DB124" s="1051"/>
      <c r="DC124" s="1051"/>
      <c r="DD124" s="1051"/>
      <c r="DE124" s="1051"/>
      <c r="DF124" s="1052"/>
      <c r="DG124" s="1035" t="s">
        <v>391</v>
      </c>
      <c r="DH124" s="1014"/>
      <c r="DI124" s="1014"/>
      <c r="DJ124" s="1014"/>
      <c r="DK124" s="1015"/>
      <c r="DL124" s="1013" t="s">
        <v>391</v>
      </c>
      <c r="DM124" s="1014"/>
      <c r="DN124" s="1014"/>
      <c r="DO124" s="1014"/>
      <c r="DP124" s="1015"/>
      <c r="DQ124" s="1013" t="s">
        <v>391</v>
      </c>
      <c r="DR124" s="1014"/>
      <c r="DS124" s="1014"/>
      <c r="DT124" s="1014"/>
      <c r="DU124" s="1015"/>
      <c r="DV124" s="1016" t="s">
        <v>391</v>
      </c>
      <c r="DW124" s="1017"/>
      <c r="DX124" s="1017"/>
      <c r="DY124" s="1017"/>
      <c r="DZ124" s="1018"/>
    </row>
    <row r="125" spans="1:130" s="199" customFormat="1" ht="26.25" customHeight="1">
      <c r="A125" s="1089"/>
      <c r="B125" s="976"/>
      <c r="C125" s="946" t="s">
        <v>440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391</v>
      </c>
      <c r="AB125" s="989"/>
      <c r="AC125" s="989"/>
      <c r="AD125" s="989"/>
      <c r="AE125" s="990"/>
      <c r="AF125" s="991" t="s">
        <v>391</v>
      </c>
      <c r="AG125" s="989"/>
      <c r="AH125" s="989"/>
      <c r="AI125" s="989"/>
      <c r="AJ125" s="990"/>
      <c r="AK125" s="991" t="s">
        <v>391</v>
      </c>
      <c r="AL125" s="989"/>
      <c r="AM125" s="989"/>
      <c r="AN125" s="989"/>
      <c r="AO125" s="990"/>
      <c r="AP125" s="992" t="s">
        <v>391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454</v>
      </c>
      <c r="CL125" s="1038"/>
      <c r="CM125" s="1038"/>
      <c r="CN125" s="1038"/>
      <c r="CO125" s="1039"/>
      <c r="CP125" s="970" t="s">
        <v>455</v>
      </c>
      <c r="CQ125" s="919"/>
      <c r="CR125" s="919"/>
      <c r="CS125" s="919"/>
      <c r="CT125" s="919"/>
      <c r="CU125" s="919"/>
      <c r="CV125" s="919"/>
      <c r="CW125" s="919"/>
      <c r="CX125" s="919"/>
      <c r="CY125" s="919"/>
      <c r="CZ125" s="919"/>
      <c r="DA125" s="919"/>
      <c r="DB125" s="919"/>
      <c r="DC125" s="919"/>
      <c r="DD125" s="919"/>
      <c r="DE125" s="919"/>
      <c r="DF125" s="920"/>
      <c r="DG125" s="956" t="s">
        <v>391</v>
      </c>
      <c r="DH125" s="957"/>
      <c r="DI125" s="957"/>
      <c r="DJ125" s="957"/>
      <c r="DK125" s="957"/>
      <c r="DL125" s="957" t="s">
        <v>391</v>
      </c>
      <c r="DM125" s="957"/>
      <c r="DN125" s="957"/>
      <c r="DO125" s="957"/>
      <c r="DP125" s="957"/>
      <c r="DQ125" s="957" t="s">
        <v>391</v>
      </c>
      <c r="DR125" s="957"/>
      <c r="DS125" s="957"/>
      <c r="DT125" s="957"/>
      <c r="DU125" s="957"/>
      <c r="DV125" s="958" t="s">
        <v>391</v>
      </c>
      <c r="DW125" s="958"/>
      <c r="DX125" s="958"/>
      <c r="DY125" s="958"/>
      <c r="DZ125" s="959"/>
    </row>
    <row r="126" spans="1:130" s="199" customFormat="1" ht="26.25" customHeight="1" thickBot="1">
      <c r="A126" s="1089"/>
      <c r="B126" s="976"/>
      <c r="C126" s="946" t="s">
        <v>442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391</v>
      </c>
      <c r="AB126" s="989"/>
      <c r="AC126" s="989"/>
      <c r="AD126" s="989"/>
      <c r="AE126" s="990"/>
      <c r="AF126" s="991" t="s">
        <v>391</v>
      </c>
      <c r="AG126" s="989"/>
      <c r="AH126" s="989"/>
      <c r="AI126" s="989"/>
      <c r="AJ126" s="990"/>
      <c r="AK126" s="991" t="s">
        <v>391</v>
      </c>
      <c r="AL126" s="989"/>
      <c r="AM126" s="989"/>
      <c r="AN126" s="989"/>
      <c r="AO126" s="990"/>
      <c r="AP126" s="992" t="s">
        <v>391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456</v>
      </c>
      <c r="CQ126" s="980"/>
      <c r="CR126" s="980"/>
      <c r="CS126" s="980"/>
      <c r="CT126" s="980"/>
      <c r="CU126" s="980"/>
      <c r="CV126" s="980"/>
      <c r="CW126" s="980"/>
      <c r="CX126" s="980"/>
      <c r="CY126" s="980"/>
      <c r="CZ126" s="980"/>
      <c r="DA126" s="980"/>
      <c r="DB126" s="980"/>
      <c r="DC126" s="980"/>
      <c r="DD126" s="980"/>
      <c r="DE126" s="980"/>
      <c r="DF126" s="981"/>
      <c r="DG126" s="949" t="s">
        <v>391</v>
      </c>
      <c r="DH126" s="950"/>
      <c r="DI126" s="950"/>
      <c r="DJ126" s="950"/>
      <c r="DK126" s="950"/>
      <c r="DL126" s="950" t="s">
        <v>391</v>
      </c>
      <c r="DM126" s="950"/>
      <c r="DN126" s="950"/>
      <c r="DO126" s="950"/>
      <c r="DP126" s="950"/>
      <c r="DQ126" s="950" t="s">
        <v>391</v>
      </c>
      <c r="DR126" s="950"/>
      <c r="DS126" s="950"/>
      <c r="DT126" s="950"/>
      <c r="DU126" s="950"/>
      <c r="DV126" s="951" t="s">
        <v>391</v>
      </c>
      <c r="DW126" s="951"/>
      <c r="DX126" s="951"/>
      <c r="DY126" s="951"/>
      <c r="DZ126" s="952"/>
    </row>
    <row r="127" spans="1:130" s="199" customFormat="1" ht="26.25" customHeight="1">
      <c r="A127" s="1090"/>
      <c r="B127" s="978"/>
      <c r="C127" s="1032" t="s">
        <v>457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391</v>
      </c>
      <c r="AB127" s="989"/>
      <c r="AC127" s="989"/>
      <c r="AD127" s="989"/>
      <c r="AE127" s="990"/>
      <c r="AF127" s="991" t="s">
        <v>391</v>
      </c>
      <c r="AG127" s="989"/>
      <c r="AH127" s="989"/>
      <c r="AI127" s="989"/>
      <c r="AJ127" s="990"/>
      <c r="AK127" s="991" t="s">
        <v>391</v>
      </c>
      <c r="AL127" s="989"/>
      <c r="AM127" s="989"/>
      <c r="AN127" s="989"/>
      <c r="AO127" s="990"/>
      <c r="AP127" s="992" t="s">
        <v>391</v>
      </c>
      <c r="AQ127" s="993"/>
      <c r="AR127" s="993"/>
      <c r="AS127" s="993"/>
      <c r="AT127" s="994"/>
      <c r="AU127" s="235"/>
      <c r="AV127" s="235"/>
      <c r="AW127" s="235"/>
      <c r="AX127" s="1062" t="s">
        <v>458</v>
      </c>
      <c r="AY127" s="1063"/>
      <c r="AZ127" s="1063"/>
      <c r="BA127" s="1063"/>
      <c r="BB127" s="1063"/>
      <c r="BC127" s="1063"/>
      <c r="BD127" s="1063"/>
      <c r="BE127" s="1064"/>
      <c r="BF127" s="1065" t="s">
        <v>459</v>
      </c>
      <c r="BG127" s="1063"/>
      <c r="BH127" s="1063"/>
      <c r="BI127" s="1063"/>
      <c r="BJ127" s="1063"/>
      <c r="BK127" s="1063"/>
      <c r="BL127" s="1064"/>
      <c r="BM127" s="1065" t="s">
        <v>460</v>
      </c>
      <c r="BN127" s="1063"/>
      <c r="BO127" s="1063"/>
      <c r="BP127" s="1063"/>
      <c r="BQ127" s="1063"/>
      <c r="BR127" s="1063"/>
      <c r="BS127" s="1064"/>
      <c r="BT127" s="1065" t="s">
        <v>461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462</v>
      </c>
      <c r="CQ127" s="980"/>
      <c r="CR127" s="980"/>
      <c r="CS127" s="980"/>
      <c r="CT127" s="980"/>
      <c r="CU127" s="980"/>
      <c r="CV127" s="980"/>
      <c r="CW127" s="980"/>
      <c r="CX127" s="980"/>
      <c r="CY127" s="980"/>
      <c r="CZ127" s="980"/>
      <c r="DA127" s="980"/>
      <c r="DB127" s="980"/>
      <c r="DC127" s="980"/>
      <c r="DD127" s="980"/>
      <c r="DE127" s="980"/>
      <c r="DF127" s="981"/>
      <c r="DG127" s="949" t="s">
        <v>391</v>
      </c>
      <c r="DH127" s="950"/>
      <c r="DI127" s="950"/>
      <c r="DJ127" s="950"/>
      <c r="DK127" s="950"/>
      <c r="DL127" s="950" t="s">
        <v>391</v>
      </c>
      <c r="DM127" s="950"/>
      <c r="DN127" s="950"/>
      <c r="DO127" s="950"/>
      <c r="DP127" s="950"/>
      <c r="DQ127" s="950" t="s">
        <v>391</v>
      </c>
      <c r="DR127" s="950"/>
      <c r="DS127" s="950"/>
      <c r="DT127" s="950"/>
      <c r="DU127" s="950"/>
      <c r="DV127" s="951" t="s">
        <v>391</v>
      </c>
      <c r="DW127" s="951"/>
      <c r="DX127" s="951"/>
      <c r="DY127" s="951"/>
      <c r="DZ127" s="952"/>
    </row>
    <row r="128" spans="1:130" s="199" customFormat="1" ht="26.25" customHeight="1" thickBot="1">
      <c r="A128" s="1073" t="s">
        <v>463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464</v>
      </c>
      <c r="X128" s="1075"/>
      <c r="Y128" s="1075"/>
      <c r="Z128" s="1076"/>
      <c r="AA128" s="1077">
        <v>63880</v>
      </c>
      <c r="AB128" s="1078"/>
      <c r="AC128" s="1078"/>
      <c r="AD128" s="1078"/>
      <c r="AE128" s="1079"/>
      <c r="AF128" s="1080">
        <v>49598</v>
      </c>
      <c r="AG128" s="1078"/>
      <c r="AH128" s="1078"/>
      <c r="AI128" s="1078"/>
      <c r="AJ128" s="1079"/>
      <c r="AK128" s="1080">
        <v>58362</v>
      </c>
      <c r="AL128" s="1078"/>
      <c r="AM128" s="1078"/>
      <c r="AN128" s="1078"/>
      <c r="AO128" s="1079"/>
      <c r="AP128" s="1081"/>
      <c r="AQ128" s="1082"/>
      <c r="AR128" s="1082"/>
      <c r="AS128" s="1082"/>
      <c r="AT128" s="1083"/>
      <c r="AU128" s="235"/>
      <c r="AV128" s="235"/>
      <c r="AW128" s="235"/>
      <c r="AX128" s="918" t="s">
        <v>465</v>
      </c>
      <c r="AY128" s="919"/>
      <c r="AZ128" s="919"/>
      <c r="BA128" s="919"/>
      <c r="BB128" s="919"/>
      <c r="BC128" s="919"/>
      <c r="BD128" s="919"/>
      <c r="BE128" s="920"/>
      <c r="BF128" s="1084" t="s">
        <v>114</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466</v>
      </c>
      <c r="CQ128" s="1067"/>
      <c r="CR128" s="1067"/>
      <c r="CS128" s="1067"/>
      <c r="CT128" s="1067"/>
      <c r="CU128" s="1067"/>
      <c r="CV128" s="1067"/>
      <c r="CW128" s="1067"/>
      <c r="CX128" s="1067"/>
      <c r="CY128" s="1067"/>
      <c r="CZ128" s="1067"/>
      <c r="DA128" s="1067"/>
      <c r="DB128" s="1067"/>
      <c r="DC128" s="1067"/>
      <c r="DD128" s="1067"/>
      <c r="DE128" s="1067"/>
      <c r="DF128" s="1068"/>
      <c r="DG128" s="1069" t="s">
        <v>391</v>
      </c>
      <c r="DH128" s="1070"/>
      <c r="DI128" s="1070"/>
      <c r="DJ128" s="1070"/>
      <c r="DK128" s="1070"/>
      <c r="DL128" s="1070" t="s">
        <v>391</v>
      </c>
      <c r="DM128" s="1070"/>
      <c r="DN128" s="1070"/>
      <c r="DO128" s="1070"/>
      <c r="DP128" s="1070"/>
      <c r="DQ128" s="1070" t="s">
        <v>391</v>
      </c>
      <c r="DR128" s="1070"/>
      <c r="DS128" s="1070"/>
      <c r="DT128" s="1070"/>
      <c r="DU128" s="1070"/>
      <c r="DV128" s="1071" t="s">
        <v>391</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467</v>
      </c>
      <c r="X129" s="1104"/>
      <c r="Y129" s="1104"/>
      <c r="Z129" s="1105"/>
      <c r="AA129" s="988">
        <v>3931828</v>
      </c>
      <c r="AB129" s="989"/>
      <c r="AC129" s="989"/>
      <c r="AD129" s="989"/>
      <c r="AE129" s="990"/>
      <c r="AF129" s="991">
        <v>4024218</v>
      </c>
      <c r="AG129" s="989"/>
      <c r="AH129" s="989"/>
      <c r="AI129" s="989"/>
      <c r="AJ129" s="990"/>
      <c r="AK129" s="991">
        <v>3986621</v>
      </c>
      <c r="AL129" s="989"/>
      <c r="AM129" s="989"/>
      <c r="AN129" s="989"/>
      <c r="AO129" s="990"/>
      <c r="AP129" s="1106"/>
      <c r="AQ129" s="1107"/>
      <c r="AR129" s="1107"/>
      <c r="AS129" s="1107"/>
      <c r="AT129" s="1108"/>
      <c r="AU129" s="237"/>
      <c r="AV129" s="237"/>
      <c r="AW129" s="237"/>
      <c r="AX129" s="1097" t="s">
        <v>468</v>
      </c>
      <c r="AY129" s="980"/>
      <c r="AZ129" s="980"/>
      <c r="BA129" s="980"/>
      <c r="BB129" s="980"/>
      <c r="BC129" s="980"/>
      <c r="BD129" s="980"/>
      <c r="BE129" s="981"/>
      <c r="BF129" s="1098" t="s">
        <v>114</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470</v>
      </c>
      <c r="X130" s="1104"/>
      <c r="Y130" s="1104"/>
      <c r="Z130" s="1105"/>
      <c r="AA130" s="988">
        <v>715378</v>
      </c>
      <c r="AB130" s="989"/>
      <c r="AC130" s="989"/>
      <c r="AD130" s="989"/>
      <c r="AE130" s="990"/>
      <c r="AF130" s="991">
        <v>723298</v>
      </c>
      <c r="AG130" s="989"/>
      <c r="AH130" s="989"/>
      <c r="AI130" s="989"/>
      <c r="AJ130" s="990"/>
      <c r="AK130" s="991">
        <v>740681</v>
      </c>
      <c r="AL130" s="989"/>
      <c r="AM130" s="989"/>
      <c r="AN130" s="989"/>
      <c r="AO130" s="990"/>
      <c r="AP130" s="1106"/>
      <c r="AQ130" s="1107"/>
      <c r="AR130" s="1107"/>
      <c r="AS130" s="1107"/>
      <c r="AT130" s="1108"/>
      <c r="AU130" s="237"/>
      <c r="AV130" s="237"/>
      <c r="AW130" s="237"/>
      <c r="AX130" s="1097" t="s">
        <v>471</v>
      </c>
      <c r="AY130" s="980"/>
      <c r="AZ130" s="980"/>
      <c r="BA130" s="980"/>
      <c r="BB130" s="980"/>
      <c r="BC130" s="980"/>
      <c r="BD130" s="980"/>
      <c r="BE130" s="981"/>
      <c r="BF130" s="1134">
        <v>7.4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472</v>
      </c>
      <c r="X131" s="1142"/>
      <c r="Y131" s="1142"/>
      <c r="Z131" s="1143"/>
      <c r="AA131" s="1035">
        <v>3216450</v>
      </c>
      <c r="AB131" s="1014"/>
      <c r="AC131" s="1014"/>
      <c r="AD131" s="1014"/>
      <c r="AE131" s="1015"/>
      <c r="AF131" s="1013">
        <v>3300920</v>
      </c>
      <c r="AG131" s="1014"/>
      <c r="AH131" s="1014"/>
      <c r="AI131" s="1014"/>
      <c r="AJ131" s="1015"/>
      <c r="AK131" s="1013">
        <v>3245940</v>
      </c>
      <c r="AL131" s="1014"/>
      <c r="AM131" s="1014"/>
      <c r="AN131" s="1014"/>
      <c r="AO131" s="1015"/>
      <c r="AP131" s="1144"/>
      <c r="AQ131" s="1145"/>
      <c r="AR131" s="1145"/>
      <c r="AS131" s="1145"/>
      <c r="AT131" s="1146"/>
      <c r="AU131" s="237"/>
      <c r="AV131" s="237"/>
      <c r="AW131" s="237"/>
      <c r="AX131" s="1116" t="s">
        <v>473</v>
      </c>
      <c r="AY131" s="1067"/>
      <c r="AZ131" s="1067"/>
      <c r="BA131" s="1067"/>
      <c r="BB131" s="1067"/>
      <c r="BC131" s="1067"/>
      <c r="BD131" s="1067"/>
      <c r="BE131" s="1068"/>
      <c r="BF131" s="1117">
        <v>88.9</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474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475</v>
      </c>
      <c r="W132" s="1127"/>
      <c r="X132" s="1127"/>
      <c r="Y132" s="1127"/>
      <c r="Z132" s="1128"/>
      <c r="AA132" s="1129">
        <v>9.0176436750000004</v>
      </c>
      <c r="AB132" s="1130"/>
      <c r="AC132" s="1130"/>
      <c r="AD132" s="1130"/>
      <c r="AE132" s="1131"/>
      <c r="AF132" s="1132">
        <v>6.5419640589999997</v>
      </c>
      <c r="AG132" s="1130"/>
      <c r="AH132" s="1130"/>
      <c r="AI132" s="1130"/>
      <c r="AJ132" s="1131"/>
      <c r="AK132" s="1132">
        <v>6.9311201069999999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476</v>
      </c>
      <c r="W133" s="1110"/>
      <c r="X133" s="1110"/>
      <c r="Y133" s="1110"/>
      <c r="Z133" s="1111"/>
      <c r="AA133" s="1112">
        <v>10.9</v>
      </c>
      <c r="AB133" s="1113"/>
      <c r="AC133" s="1113"/>
      <c r="AD133" s="1113"/>
      <c r="AE133" s="1114"/>
      <c r="AF133" s="1112">
        <v>8.9</v>
      </c>
      <c r="AG133" s="1113"/>
      <c r="AH133" s="1113"/>
      <c r="AI133" s="1113"/>
      <c r="AJ133" s="1114"/>
      <c r="AK133" s="1112">
        <v>7.4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477</v>
      </c>
      <c r="B5" s="248"/>
      <c r="C5" s="248"/>
      <c r="D5" s="248"/>
      <c r="E5" s="248"/>
      <c r="F5" s="248"/>
      <c r="G5" s="248"/>
      <c r="H5" s="248"/>
      <c r="I5" s="248"/>
      <c r="J5" s="248"/>
      <c r="K5" s="248"/>
      <c r="L5" s="248"/>
      <c r="M5" s="248"/>
      <c r="N5" s="248"/>
      <c r="O5" s="249"/>
    </row>
    <row r="6" spans="1:16">
      <c r="A6" s="250"/>
      <c r="B6" s="246"/>
      <c r="C6" s="246"/>
      <c r="D6" s="246"/>
      <c r="E6" s="246"/>
      <c r="F6" s="246"/>
      <c r="G6" s="251" t="s">
        <v>478</v>
      </c>
      <c r="H6" s="251"/>
      <c r="I6" s="251"/>
      <c r="J6" s="251"/>
      <c r="K6" s="246"/>
      <c r="L6" s="246"/>
      <c r="M6" s="246"/>
      <c r="N6" s="246"/>
    </row>
    <row r="7" spans="1:16">
      <c r="A7" s="250"/>
      <c r="B7" s="246"/>
      <c r="C7" s="246"/>
      <c r="D7" s="246"/>
      <c r="E7" s="246"/>
      <c r="F7" s="246"/>
      <c r="G7" s="253"/>
      <c r="H7" s="254"/>
      <c r="I7" s="254"/>
      <c r="J7" s="255"/>
      <c r="K7" s="1150" t="s">
        <v>479</v>
      </c>
      <c r="L7" s="256"/>
      <c r="M7" s="257" t="s">
        <v>480</v>
      </c>
      <c r="N7" s="258"/>
    </row>
    <row r="8" spans="1:16">
      <c r="A8" s="250"/>
      <c r="B8" s="246"/>
      <c r="C8" s="246"/>
      <c r="D8" s="246"/>
      <c r="E8" s="246"/>
      <c r="F8" s="246"/>
      <c r="G8" s="259"/>
      <c r="H8" s="260"/>
      <c r="I8" s="260"/>
      <c r="J8" s="261"/>
      <c r="K8" s="1151"/>
      <c r="L8" s="262" t="s">
        <v>481</v>
      </c>
      <c r="M8" s="263" t="s">
        <v>482</v>
      </c>
      <c r="N8" s="264" t="s">
        <v>483</v>
      </c>
    </row>
    <row r="9" spans="1:16">
      <c r="A9" s="250"/>
      <c r="B9" s="246"/>
      <c r="C9" s="246"/>
      <c r="D9" s="246"/>
      <c r="E9" s="246"/>
      <c r="F9" s="246"/>
      <c r="G9" s="1152" t="s">
        <v>484</v>
      </c>
      <c r="H9" s="1153"/>
      <c r="I9" s="1153"/>
      <c r="J9" s="1154"/>
      <c r="K9" s="265">
        <v>827435</v>
      </c>
      <c r="L9" s="266">
        <v>94857</v>
      </c>
      <c r="M9" s="267">
        <v>115876</v>
      </c>
      <c r="N9" s="268">
        <v>-18.100000000000001</v>
      </c>
    </row>
    <row r="10" spans="1:16">
      <c r="A10" s="250"/>
      <c r="B10" s="246"/>
      <c r="C10" s="246"/>
      <c r="D10" s="246"/>
      <c r="E10" s="246"/>
      <c r="F10" s="246"/>
      <c r="G10" s="1152" t="s">
        <v>485</v>
      </c>
      <c r="H10" s="1153"/>
      <c r="I10" s="1153"/>
      <c r="J10" s="1154"/>
      <c r="K10" s="269">
        <v>17124</v>
      </c>
      <c r="L10" s="270">
        <v>1963</v>
      </c>
      <c r="M10" s="271">
        <v>10922</v>
      </c>
      <c r="N10" s="272">
        <v>-82</v>
      </c>
    </row>
    <row r="11" spans="1:16" ht="13.5" customHeight="1">
      <c r="A11" s="250"/>
      <c r="B11" s="246"/>
      <c r="C11" s="246"/>
      <c r="D11" s="246"/>
      <c r="E11" s="246"/>
      <c r="F11" s="246"/>
      <c r="G11" s="1152" t="s">
        <v>486</v>
      </c>
      <c r="H11" s="1153"/>
      <c r="I11" s="1153"/>
      <c r="J11" s="1154"/>
      <c r="K11" s="269">
        <v>191805</v>
      </c>
      <c r="L11" s="270">
        <v>21988</v>
      </c>
      <c r="M11" s="271">
        <v>18462</v>
      </c>
      <c r="N11" s="272">
        <v>19.100000000000001</v>
      </c>
    </row>
    <row r="12" spans="1:16" ht="13.5" customHeight="1">
      <c r="A12" s="250"/>
      <c r="B12" s="246"/>
      <c r="C12" s="246"/>
      <c r="D12" s="246"/>
      <c r="E12" s="246"/>
      <c r="F12" s="246"/>
      <c r="G12" s="1152" t="s">
        <v>487</v>
      </c>
      <c r="H12" s="1153"/>
      <c r="I12" s="1153"/>
      <c r="J12" s="1154"/>
      <c r="K12" s="269" t="s">
        <v>488</v>
      </c>
      <c r="L12" s="270" t="s">
        <v>488</v>
      </c>
      <c r="M12" s="271">
        <v>746</v>
      </c>
      <c r="N12" s="272" t="s">
        <v>488</v>
      </c>
    </row>
    <row r="13" spans="1:16" ht="13.5" customHeight="1">
      <c r="A13" s="250"/>
      <c r="B13" s="246"/>
      <c r="C13" s="246"/>
      <c r="D13" s="246"/>
      <c r="E13" s="246"/>
      <c r="F13" s="246"/>
      <c r="G13" s="1152" t="s">
        <v>489</v>
      </c>
      <c r="H13" s="1153"/>
      <c r="I13" s="1153"/>
      <c r="J13" s="1154"/>
      <c r="K13" s="269" t="s">
        <v>488</v>
      </c>
      <c r="L13" s="270" t="s">
        <v>488</v>
      </c>
      <c r="M13" s="271" t="s">
        <v>488</v>
      </c>
      <c r="N13" s="272" t="s">
        <v>488</v>
      </c>
    </row>
    <row r="14" spans="1:16" ht="13.5" customHeight="1">
      <c r="A14" s="250"/>
      <c r="B14" s="246"/>
      <c r="C14" s="246"/>
      <c r="D14" s="246"/>
      <c r="E14" s="246"/>
      <c r="F14" s="246"/>
      <c r="G14" s="1152" t="s">
        <v>490</v>
      </c>
      <c r="H14" s="1153"/>
      <c r="I14" s="1153"/>
      <c r="J14" s="1154"/>
      <c r="K14" s="269" t="s">
        <v>488</v>
      </c>
      <c r="L14" s="270" t="s">
        <v>488</v>
      </c>
      <c r="M14" s="271">
        <v>5201</v>
      </c>
      <c r="N14" s="272" t="s">
        <v>488</v>
      </c>
    </row>
    <row r="15" spans="1:16" ht="13.5" customHeight="1">
      <c r="A15" s="250"/>
      <c r="B15" s="246"/>
      <c r="C15" s="246"/>
      <c r="D15" s="246"/>
      <c r="E15" s="246"/>
      <c r="F15" s="246"/>
      <c r="G15" s="1152" t="s">
        <v>491</v>
      </c>
      <c r="H15" s="1153"/>
      <c r="I15" s="1153"/>
      <c r="J15" s="1154"/>
      <c r="K15" s="269">
        <v>45922</v>
      </c>
      <c r="L15" s="270">
        <v>5264</v>
      </c>
      <c r="M15" s="271">
        <v>2624</v>
      </c>
      <c r="N15" s="272">
        <v>100.6</v>
      </c>
    </row>
    <row r="16" spans="1:16">
      <c r="A16" s="250"/>
      <c r="B16" s="246"/>
      <c r="C16" s="246"/>
      <c r="D16" s="246"/>
      <c r="E16" s="246"/>
      <c r="F16" s="246"/>
      <c r="G16" s="1155" t="s">
        <v>492</v>
      </c>
      <c r="H16" s="1156"/>
      <c r="I16" s="1156"/>
      <c r="J16" s="1157"/>
      <c r="K16" s="270">
        <v>-152446</v>
      </c>
      <c r="L16" s="270">
        <v>-17476</v>
      </c>
      <c r="M16" s="271">
        <v>-12273</v>
      </c>
      <c r="N16" s="272">
        <v>42.4</v>
      </c>
    </row>
    <row r="17" spans="1:16">
      <c r="A17" s="250"/>
      <c r="B17" s="246"/>
      <c r="C17" s="246"/>
      <c r="D17" s="246"/>
      <c r="E17" s="246"/>
      <c r="F17" s="246"/>
      <c r="G17" s="1155" t="s">
        <v>172</v>
      </c>
      <c r="H17" s="1156"/>
      <c r="I17" s="1156"/>
      <c r="J17" s="1157"/>
      <c r="K17" s="270">
        <v>929840</v>
      </c>
      <c r="L17" s="270">
        <v>106596</v>
      </c>
      <c r="M17" s="271">
        <v>141557</v>
      </c>
      <c r="N17" s="272">
        <v>-24.7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493</v>
      </c>
      <c r="H19" s="246"/>
      <c r="I19" s="246"/>
      <c r="J19" s="246"/>
      <c r="K19" s="246"/>
      <c r="L19" s="246"/>
      <c r="M19" s="246"/>
      <c r="N19" s="246"/>
    </row>
    <row r="20" spans="1:16">
      <c r="A20" s="250"/>
      <c r="B20" s="246"/>
      <c r="C20" s="246"/>
      <c r="D20" s="246"/>
      <c r="E20" s="246"/>
      <c r="F20" s="246"/>
      <c r="G20" s="274"/>
      <c r="H20" s="275"/>
      <c r="I20" s="275"/>
      <c r="J20" s="276"/>
      <c r="K20" s="277" t="s">
        <v>494</v>
      </c>
      <c r="L20" s="278" t="s">
        <v>495</v>
      </c>
      <c r="M20" s="279" t="s">
        <v>496</v>
      </c>
      <c r="N20" s="280"/>
    </row>
    <row r="21" spans="1:16" s="286" customFormat="1">
      <c r="A21" s="281"/>
      <c r="B21" s="251"/>
      <c r="C21" s="251"/>
      <c r="D21" s="251"/>
      <c r="E21" s="251"/>
      <c r="F21" s="251"/>
      <c r="G21" s="1147" t="s">
        <v>497</v>
      </c>
      <c r="H21" s="1148"/>
      <c r="I21" s="1148"/>
      <c r="J21" s="1149"/>
      <c r="K21" s="282">
        <v>11.35</v>
      </c>
      <c r="L21" s="283">
        <v>13.44</v>
      </c>
      <c r="M21" s="284">
        <v>-2.09</v>
      </c>
      <c r="N21" s="251"/>
      <c r="O21" s="285"/>
      <c r="P21" s="281"/>
    </row>
    <row r="22" spans="1:16" s="286" customFormat="1">
      <c r="A22" s="281"/>
      <c r="B22" s="251"/>
      <c r="C22" s="251"/>
      <c r="D22" s="251"/>
      <c r="E22" s="251"/>
      <c r="F22" s="251"/>
      <c r="G22" s="1147" t="s">
        <v>498</v>
      </c>
      <c r="H22" s="1148"/>
      <c r="I22" s="1148"/>
      <c r="J22" s="1149"/>
      <c r="K22" s="287">
        <v>88.4</v>
      </c>
      <c r="L22" s="288">
        <v>94.9</v>
      </c>
      <c r="M22" s="289">
        <v>-6.5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501</v>
      </c>
      <c r="H29" s="251"/>
      <c r="I29" s="251"/>
      <c r="J29" s="251"/>
      <c r="K29" s="246"/>
      <c r="L29" s="246"/>
      <c r="M29" s="246"/>
      <c r="N29" s="246"/>
      <c r="O29" s="295"/>
    </row>
    <row r="30" spans="1:16">
      <c r="A30" s="250"/>
      <c r="B30" s="246"/>
      <c r="C30" s="246"/>
      <c r="D30" s="246"/>
      <c r="E30" s="246"/>
      <c r="F30" s="246"/>
      <c r="G30" s="253"/>
      <c r="H30" s="254"/>
      <c r="I30" s="254"/>
      <c r="J30" s="255"/>
      <c r="K30" s="1150" t="s">
        <v>479</v>
      </c>
      <c r="L30" s="256"/>
      <c r="M30" s="257" t="s">
        <v>480</v>
      </c>
      <c r="N30" s="258"/>
    </row>
    <row r="31" spans="1:16">
      <c r="A31" s="250"/>
      <c r="B31" s="246"/>
      <c r="C31" s="246"/>
      <c r="D31" s="246"/>
      <c r="E31" s="246"/>
      <c r="F31" s="246"/>
      <c r="G31" s="259"/>
      <c r="H31" s="260"/>
      <c r="I31" s="260"/>
      <c r="J31" s="261"/>
      <c r="K31" s="1151"/>
      <c r="L31" s="262" t="s">
        <v>481</v>
      </c>
      <c r="M31" s="263" t="s">
        <v>482</v>
      </c>
      <c r="N31" s="264" t="s">
        <v>483</v>
      </c>
    </row>
    <row r="32" spans="1:16" ht="27" customHeight="1">
      <c r="A32" s="250"/>
      <c r="B32" s="246"/>
      <c r="C32" s="246"/>
      <c r="D32" s="246"/>
      <c r="E32" s="246"/>
      <c r="F32" s="246"/>
      <c r="G32" s="1163" t="s">
        <v>502</v>
      </c>
      <c r="H32" s="1164"/>
      <c r="I32" s="1164"/>
      <c r="J32" s="1165"/>
      <c r="K32" s="296">
        <v>688706</v>
      </c>
      <c r="L32" s="296">
        <v>78953</v>
      </c>
      <c r="M32" s="297">
        <v>70006</v>
      </c>
      <c r="N32" s="298">
        <v>12.8</v>
      </c>
    </row>
    <row r="33" spans="1:16" ht="13.5" customHeight="1">
      <c r="A33" s="250"/>
      <c r="B33" s="246"/>
      <c r="C33" s="246"/>
      <c r="D33" s="246"/>
      <c r="E33" s="246"/>
      <c r="F33" s="246"/>
      <c r="G33" s="1163" t="s">
        <v>503</v>
      </c>
      <c r="H33" s="1164"/>
      <c r="I33" s="1164"/>
      <c r="J33" s="1165"/>
      <c r="K33" s="296" t="s">
        <v>488</v>
      </c>
      <c r="L33" s="296" t="s">
        <v>488</v>
      </c>
      <c r="M33" s="297" t="s">
        <v>488</v>
      </c>
      <c r="N33" s="298" t="s">
        <v>488</v>
      </c>
    </row>
    <row r="34" spans="1:16" ht="27" customHeight="1">
      <c r="A34" s="250"/>
      <c r="B34" s="246"/>
      <c r="C34" s="246"/>
      <c r="D34" s="246"/>
      <c r="E34" s="246"/>
      <c r="F34" s="246"/>
      <c r="G34" s="1163" t="s">
        <v>504</v>
      </c>
      <c r="H34" s="1164"/>
      <c r="I34" s="1164"/>
      <c r="J34" s="1165"/>
      <c r="K34" s="296" t="s">
        <v>488</v>
      </c>
      <c r="L34" s="296" t="s">
        <v>488</v>
      </c>
      <c r="M34" s="297">
        <v>1</v>
      </c>
      <c r="N34" s="298" t="s">
        <v>488</v>
      </c>
    </row>
    <row r="35" spans="1:16" ht="27" customHeight="1">
      <c r="A35" s="250"/>
      <c r="B35" s="246"/>
      <c r="C35" s="246"/>
      <c r="D35" s="246"/>
      <c r="E35" s="246"/>
      <c r="F35" s="246"/>
      <c r="G35" s="1163" t="s">
        <v>505</v>
      </c>
      <c r="H35" s="1164"/>
      <c r="I35" s="1164"/>
      <c r="J35" s="1165"/>
      <c r="K35" s="296">
        <v>266110</v>
      </c>
      <c r="L35" s="296">
        <v>30507</v>
      </c>
      <c r="M35" s="297">
        <v>19095</v>
      </c>
      <c r="N35" s="298">
        <v>59.8</v>
      </c>
    </row>
    <row r="36" spans="1:16" ht="27" customHeight="1">
      <c r="A36" s="250"/>
      <c r="B36" s="246"/>
      <c r="C36" s="246"/>
      <c r="D36" s="246"/>
      <c r="E36" s="246"/>
      <c r="F36" s="246"/>
      <c r="G36" s="1163" t="s">
        <v>506</v>
      </c>
      <c r="H36" s="1164"/>
      <c r="I36" s="1164"/>
      <c r="J36" s="1165"/>
      <c r="K36" s="296">
        <v>69207</v>
      </c>
      <c r="L36" s="296">
        <v>7934</v>
      </c>
      <c r="M36" s="297">
        <v>5066</v>
      </c>
      <c r="N36" s="298">
        <v>56.6</v>
      </c>
    </row>
    <row r="37" spans="1:16" ht="13.5" customHeight="1">
      <c r="A37" s="250"/>
      <c r="B37" s="246"/>
      <c r="C37" s="246"/>
      <c r="D37" s="246"/>
      <c r="E37" s="246"/>
      <c r="F37" s="246"/>
      <c r="G37" s="1163" t="s">
        <v>507</v>
      </c>
      <c r="H37" s="1164"/>
      <c r="I37" s="1164"/>
      <c r="J37" s="1165"/>
      <c r="K37" s="296" t="s">
        <v>488</v>
      </c>
      <c r="L37" s="296" t="s">
        <v>488</v>
      </c>
      <c r="M37" s="297">
        <v>1361</v>
      </c>
      <c r="N37" s="298" t="s">
        <v>488</v>
      </c>
    </row>
    <row r="38" spans="1:16" ht="27" customHeight="1">
      <c r="A38" s="250"/>
      <c r="B38" s="246"/>
      <c r="C38" s="246"/>
      <c r="D38" s="246"/>
      <c r="E38" s="246"/>
      <c r="F38" s="246"/>
      <c r="G38" s="1166" t="s">
        <v>508</v>
      </c>
      <c r="H38" s="1167"/>
      <c r="I38" s="1167"/>
      <c r="J38" s="1168"/>
      <c r="K38" s="299" t="s">
        <v>488</v>
      </c>
      <c r="L38" s="299" t="s">
        <v>488</v>
      </c>
      <c r="M38" s="300">
        <v>15</v>
      </c>
      <c r="N38" s="301" t="s">
        <v>488</v>
      </c>
      <c r="O38" s="295"/>
    </row>
    <row r="39" spans="1:16">
      <c r="A39" s="250"/>
      <c r="B39" s="246"/>
      <c r="C39" s="246"/>
      <c r="D39" s="246"/>
      <c r="E39" s="246"/>
      <c r="F39" s="246"/>
      <c r="G39" s="1166" t="s">
        <v>509</v>
      </c>
      <c r="H39" s="1167"/>
      <c r="I39" s="1167"/>
      <c r="J39" s="1168"/>
      <c r="K39" s="302">
        <v>-58362</v>
      </c>
      <c r="L39" s="302">
        <v>-6691</v>
      </c>
      <c r="M39" s="303">
        <v>-2978</v>
      </c>
      <c r="N39" s="304">
        <v>124.7</v>
      </c>
      <c r="O39" s="295"/>
    </row>
    <row r="40" spans="1:16" ht="27" customHeight="1">
      <c r="A40" s="250"/>
      <c r="B40" s="246"/>
      <c r="C40" s="246"/>
      <c r="D40" s="246"/>
      <c r="E40" s="246"/>
      <c r="F40" s="246"/>
      <c r="G40" s="1163" t="s">
        <v>510</v>
      </c>
      <c r="H40" s="1164"/>
      <c r="I40" s="1164"/>
      <c r="J40" s="1165"/>
      <c r="K40" s="302">
        <v>-740681</v>
      </c>
      <c r="L40" s="302">
        <v>-84911</v>
      </c>
      <c r="M40" s="303">
        <v>-63538</v>
      </c>
      <c r="N40" s="304">
        <v>33.6</v>
      </c>
      <c r="O40" s="295"/>
    </row>
    <row r="41" spans="1:16">
      <c r="A41" s="250"/>
      <c r="B41" s="246"/>
      <c r="C41" s="246"/>
      <c r="D41" s="246"/>
      <c r="E41" s="246"/>
      <c r="F41" s="246"/>
      <c r="G41" s="1169" t="s">
        <v>283</v>
      </c>
      <c r="H41" s="1170"/>
      <c r="I41" s="1170"/>
      <c r="J41" s="1171"/>
      <c r="K41" s="296">
        <v>224980</v>
      </c>
      <c r="L41" s="302">
        <v>25792</v>
      </c>
      <c r="M41" s="303">
        <v>29028</v>
      </c>
      <c r="N41" s="304">
        <v>-11.1</v>
      </c>
      <c r="O41" s="295"/>
    </row>
    <row r="42" spans="1:16">
      <c r="A42" s="250"/>
      <c r="B42" s="246"/>
      <c r="C42" s="246"/>
      <c r="D42" s="246"/>
      <c r="E42" s="246"/>
      <c r="F42" s="246"/>
      <c r="G42" s="305" t="s">
        <v>511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512</v>
      </c>
      <c r="B47" s="246"/>
      <c r="C47" s="246"/>
      <c r="D47" s="246"/>
      <c r="E47" s="246"/>
      <c r="F47" s="246"/>
      <c r="G47" s="246"/>
      <c r="H47" s="246"/>
      <c r="I47" s="246"/>
      <c r="J47" s="246"/>
      <c r="K47" s="246"/>
      <c r="L47" s="246"/>
      <c r="M47" s="246"/>
      <c r="N47" s="246"/>
    </row>
    <row r="48" spans="1:16">
      <c r="A48" s="250"/>
      <c r="B48" s="246"/>
      <c r="C48" s="246"/>
      <c r="D48" s="246"/>
      <c r="E48" s="246"/>
      <c r="F48" s="246"/>
      <c r="G48" s="310" t="s">
        <v>513</v>
      </c>
      <c r="H48" s="310"/>
      <c r="I48" s="310"/>
      <c r="J48" s="310"/>
      <c r="K48" s="310"/>
      <c r="L48" s="310"/>
      <c r="M48" s="311"/>
      <c r="N48" s="310"/>
    </row>
    <row r="49" spans="1:14" ht="13.5" customHeight="1">
      <c r="A49" s="250"/>
      <c r="B49" s="246"/>
      <c r="C49" s="246"/>
      <c r="D49" s="246"/>
      <c r="E49" s="246"/>
      <c r="F49" s="246"/>
      <c r="G49" s="312"/>
      <c r="H49" s="313"/>
      <c r="I49" s="1158" t="s">
        <v>479</v>
      </c>
      <c r="J49" s="1160" t="s">
        <v>514</v>
      </c>
      <c r="K49" s="1161"/>
      <c r="L49" s="1161"/>
      <c r="M49" s="1161"/>
      <c r="N49" s="1162"/>
    </row>
    <row r="50" spans="1:14">
      <c r="A50" s="250"/>
      <c r="B50" s="246"/>
      <c r="C50" s="246"/>
      <c r="D50" s="246"/>
      <c r="E50" s="246"/>
      <c r="F50" s="246"/>
      <c r="G50" s="314"/>
      <c r="H50" s="315"/>
      <c r="I50" s="1159"/>
      <c r="J50" s="316" t="s">
        <v>515</v>
      </c>
      <c r="K50" s="317" t="s">
        <v>516</v>
      </c>
      <c r="L50" s="318" t="s">
        <v>517</v>
      </c>
      <c r="M50" s="319" t="s">
        <v>518</v>
      </c>
      <c r="N50" s="320" t="s">
        <v>519</v>
      </c>
    </row>
    <row r="51" spans="1:14">
      <c r="A51" s="250"/>
      <c r="B51" s="246"/>
      <c r="C51" s="246"/>
      <c r="D51" s="246"/>
      <c r="E51" s="246"/>
      <c r="F51" s="246"/>
      <c r="G51" s="312" t="s">
        <v>520</v>
      </c>
      <c r="H51" s="313"/>
      <c r="I51" s="321">
        <v>691957</v>
      </c>
      <c r="J51" s="322">
        <v>72914</v>
      </c>
      <c r="K51" s="323">
        <v>-37.200000000000003</v>
      </c>
      <c r="L51" s="324">
        <v>94828</v>
      </c>
      <c r="M51" s="325">
        <v>3.1</v>
      </c>
      <c r="N51" s="326">
        <v>-40.299999999999997</v>
      </c>
    </row>
    <row r="52" spans="1:14">
      <c r="A52" s="250"/>
      <c r="B52" s="246"/>
      <c r="C52" s="246"/>
      <c r="D52" s="246"/>
      <c r="E52" s="246"/>
      <c r="F52" s="246"/>
      <c r="G52" s="327"/>
      <c r="H52" s="328" t="s">
        <v>521</v>
      </c>
      <c r="I52" s="329">
        <v>122145</v>
      </c>
      <c r="J52" s="330">
        <v>12871</v>
      </c>
      <c r="K52" s="331">
        <v>-62</v>
      </c>
      <c r="L52" s="332">
        <v>55133</v>
      </c>
      <c r="M52" s="333">
        <v>4.9000000000000004</v>
      </c>
      <c r="N52" s="334">
        <v>-66.900000000000006</v>
      </c>
    </row>
    <row r="53" spans="1:14">
      <c r="A53" s="250"/>
      <c r="B53" s="246"/>
      <c r="C53" s="246"/>
      <c r="D53" s="246"/>
      <c r="E53" s="246"/>
      <c r="F53" s="246"/>
      <c r="G53" s="312" t="s">
        <v>522</v>
      </c>
      <c r="H53" s="313"/>
      <c r="I53" s="321">
        <v>890956</v>
      </c>
      <c r="J53" s="322">
        <v>94712</v>
      </c>
      <c r="K53" s="323">
        <v>29.9</v>
      </c>
      <c r="L53" s="324">
        <v>119674</v>
      </c>
      <c r="M53" s="325">
        <v>26.2</v>
      </c>
      <c r="N53" s="326">
        <v>3.7</v>
      </c>
    </row>
    <row r="54" spans="1:14">
      <c r="A54" s="250"/>
      <c r="B54" s="246"/>
      <c r="C54" s="246"/>
      <c r="D54" s="246"/>
      <c r="E54" s="246"/>
      <c r="F54" s="246"/>
      <c r="G54" s="327"/>
      <c r="H54" s="328" t="s">
        <v>521</v>
      </c>
      <c r="I54" s="329">
        <v>197002</v>
      </c>
      <c r="J54" s="330">
        <v>20942</v>
      </c>
      <c r="K54" s="331">
        <v>62.7</v>
      </c>
      <c r="L54" s="332">
        <v>57803</v>
      </c>
      <c r="M54" s="333">
        <v>4.8</v>
      </c>
      <c r="N54" s="334">
        <v>57.9</v>
      </c>
    </row>
    <row r="55" spans="1:14">
      <c r="A55" s="250"/>
      <c r="B55" s="246"/>
      <c r="C55" s="246"/>
      <c r="D55" s="246"/>
      <c r="E55" s="246"/>
      <c r="F55" s="246"/>
      <c r="G55" s="312" t="s">
        <v>523</v>
      </c>
      <c r="H55" s="313"/>
      <c r="I55" s="321">
        <v>1215161</v>
      </c>
      <c r="J55" s="322">
        <v>132356</v>
      </c>
      <c r="K55" s="323">
        <v>39.700000000000003</v>
      </c>
      <c r="L55" s="324">
        <v>119685</v>
      </c>
      <c r="M55" s="325">
        <v>0</v>
      </c>
      <c r="N55" s="326">
        <v>39.700000000000003</v>
      </c>
    </row>
    <row r="56" spans="1:14">
      <c r="A56" s="250"/>
      <c r="B56" s="246"/>
      <c r="C56" s="246"/>
      <c r="D56" s="246"/>
      <c r="E56" s="246"/>
      <c r="F56" s="246"/>
      <c r="G56" s="327"/>
      <c r="H56" s="328" t="s">
        <v>521</v>
      </c>
      <c r="I56" s="329">
        <v>587815</v>
      </c>
      <c r="J56" s="330">
        <v>64025</v>
      </c>
      <c r="K56" s="331">
        <v>205.7</v>
      </c>
      <c r="L56" s="332">
        <v>68464</v>
      </c>
      <c r="M56" s="333">
        <v>18.399999999999999</v>
      </c>
      <c r="N56" s="334">
        <v>187.3</v>
      </c>
    </row>
    <row r="57" spans="1:14">
      <c r="A57" s="250"/>
      <c r="B57" s="246"/>
      <c r="C57" s="246"/>
      <c r="D57" s="246"/>
      <c r="E57" s="246"/>
      <c r="F57" s="246"/>
      <c r="G57" s="312" t="s">
        <v>524</v>
      </c>
      <c r="H57" s="313"/>
      <c r="I57" s="321">
        <v>1016901</v>
      </c>
      <c r="J57" s="322">
        <v>113140</v>
      </c>
      <c r="K57" s="323">
        <v>-14.5</v>
      </c>
      <c r="L57" s="324">
        <v>109920</v>
      </c>
      <c r="M57" s="325">
        <v>-8.1999999999999993</v>
      </c>
      <c r="N57" s="326">
        <v>-6.3</v>
      </c>
    </row>
    <row r="58" spans="1:14">
      <c r="A58" s="250"/>
      <c r="B58" s="246"/>
      <c r="C58" s="246"/>
      <c r="D58" s="246"/>
      <c r="E58" s="246"/>
      <c r="F58" s="246"/>
      <c r="G58" s="327"/>
      <c r="H58" s="328" t="s">
        <v>521</v>
      </c>
      <c r="I58" s="329">
        <v>497354</v>
      </c>
      <c r="J58" s="330">
        <v>55335</v>
      </c>
      <c r="K58" s="331">
        <v>-13.6</v>
      </c>
      <c r="L58" s="332">
        <v>62739</v>
      </c>
      <c r="M58" s="333">
        <v>-8.4</v>
      </c>
      <c r="N58" s="334">
        <v>-5.2</v>
      </c>
    </row>
    <row r="59" spans="1:14">
      <c r="A59" s="250"/>
      <c r="B59" s="246"/>
      <c r="C59" s="246"/>
      <c r="D59" s="246"/>
      <c r="E59" s="246"/>
      <c r="F59" s="246"/>
      <c r="G59" s="312" t="s">
        <v>525</v>
      </c>
      <c r="H59" s="313"/>
      <c r="I59" s="321">
        <v>1128131</v>
      </c>
      <c r="J59" s="322">
        <v>129328</v>
      </c>
      <c r="K59" s="323">
        <v>14.3</v>
      </c>
      <c r="L59" s="324">
        <v>119882</v>
      </c>
      <c r="M59" s="325">
        <v>9.1</v>
      </c>
      <c r="N59" s="326">
        <v>5.2</v>
      </c>
    </row>
    <row r="60" spans="1:14">
      <c r="A60" s="250"/>
      <c r="B60" s="246"/>
      <c r="C60" s="246"/>
      <c r="D60" s="246"/>
      <c r="E60" s="246"/>
      <c r="F60" s="246"/>
      <c r="G60" s="327"/>
      <c r="H60" s="328" t="s">
        <v>521</v>
      </c>
      <c r="I60" s="335">
        <v>635069</v>
      </c>
      <c r="J60" s="330">
        <v>72804</v>
      </c>
      <c r="K60" s="331">
        <v>31.6</v>
      </c>
      <c r="L60" s="332">
        <v>66481</v>
      </c>
      <c r="M60" s="333">
        <v>6</v>
      </c>
      <c r="N60" s="334">
        <v>25.6</v>
      </c>
    </row>
    <row r="61" spans="1:14">
      <c r="A61" s="250"/>
      <c r="B61" s="246"/>
      <c r="C61" s="246"/>
      <c r="D61" s="246"/>
      <c r="E61" s="246"/>
      <c r="F61" s="246"/>
      <c r="G61" s="312" t="s">
        <v>526</v>
      </c>
      <c r="H61" s="336"/>
      <c r="I61" s="337">
        <v>988621</v>
      </c>
      <c r="J61" s="338">
        <v>108490</v>
      </c>
      <c r="K61" s="339">
        <v>6.4</v>
      </c>
      <c r="L61" s="340">
        <v>112798</v>
      </c>
      <c r="M61" s="341">
        <v>6</v>
      </c>
      <c r="N61" s="326">
        <v>0.4</v>
      </c>
    </row>
    <row r="62" spans="1:14">
      <c r="A62" s="250"/>
      <c r="B62" s="246"/>
      <c r="C62" s="246"/>
      <c r="D62" s="246"/>
      <c r="E62" s="246"/>
      <c r="F62" s="246"/>
      <c r="G62" s="327"/>
      <c r="H62" s="328" t="s">
        <v>521</v>
      </c>
      <c r="I62" s="329">
        <v>407877</v>
      </c>
      <c r="J62" s="330">
        <v>45195</v>
      </c>
      <c r="K62" s="331">
        <v>44.9</v>
      </c>
      <c r="L62" s="332">
        <v>62124</v>
      </c>
      <c r="M62" s="333">
        <v>5.0999999999999996</v>
      </c>
      <c r="N62" s="334">
        <v>39.799999999999997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72" t="s">
        <v>3</v>
      </c>
      <c r="D47" s="1172"/>
      <c r="E47" s="1173"/>
      <c r="F47" s="11">
        <v>19.440000000000001</v>
      </c>
      <c r="G47" s="12">
        <v>22.87</v>
      </c>
      <c r="H47" s="12">
        <v>25.07</v>
      </c>
      <c r="I47" s="12">
        <v>26.12</v>
      </c>
      <c r="J47" s="13">
        <v>27.63</v>
      </c>
    </row>
    <row r="48" spans="2:10" ht="57.75" customHeight="1">
      <c r="B48" s="14"/>
      <c r="C48" s="1174" t="s">
        <v>4</v>
      </c>
      <c r="D48" s="1174"/>
      <c r="E48" s="1175"/>
      <c r="F48" s="15">
        <v>1.39</v>
      </c>
      <c r="G48" s="16">
        <v>2.02</v>
      </c>
      <c r="H48" s="16">
        <v>2.71</v>
      </c>
      <c r="I48" s="16">
        <v>2.27</v>
      </c>
      <c r="J48" s="17">
        <v>1.28</v>
      </c>
    </row>
    <row r="49" spans="2:10" ht="57.75" customHeight="1" thickBot="1">
      <c r="B49" s="18"/>
      <c r="C49" s="1176" t="s">
        <v>5</v>
      </c>
      <c r="D49" s="1176"/>
      <c r="E49" s="1177"/>
      <c r="F49" s="19">
        <v>3.18</v>
      </c>
      <c r="G49" s="20">
        <v>3.16</v>
      </c>
      <c r="H49" s="20">
        <v>1.71</v>
      </c>
      <c r="I49" s="20">
        <v>2.2400000000000002</v>
      </c>
      <c r="J49" s="21">
        <v>2.59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瀬戸　章宏</cp:lastModifiedBy>
  <cp:lastPrinted>2018-04-20T05:53:42Z</cp:lastPrinted>
  <dcterms:created xsi:type="dcterms:W3CDTF">2018-01-24T04:47:35Z</dcterms:created>
  <dcterms:modified xsi:type="dcterms:W3CDTF">2018-11-29T01:21:49Z</dcterms:modified>
  <cp:category/>
</cp:coreProperties>
</file>