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lsv\1113000_市町支援課\005【大】財政グループ\015【中】公会計整備\2026(R8)\001【簿】公会計整備(R12末)\9_財政状況資料集\03_市町→県\18穴水町（二井さん）修正依頼中\"/>
    </mc:Choice>
  </mc:AlternateContent>
  <xr:revisionPtr revIDLastSave="0" documentId="13_ncr:1_{F4088312-E5AD-44D2-A389-BAD7B8AA0B8C}"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C36" i="10"/>
  <c r="CO35" i="10"/>
  <c r="BW35" i="10"/>
  <c r="BE35" i="10"/>
  <c r="C35" i="10"/>
  <c r="CO34" i="10"/>
  <c r="BW34" i="10"/>
  <c r="BE34"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alcChain>
</file>

<file path=xl/sharedStrings.xml><?xml version="1.0" encoding="utf-8"?>
<sst xmlns="http://schemas.openxmlformats.org/spreadsheetml/2006/main" count="1080" uniqueCount="561">
  <si>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</si>
  <si>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</si>
  <si>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</si>
  <si>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</si>
  <si>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</si>
  <si>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</si>
  <si>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</si>
  <si>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</si>
  <si>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</si>
  <si>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</si>
  <si>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</si>
  <si>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</si>
  <si>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</si>
  <si>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</si>
  <si>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</si>
  <si>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</si>
  <si>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</si>
  <si>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</si>
  <si>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</si>
  <si>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</si>
  <si>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</si>
  <si>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</si>
  <si>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</si>
  <si>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</si>
  <si>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</si>
  <si>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</si>
  <si>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</si>
  <si>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</si>
  <si>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</si>
  <si>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</si>
  <si>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</si>
  <si>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</si>
  <si>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</si>
  <si>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</si>
  <si>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</si>
  <si>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</si>
  <si>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</si>
  <si>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</si>
  <si>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</si>
  <si>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</si>
  <si>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</si>
  <si>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</si>
  <si>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</si>
  <si>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</si>
  <si>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</si>
  <si>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</si>
  <si>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</si>
  <si>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</si>
  <si>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</si>
  <si>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</si>
  <si>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</si>
  <si>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</si>
  <si>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</si>
  <si>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</si>
  <si>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</si>
  <si>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</si>
  <si>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</si>
  <si>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</si>
  <si>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</si>
  <si>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</si>
  <si>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</si>
  <si>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</si>
  <si>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</si>
  <si>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</si>
  <si>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</si>
  <si>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</si>
  <si>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</si>
  <si>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</si>
  <si>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</si>
  <si>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</si>
  <si>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</si>
  <si>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</si>
  <si>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</si>
  <si>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</si>
  <si>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</si>
  <si>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</si>
  <si>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</si>
  <si>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</si>
  <si>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</si>
  <si>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石川県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</si>
  <si>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</si>
  <si>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</si>
  <si>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</si>
  <si>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</si>
  <si>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</si>
  <si>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</si>
  <si>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</si>
  <si>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</si>
  <si>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</si>
  <si>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</si>
  <si>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</si>
  <si>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</si>
  <si>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</si>
  <si>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</si>
  <si>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穴水町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</si>
  <si>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</si>
  <si>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</si>
  <si>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</si>
  <si>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</si>
  <si>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</si>
  <si>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</si>
  <si>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</si>
  <si>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</si>
  <si>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</si>
  <si>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</si>
  <si>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</si>
  <si>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</si>
  <si>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</si>
  <si>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</si>
  <si>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</si>
  <si>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</si>
  <si>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</si>
  <si>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</si>
  <si>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</si>
  <si>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</si>
  <si>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</si>
  <si>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</si>
  <si>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</si>
  <si>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</si>
  <si>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</si>
  <si>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</si>
  <si>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</si>
  <si>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</si>
  <si>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</si>
  <si>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</si>
  <si>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</si>
  <si>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</si>
  <si>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</si>
  <si>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</si>
  <si>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</si>
  <si>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</si>
  <si>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</si>
  <si>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</si>
  <si>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</si>
  <si>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</si>
  <si>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</si>
  <si>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</si>
  <si>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</si>
  <si>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</si>
  <si>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</si>
  <si>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</si>
  <si>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-6.0</t>
    <phoneticPr fontId="5"/>
  </si>
  <si>
    <t>基準財政需要額</t>
    <phoneticPr fontId="25"/>
  </si>
  <si>
    <t>うち日本人(％)</t>
    <phoneticPr fontId="5"/>
  </si>
  <si>
    <t>-6.3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</si>
  <si>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</si>
  <si>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</si>
  <si>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</si>
  <si>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</si>
  <si>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</si>
  <si>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</si>
  <si>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</si>
  <si>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</si>
  <si>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</si>
  <si>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</si>
  <si>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</si>
  <si>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</si>
  <si>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</si>
  <si>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</si>
  <si>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</si>
  <si>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</si>
  <si>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</si>
  <si>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</si>
  <si>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</si>
  <si>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</si>
  <si>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</si>
  <si>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</si>
  <si>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</si>
  <si>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</si>
  <si>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</si>
  <si>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</si>
  <si>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</si>
  <si>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</si>
  <si>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</si>
  <si>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</si>
  <si>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</si>
  <si>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</si>
  <si>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</si>
  <si>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</si>
  <si>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</si>
  <si>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</si>
  <si>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</si>
  <si>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</si>
  <si>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</si>
  <si>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</si>
  <si>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</si>
  <si>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</si>
  <si>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</si>
  <si>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</si>
  <si>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</si>
  <si>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</si>
  <si>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</si>
  <si>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</si>
  <si>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</si>
  <si>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</si>
  <si>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</si>
  <si>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</si>
  <si>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</si>
  <si>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</si>
  <si>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</si>
  <si>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</si>
  <si>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</si>
  <si>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</si>
  <si>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</si>
  <si>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石川県穴水町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</si>
  <si>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</si>
  <si>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</si>
  <si>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</si>
  <si>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</si>
  <si>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</si>
  <si>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</si>
  <si>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</si>
  <si>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</si>
  <si>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</si>
  <si>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</si>
  <si>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</si>
  <si>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</si>
  <si>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</si>
  <si>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</si>
  <si>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</si>
  <si>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</si>
  <si>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</si>
  <si>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</si>
  <si>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</si>
  <si>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</si>
  <si>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</si>
  <si>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</si>
  <si>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</si>
  <si>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</si>
  <si>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</si>
  <si>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</si>
  <si>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</si>
  <si>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</si>
  <si>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</si>
  <si>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</si>
  <si>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</si>
  <si>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</si>
  <si>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</si>
  <si>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</si>
  <si>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</si>
  <si>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</si>
  <si>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</si>
  <si>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</si>
  <si>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</si>
  <si>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</si>
  <si>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</si>
  <si>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</si>
  <si>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</si>
  <si>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</si>
  <si>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</si>
  <si>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</si>
  <si>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</si>
  <si>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</si>
  <si>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</si>
  <si>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</si>
  <si>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</si>
  <si>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</si>
  <si>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</si>
  <si>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</si>
  <si>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</si>
  <si>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</si>
  <si>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</si>
  <si>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</si>
  <si>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</si>
  <si>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</si>
  <si>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</si>
  <si>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</si>
  <si>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</si>
  <si>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</si>
  <si>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</si>
  <si>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</si>
  <si>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</si>
  <si>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</si>
  <si>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</si>
  <si>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</si>
  <si>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</si>
  <si>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</si>
  <si>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</si>
  <si>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</si>
  <si>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</si>
  <si>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</si>
  <si>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</si>
  <si>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</si>
  <si>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</si>
  <si>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</si>
  <si>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</si>
  <si>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</si>
  <si>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</si>
  <si>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</si>
  <si>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</si>
  <si>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</si>
  <si>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</si>
  <si>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</si>
  <si>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</si>
  <si>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</si>
  <si>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</si>
  <si>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</si>
  <si>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</si>
  <si>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</si>
  <si>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</si>
  <si>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</si>
  <si>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</si>
  <si>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</si>
  <si>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</si>
  <si>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</si>
  <si>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</si>
  <si>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</si>
  <si>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</si>
  <si>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</si>
  <si>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</si>
  <si>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</si>
  <si>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</si>
  <si>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</si>
  <si>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</si>
  <si>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</si>
  <si>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</si>
  <si>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</si>
  <si>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</si>
  <si>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</si>
  <si>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</si>
  <si>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</si>
  <si>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</si>
  <si>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</si>
  <si>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</si>
  <si>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</si>
  <si>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</si>
  <si>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</si>
  <si>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</si>
  <si>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</si>
  <si>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</si>
  <si>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</si>
  <si>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</si>
  <si>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</si>
  <si>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</si>
  <si>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</si>
  <si>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</si>
  <si>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</si>
  <si>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</si>
  <si>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</si>
  <si>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</si>
  <si>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</si>
  <si>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</si>
  <si>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</si>
  <si>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</si>
  <si>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</si>
  <si>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</si>
  <si>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</si>
  <si>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</si>
  <si>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</si>
  <si>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</si>
  <si>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</si>
  <si>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</si>
  <si>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</si>
  <si>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</si>
  <si>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</si>
  <si>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石川県穴水町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</si>
  <si>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</si>
  <si>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</si>
  <si>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</si>
  <si>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</si>
  <si>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</si>
  <si>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</si>
  <si>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</si>
  <si>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</si>
  <si>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</si>
  <si>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</si>
  <si>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</si>
  <si>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</si>
  <si>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</si>
  <si>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</si>
  <si>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</si>
  <si>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</si>
  <si>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</si>
  <si>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</si>
  <si>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</si>
  <si>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</si>
  <si>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</si>
  <si>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</si>
  <si>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</si>
  <si>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</si>
  <si>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</si>
  <si>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</si>
  <si>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</si>
  <si>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</si>
  <si>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</si>
  <si>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</si>
  <si>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</si>
  <si>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</si>
  <si>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</si>
  <si>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</si>
  <si>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</si>
  <si>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</si>
  <si>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</si>
  <si>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</si>
  <si>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</si>
  <si>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</si>
  <si>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</si>
  <si>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</si>
  <si>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</si>
  <si>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</si>
  <si>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</si>
  <si>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</si>
  <si>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</si>
  <si>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</si>
  <si>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</si>
  <si>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</si>
  <si>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</si>
  <si>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</si>
  <si>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</si>
  <si>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</si>
  <si>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</si>
  <si>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</si>
  <si>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</si>
  <si>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</si>
  <si>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</si>
  <si>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</si>
  <si>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</si>
  <si>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</si>
  <si>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</si>
  <si>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</si>
  <si>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</si>
  <si>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</si>
  <si>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</si>
  <si>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</si>
  <si>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</si>
  <si>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</si>
  <si>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</si>
  <si>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</si>
  <si>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</si>
  <si>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</si>
  <si>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</si>
  <si>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</si>
  <si>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</si>
  <si>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</si>
  <si>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</si>
  <si>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</si>
  <si>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</si>
  <si>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</si>
  <si>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</si>
  <si>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</si>
  <si>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</si>
  <si>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</si>
  <si>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</si>
  <si>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</si>
  <si>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</si>
  <si>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</si>
  <si>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</si>
  <si>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</si>
  <si>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</si>
  <si>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</si>
  <si>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</si>
  <si>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</si>
  <si>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</si>
  <si>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</si>
  <si>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</si>
  <si>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</si>
  <si>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</si>
  <si>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</si>
  <si>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</si>
  <si>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</si>
  <si>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</si>
  <si>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</si>
  <si>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</si>
  <si>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</si>
  <si>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</si>
  <si>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</si>
  <si>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</si>
  <si>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</si>
  <si>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</si>
  <si>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</si>
  <si>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</si>
  <si>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</si>
  <si>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</si>
  <si>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</si>
  <si>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</si>
  <si>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</si>
  <si>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</si>
  <si>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</si>
  <si>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</si>
  <si>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</si>
  <si>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</si>
  <si>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</si>
  <si>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</si>
  <si>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</si>
  <si>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</si>
  <si>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</si>
  <si>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</si>
  <si>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</si>
  <si>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</si>
  <si>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</si>
  <si>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</si>
  <si>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</si>
  <si>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</si>
  <si>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</si>
  <si>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</si>
  <si>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</si>
  <si>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</si>
  <si>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</si>
  <si>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</si>
  <si>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</si>
  <si>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</si>
  <si>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</si>
  <si>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</si>
  <si>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</si>
  <si>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</si>
  <si>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</si>
  <si>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</si>
  <si>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</si>
  <si>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</si>
  <si>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</si>
  <si>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</si>
  <si>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</si>
  <si>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</si>
  <si>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</si>
  <si>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</si>
  <si>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</si>
  <si>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</si>
  <si>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</si>
  <si>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</si>
  <si>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</si>
  <si>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</si>
  <si>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</si>
  <si>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</si>
  <si>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</si>
  <si>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</si>
  <si>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</si>
  <si>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</si>
  <si>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</si>
  <si>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</si>
  <si>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</si>
  <si>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</si>
  <si>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3.18</t>
  </si>
  <si>
    <t>一般会計</t>
  </si>
  <si>
    <t>病院事業会計</t>
  </si>
  <si>
    <t>水道事業会計</t>
  </si>
  <si>
    <t>国民健康保険特別会計</t>
  </si>
  <si>
    <t>介護保険特別会計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</si>
  <si>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</si>
  <si>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</si>
  <si>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</si>
  <si>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</si>
  <si>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</si>
  <si>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</si>
  <si>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</si>
  <si>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</si>
  <si>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施設整備基金</t>
    <phoneticPr fontId="5"/>
  </si>
  <si>
    <t>ふるさと応援基金</t>
    <phoneticPr fontId="5"/>
  </si>
  <si>
    <t>災害対策基金</t>
    <phoneticPr fontId="5"/>
  </si>
  <si>
    <t>令和６年能登半島地震復興基金</t>
    <rPh sb="0" eb="2">
      <t>レイワ</t>
    </rPh>
    <rPh sb="3" eb="4">
      <t>ネン</t>
    </rPh>
    <rPh sb="4" eb="6">
      <t>ノト</t>
    </rPh>
    <rPh sb="6" eb="8">
      <t>ハントウ</t>
    </rPh>
    <rPh sb="8" eb="10">
      <t>ジシン</t>
    </rPh>
    <rPh sb="10" eb="12">
      <t>フッコウ</t>
    </rPh>
    <rPh sb="12" eb="14">
      <t>キキン</t>
    </rPh>
    <phoneticPr fontId="5"/>
  </si>
  <si>
    <t>社会福祉基金</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</si>
  <si>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</si>
  <si>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</si>
  <si>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</si>
  <si>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</si>
  <si>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</si>
  <si>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</si>
  <si>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</si>
  <si>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</si>
  <si>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</si>
  <si>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令和6年能登半島地震による、災害復旧費や災害廃棄物処理事業等の要因から、将来負担比率及び実質公債比率ともに類似団体平均値より高い水準で推移している。
今後も学校建設事業等の大規模な財政需要が控えており、普通交付税措置率の高い地方債を活用し、健全な財政運営に努めていく。</t>
    <phoneticPr fontId="5"/>
  </si>
  <si>
    <t>　令和6年能登半島地震による、災害復旧費や災害廃棄物処理事業等の要因から昨年度及び類似団体比較ともに高い水準となっている。
また、有形固定資産減価償却率については、更新時期を迎える老朽化した公共施設が多いことから類似団体を上回っている。　前年度に比較して有形固定資産減価償却率が増加しているのは、令和6年能登半島地震で被災を受けた飲食店等の店舗を常設で建設したことが要因として考えられる。</t>
    <rPh sb="36" eb="39">
      <t>サクネンド</t>
    </rPh>
    <rPh sb="39" eb="40">
      <t>オヨ</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</si>
</sst>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6" fillId="0" borderId="41" xfId="16" applyFont="1" applyBorder="1" applyAlignment="1" applyProtection="1">
      <alignment horizontal="left" vertical="center" wrapText="1"/>
      <protection locked="0"/>
    </xf>
    <xf numFmtId="0" fontId="16" fillId="0" borderId="12" xfId="16" applyFont="1" applyBorder="1" applyAlignment="1" applyProtection="1">
      <alignment horizontal="left" vertical="center" wrapText="1"/>
      <protection locked="0"/>
    </xf>
    <xf numFmtId="0" fontId="16" fillId="0" borderId="51" xfId="16" applyFont="1" applyBorder="1" applyAlignment="1" applyProtection="1">
      <alignment horizontal="left" vertical="center" wrapText="1"/>
      <protection locked="0"/>
    </xf>
    <xf numFmtId="0" fontId="16" fillId="0" borderId="65" xfId="16" applyFont="1" applyBorder="1" applyAlignment="1" applyProtection="1">
      <alignment horizontal="left" vertical="center" wrapText="1"/>
      <protection locked="0"/>
    </xf>
    <xf numFmtId="0" fontId="16" fillId="0" borderId="0" xfId="16" applyFont="1" applyAlignment="1" applyProtection="1">
      <alignment horizontal="left" vertical="center" wrapText="1"/>
      <protection locked="0"/>
    </xf>
    <xf numFmtId="0" fontId="16" fillId="0" borderId="38" xfId="16" applyFont="1" applyBorder="1" applyAlignment="1" applyProtection="1">
      <alignment horizontal="left" vertical="center" wrapText="1"/>
      <protection locked="0"/>
    </xf>
    <xf numFmtId="0" fontId="16" fillId="0" borderId="37" xfId="16" applyFont="1" applyBorder="1" applyAlignment="1" applyProtection="1">
      <alignment horizontal="left" vertical="center" wrapText="1"/>
      <protection locked="0"/>
    </xf>
    <xf numFmtId="0" fontId="16" fillId="0" borderId="56" xfId="16" applyFont="1" applyBorder="1" applyAlignment="1" applyProtection="1">
      <alignment horizontal="left" vertical="center" wrapText="1"/>
      <protection locked="0"/>
    </xf>
    <xf numFmtId="0" fontId="16" fillId="0" borderId="40" xfId="16" applyFont="1" applyBorder="1" applyAlignment="1" applyProtection="1">
      <alignment horizontal="left" vertical="center"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06C38D0-AFBB-4870-8B20-D0B8993DE49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125391</c:v>
                </c:pt>
                <c:pt idx="1">
                  <c:v>138402</c:v>
                </c:pt>
                <c:pt idx="2">
                  <c:v>146367</c:v>
                </c:pt>
                <c:pt idx="3">
                  <c:v>165181</c:v>
                </c:pt>
                <c:pt idx="4">
                  <c:v>166234</c:v>
                </c:pt>
              </c:numCache>
            </c:numRef>
          </c:val>
          <c:smooth val="0"/>
          <c:extLst>
            <c:ext xmlns:c16="http://schemas.microsoft.com/office/drawing/2014/chart" uri="{C3380CC4-5D6E-409C-BE32-E72D297353CC}">
              <c16:uniqueId val="{00000000-51AD-4CFA-8750-341F227856F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186411</c:v>
                </c:pt>
                <c:pt idx="1">
                  <c:v>238544</c:v>
                </c:pt>
                <c:pt idx="2">
                  <c:v>109192</c:v>
                </c:pt>
                <c:pt idx="3">
                  <c:v>97119</c:v>
                </c:pt>
                <c:pt idx="4">
                  <c:v>106943</c:v>
                </c:pt>
              </c:numCache>
            </c:numRef>
          </c:val>
          <c:smooth val="0"/>
          <c:extLst>
            <c:ext xmlns:c16="http://schemas.microsoft.com/office/drawing/2014/chart" uri="{C3380CC4-5D6E-409C-BE32-E72D297353CC}">
              <c16:uniqueId val="{00000001-51AD-4CFA-8750-341F227856F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5.0999999999999996</c:v>
                </c:pt>
                <c:pt idx="1">
                  <c:v>8.4600000000000009</c:v>
                </c:pt>
                <c:pt idx="2">
                  <c:v>5.35</c:v>
                </c:pt>
                <c:pt idx="3">
                  <c:v>7.57</c:v>
                </c:pt>
                <c:pt idx="4">
                  <c:v>32.18</c:v>
                </c:pt>
              </c:numCache>
            </c:numRef>
          </c:val>
          <c:extLst>
            <c:ext xmlns:c16="http://schemas.microsoft.com/office/drawing/2014/chart" uri="{C3380CC4-5D6E-409C-BE32-E72D297353CC}">
              <c16:uniqueId val="{00000000-A9C5-481C-9AC4-F0FDFE97093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30.86</c:v>
                </c:pt>
                <c:pt idx="1">
                  <c:v>31.37</c:v>
                </c:pt>
                <c:pt idx="2">
                  <c:v>37.58</c:v>
                </c:pt>
                <c:pt idx="3">
                  <c:v>40.78</c:v>
                </c:pt>
                <c:pt idx="4">
                  <c:v>43.77</c:v>
                </c:pt>
              </c:numCache>
            </c:numRef>
          </c:val>
          <c:extLst>
            <c:ext xmlns:c16="http://schemas.microsoft.com/office/drawing/2014/chart" uri="{C3380CC4-5D6E-409C-BE32-E72D297353CC}">
              <c16:uniqueId val="{00000001-A9C5-481C-9AC4-F0FDFE97093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2.1800000000000002</c:v>
                </c:pt>
                <c:pt idx="1">
                  <c:v>3.72</c:v>
                </c:pt>
                <c:pt idx="2">
                  <c:v>-3.18</c:v>
                </c:pt>
                <c:pt idx="3">
                  <c:v>2.27</c:v>
                </c:pt>
                <c:pt idx="4">
                  <c:v>24.78</c:v>
                </c:pt>
              </c:numCache>
            </c:numRef>
          </c:val>
          <c:smooth val="0"/>
          <c:extLst>
            <c:ext xmlns:c16="http://schemas.microsoft.com/office/drawing/2014/chart" uri="{C3380CC4-5D6E-409C-BE32-E72D297353CC}">
              <c16:uniqueId val="{00000002-A9C5-481C-9AC4-F0FDFE97093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0</c:v>
                </c:pt>
                <c:pt idx="7">
                  <c:v>0</c:v>
                </c:pt>
                <c:pt idx="8">
                  <c:v>0</c:v>
                </c:pt>
                <c:pt idx="9">
                  <c:v>0</c:v>
                </c:pt>
              </c:numCache>
            </c:numRef>
          </c:val>
          <c:extLst>
            <c:ext xmlns:c16="http://schemas.microsoft.com/office/drawing/2014/chart" uri="{C3380CC4-5D6E-409C-BE32-E72D297353CC}">
              <c16:uniqueId val="{00000000-9B71-4DB1-86AA-BA10AFB14F7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B71-4DB1-86AA-BA10AFB14F71}"/>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B71-4DB1-86AA-BA10AFB14F71}"/>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9B71-4DB1-86AA-BA10AFB14F71}"/>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9B71-4DB1-86AA-BA10AFB14F71}"/>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0.12</c:v>
                </c:pt>
                <c:pt idx="2">
                  <c:v>#N/A</c:v>
                </c:pt>
                <c:pt idx="3">
                  <c:v>0.05</c:v>
                </c:pt>
                <c:pt idx="4">
                  <c:v>#N/A</c:v>
                </c:pt>
                <c:pt idx="5">
                  <c:v>0.22</c:v>
                </c:pt>
                <c:pt idx="6">
                  <c:v>#N/A</c:v>
                </c:pt>
                <c:pt idx="7">
                  <c:v>7.0000000000000007E-2</c:v>
                </c:pt>
                <c:pt idx="8">
                  <c:v>#N/A</c:v>
                </c:pt>
                <c:pt idx="9">
                  <c:v>0</c:v>
                </c:pt>
              </c:numCache>
            </c:numRef>
          </c:val>
          <c:extLst>
            <c:ext xmlns:c16="http://schemas.microsoft.com/office/drawing/2014/chart" uri="{C3380CC4-5D6E-409C-BE32-E72D297353CC}">
              <c16:uniqueId val="{00000005-9B71-4DB1-86AA-BA10AFB14F71}"/>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0.14000000000000001</c:v>
                </c:pt>
                <c:pt idx="2">
                  <c:v>#N/A</c:v>
                </c:pt>
                <c:pt idx="3">
                  <c:v>0.19</c:v>
                </c:pt>
                <c:pt idx="4">
                  <c:v>#N/A</c:v>
                </c:pt>
                <c:pt idx="5">
                  <c:v>0.22</c:v>
                </c:pt>
                <c:pt idx="6">
                  <c:v>#N/A</c:v>
                </c:pt>
                <c:pt idx="7">
                  <c:v>0.03</c:v>
                </c:pt>
                <c:pt idx="8">
                  <c:v>#N/A</c:v>
                </c:pt>
                <c:pt idx="9">
                  <c:v>1.87</c:v>
                </c:pt>
              </c:numCache>
            </c:numRef>
          </c:val>
          <c:extLst>
            <c:ext xmlns:c16="http://schemas.microsoft.com/office/drawing/2014/chart" uri="{C3380CC4-5D6E-409C-BE32-E72D297353CC}">
              <c16:uniqueId val="{00000006-9B71-4DB1-86AA-BA10AFB14F71}"/>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11.78</c:v>
                </c:pt>
                <c:pt idx="2">
                  <c:v>#N/A</c:v>
                </c:pt>
                <c:pt idx="3">
                  <c:v>11.07</c:v>
                </c:pt>
                <c:pt idx="4">
                  <c:v>#N/A</c:v>
                </c:pt>
                <c:pt idx="5">
                  <c:v>9.76</c:v>
                </c:pt>
                <c:pt idx="6">
                  <c:v>#N/A</c:v>
                </c:pt>
                <c:pt idx="7">
                  <c:v>1.69</c:v>
                </c:pt>
                <c:pt idx="8">
                  <c:v>#N/A</c:v>
                </c:pt>
                <c:pt idx="9">
                  <c:v>3.13</c:v>
                </c:pt>
              </c:numCache>
            </c:numRef>
          </c:val>
          <c:extLst>
            <c:ext xmlns:c16="http://schemas.microsoft.com/office/drawing/2014/chart" uri="{C3380CC4-5D6E-409C-BE32-E72D297353CC}">
              <c16:uniqueId val="{00000007-9B71-4DB1-86AA-BA10AFB14F71}"/>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35.17</c:v>
                </c:pt>
                <c:pt idx="2">
                  <c:v>#N/A</c:v>
                </c:pt>
                <c:pt idx="3">
                  <c:v>36.29</c:v>
                </c:pt>
                <c:pt idx="4">
                  <c:v>#N/A</c:v>
                </c:pt>
                <c:pt idx="5">
                  <c:v>41.02</c:v>
                </c:pt>
                <c:pt idx="6">
                  <c:v>#N/A</c:v>
                </c:pt>
                <c:pt idx="7">
                  <c:v>36.42</c:v>
                </c:pt>
                <c:pt idx="8">
                  <c:v>#N/A</c:v>
                </c:pt>
                <c:pt idx="9">
                  <c:v>25.65</c:v>
                </c:pt>
              </c:numCache>
            </c:numRef>
          </c:val>
          <c:extLst>
            <c:ext xmlns:c16="http://schemas.microsoft.com/office/drawing/2014/chart" uri="{C3380CC4-5D6E-409C-BE32-E72D297353CC}">
              <c16:uniqueId val="{00000008-9B71-4DB1-86AA-BA10AFB14F71}"/>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5.09</c:v>
                </c:pt>
                <c:pt idx="2">
                  <c:v>#N/A</c:v>
                </c:pt>
                <c:pt idx="3">
                  <c:v>8.4600000000000009</c:v>
                </c:pt>
                <c:pt idx="4">
                  <c:v>#N/A</c:v>
                </c:pt>
                <c:pt idx="5">
                  <c:v>5.35</c:v>
                </c:pt>
                <c:pt idx="6">
                  <c:v>#N/A</c:v>
                </c:pt>
                <c:pt idx="7">
                  <c:v>7.57</c:v>
                </c:pt>
                <c:pt idx="8">
                  <c:v>#N/A</c:v>
                </c:pt>
                <c:pt idx="9">
                  <c:v>32.18</c:v>
                </c:pt>
              </c:numCache>
            </c:numRef>
          </c:val>
          <c:extLst>
            <c:ext xmlns:c16="http://schemas.microsoft.com/office/drawing/2014/chart" uri="{C3380CC4-5D6E-409C-BE32-E72D297353CC}">
              <c16:uniqueId val="{00000009-9B71-4DB1-86AA-BA10AFB14F7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795</c:v>
                </c:pt>
                <c:pt idx="5">
                  <c:v>868</c:v>
                </c:pt>
                <c:pt idx="8">
                  <c:v>843</c:v>
                </c:pt>
                <c:pt idx="11">
                  <c:v>837</c:v>
                </c:pt>
                <c:pt idx="14">
                  <c:v>856</c:v>
                </c:pt>
              </c:numCache>
            </c:numRef>
          </c:val>
          <c:extLst>
            <c:ext xmlns:c16="http://schemas.microsoft.com/office/drawing/2014/chart" uri="{C3380CC4-5D6E-409C-BE32-E72D297353CC}">
              <c16:uniqueId val="{00000000-1526-4059-9F92-32D18C5634B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526-4059-9F92-32D18C5634B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1526-4059-9F92-32D18C5634B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76</c:v>
                </c:pt>
                <c:pt idx="3">
                  <c:v>76</c:v>
                </c:pt>
                <c:pt idx="6">
                  <c:v>76</c:v>
                </c:pt>
                <c:pt idx="9">
                  <c:v>63</c:v>
                </c:pt>
                <c:pt idx="12">
                  <c:v>57</c:v>
                </c:pt>
              </c:numCache>
            </c:numRef>
          </c:val>
          <c:extLst>
            <c:ext xmlns:c16="http://schemas.microsoft.com/office/drawing/2014/chart" uri="{C3380CC4-5D6E-409C-BE32-E72D297353CC}">
              <c16:uniqueId val="{00000003-1526-4059-9F92-32D18C5634B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249</c:v>
                </c:pt>
                <c:pt idx="3">
                  <c:v>261</c:v>
                </c:pt>
                <c:pt idx="6">
                  <c:v>307</c:v>
                </c:pt>
                <c:pt idx="9">
                  <c:v>298</c:v>
                </c:pt>
                <c:pt idx="12">
                  <c:v>250</c:v>
                </c:pt>
              </c:numCache>
            </c:numRef>
          </c:val>
          <c:extLst>
            <c:ext xmlns:c16="http://schemas.microsoft.com/office/drawing/2014/chart" uri="{C3380CC4-5D6E-409C-BE32-E72D297353CC}">
              <c16:uniqueId val="{00000004-1526-4059-9F92-32D18C5634B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526-4059-9F92-32D18C5634B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526-4059-9F92-32D18C5634B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723</c:v>
                </c:pt>
                <c:pt idx="3">
                  <c:v>824</c:v>
                </c:pt>
                <c:pt idx="6">
                  <c:v>791</c:v>
                </c:pt>
                <c:pt idx="9">
                  <c:v>826</c:v>
                </c:pt>
                <c:pt idx="12">
                  <c:v>812</c:v>
                </c:pt>
              </c:numCache>
            </c:numRef>
          </c:val>
          <c:extLst>
            <c:ext xmlns:c16="http://schemas.microsoft.com/office/drawing/2014/chart" uri="{C3380CC4-5D6E-409C-BE32-E72D297353CC}">
              <c16:uniqueId val="{00000007-1526-4059-9F92-32D18C5634B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253</c:v>
                </c:pt>
                <c:pt idx="2">
                  <c:v>#N/A</c:v>
                </c:pt>
                <c:pt idx="3">
                  <c:v>#N/A</c:v>
                </c:pt>
                <c:pt idx="4">
                  <c:v>293</c:v>
                </c:pt>
                <c:pt idx="5">
                  <c:v>#N/A</c:v>
                </c:pt>
                <c:pt idx="6">
                  <c:v>#N/A</c:v>
                </c:pt>
                <c:pt idx="7">
                  <c:v>331</c:v>
                </c:pt>
                <c:pt idx="8">
                  <c:v>#N/A</c:v>
                </c:pt>
                <c:pt idx="9">
                  <c:v>#N/A</c:v>
                </c:pt>
                <c:pt idx="10">
                  <c:v>350</c:v>
                </c:pt>
                <c:pt idx="11">
                  <c:v>#N/A</c:v>
                </c:pt>
                <c:pt idx="12">
                  <c:v>#N/A</c:v>
                </c:pt>
                <c:pt idx="13">
                  <c:v>263</c:v>
                </c:pt>
                <c:pt idx="14">
                  <c:v>#N/A</c:v>
                </c:pt>
              </c:numCache>
            </c:numRef>
          </c:val>
          <c:smooth val="0"/>
          <c:extLst>
            <c:ext xmlns:c16="http://schemas.microsoft.com/office/drawing/2014/chart" uri="{C3380CC4-5D6E-409C-BE32-E72D297353CC}">
              <c16:uniqueId val="{00000008-1526-4059-9F92-32D18C5634B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8291</c:v>
                </c:pt>
                <c:pt idx="5">
                  <c:v>8432</c:v>
                </c:pt>
                <c:pt idx="8">
                  <c:v>8457</c:v>
                </c:pt>
                <c:pt idx="11">
                  <c:v>8657</c:v>
                </c:pt>
                <c:pt idx="14">
                  <c:v>16283</c:v>
                </c:pt>
              </c:numCache>
            </c:numRef>
          </c:val>
          <c:extLst>
            <c:ext xmlns:c16="http://schemas.microsoft.com/office/drawing/2014/chart" uri="{C3380CC4-5D6E-409C-BE32-E72D297353CC}">
              <c16:uniqueId val="{00000000-10BF-4007-B501-C00B5887D21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448</c:v>
                </c:pt>
                <c:pt idx="5">
                  <c:v>417</c:v>
                </c:pt>
                <c:pt idx="8">
                  <c:v>408</c:v>
                </c:pt>
                <c:pt idx="11">
                  <c:v>376</c:v>
                </c:pt>
                <c:pt idx="14">
                  <c:v>406</c:v>
                </c:pt>
              </c:numCache>
            </c:numRef>
          </c:val>
          <c:extLst>
            <c:ext xmlns:c16="http://schemas.microsoft.com/office/drawing/2014/chart" uri="{C3380CC4-5D6E-409C-BE32-E72D297353CC}">
              <c16:uniqueId val="{00000001-10BF-4007-B501-C00B5887D21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1522</c:v>
                </c:pt>
                <c:pt idx="5">
                  <c:v>1633</c:v>
                </c:pt>
                <c:pt idx="8">
                  <c:v>1885</c:v>
                </c:pt>
                <c:pt idx="11">
                  <c:v>2036</c:v>
                </c:pt>
                <c:pt idx="14">
                  <c:v>2206</c:v>
                </c:pt>
              </c:numCache>
            </c:numRef>
          </c:val>
          <c:extLst>
            <c:ext xmlns:c16="http://schemas.microsoft.com/office/drawing/2014/chart" uri="{C3380CC4-5D6E-409C-BE32-E72D297353CC}">
              <c16:uniqueId val="{00000002-10BF-4007-B501-C00B5887D21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0BF-4007-B501-C00B5887D21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0BF-4007-B501-C00B5887D21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0BF-4007-B501-C00B5887D21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724</c:v>
                </c:pt>
                <c:pt idx="3">
                  <c:v>668</c:v>
                </c:pt>
                <c:pt idx="6">
                  <c:v>510</c:v>
                </c:pt>
                <c:pt idx="9">
                  <c:v>585</c:v>
                </c:pt>
                <c:pt idx="12">
                  <c:v>643</c:v>
                </c:pt>
              </c:numCache>
            </c:numRef>
          </c:val>
          <c:extLst>
            <c:ext xmlns:c16="http://schemas.microsoft.com/office/drawing/2014/chart" uri="{C3380CC4-5D6E-409C-BE32-E72D297353CC}">
              <c16:uniqueId val="{00000006-10BF-4007-B501-C00B5887D21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358</c:v>
                </c:pt>
                <c:pt idx="3">
                  <c:v>285</c:v>
                </c:pt>
                <c:pt idx="6">
                  <c:v>211</c:v>
                </c:pt>
                <c:pt idx="9">
                  <c:v>147</c:v>
                </c:pt>
                <c:pt idx="12">
                  <c:v>196</c:v>
                </c:pt>
              </c:numCache>
            </c:numRef>
          </c:val>
          <c:extLst>
            <c:ext xmlns:c16="http://schemas.microsoft.com/office/drawing/2014/chart" uri="{C3380CC4-5D6E-409C-BE32-E72D297353CC}">
              <c16:uniqueId val="{00000007-10BF-4007-B501-C00B5887D21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2898</c:v>
                </c:pt>
                <c:pt idx="3">
                  <c:v>2559</c:v>
                </c:pt>
                <c:pt idx="6">
                  <c:v>2209</c:v>
                </c:pt>
                <c:pt idx="9">
                  <c:v>2158</c:v>
                </c:pt>
                <c:pt idx="12">
                  <c:v>1943</c:v>
                </c:pt>
              </c:numCache>
            </c:numRef>
          </c:val>
          <c:extLst>
            <c:ext xmlns:c16="http://schemas.microsoft.com/office/drawing/2014/chart" uri="{C3380CC4-5D6E-409C-BE32-E72D297353CC}">
              <c16:uniqueId val="{00000008-10BF-4007-B501-C00B5887D21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10BF-4007-B501-C00B5887D21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8205</c:v>
                </c:pt>
                <c:pt idx="3">
                  <c:v>9835</c:v>
                </c:pt>
                <c:pt idx="6">
                  <c:v>10034</c:v>
                </c:pt>
                <c:pt idx="9">
                  <c:v>10078</c:v>
                </c:pt>
                <c:pt idx="12">
                  <c:v>18643</c:v>
                </c:pt>
              </c:numCache>
            </c:numRef>
          </c:val>
          <c:extLst>
            <c:ext xmlns:c16="http://schemas.microsoft.com/office/drawing/2014/chart" uri="{C3380CC4-5D6E-409C-BE32-E72D297353CC}">
              <c16:uniqueId val="{0000000A-10BF-4007-B501-C00B5887D21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1925</c:v>
                </c:pt>
                <c:pt idx="2">
                  <c:v>#N/A</c:v>
                </c:pt>
                <c:pt idx="3">
                  <c:v>#N/A</c:v>
                </c:pt>
                <c:pt idx="4">
                  <c:v>2865</c:v>
                </c:pt>
                <c:pt idx="5">
                  <c:v>#N/A</c:v>
                </c:pt>
                <c:pt idx="6">
                  <c:v>#N/A</c:v>
                </c:pt>
                <c:pt idx="7">
                  <c:v>2215</c:v>
                </c:pt>
                <c:pt idx="8">
                  <c:v>#N/A</c:v>
                </c:pt>
                <c:pt idx="9">
                  <c:v>#N/A</c:v>
                </c:pt>
                <c:pt idx="10">
                  <c:v>1900</c:v>
                </c:pt>
                <c:pt idx="11">
                  <c:v>#N/A</c:v>
                </c:pt>
                <c:pt idx="12">
                  <c:v>#N/A</c:v>
                </c:pt>
                <c:pt idx="13">
                  <c:v>2529</c:v>
                </c:pt>
                <c:pt idx="14">
                  <c:v>#N/A</c:v>
                </c:pt>
              </c:numCache>
            </c:numRef>
          </c:val>
          <c:smooth val="0"/>
          <c:extLst>
            <c:ext xmlns:c16="http://schemas.microsoft.com/office/drawing/2014/chart" uri="{C3380CC4-5D6E-409C-BE32-E72D297353CC}">
              <c16:uniqueId val="{0000000B-10BF-4007-B501-C00B5887D21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1615</c:v>
                </c:pt>
                <c:pt idx="1">
                  <c:v>1766</c:v>
                </c:pt>
                <c:pt idx="2">
                  <c:v>1937</c:v>
                </c:pt>
              </c:numCache>
            </c:numRef>
          </c:val>
          <c:extLst>
            <c:ext xmlns:c16="http://schemas.microsoft.com/office/drawing/2014/chart" uri="{C3380CC4-5D6E-409C-BE32-E72D297353CC}">
              <c16:uniqueId val="{00000000-E60F-4073-B6F4-EE388A547F1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257</c:v>
                </c:pt>
                <c:pt idx="1">
                  <c:v>257</c:v>
                </c:pt>
                <c:pt idx="2">
                  <c:v>257</c:v>
                </c:pt>
              </c:numCache>
            </c:numRef>
          </c:val>
          <c:extLst>
            <c:ext xmlns:c16="http://schemas.microsoft.com/office/drawing/2014/chart" uri="{C3380CC4-5D6E-409C-BE32-E72D297353CC}">
              <c16:uniqueId val="{00000001-E60F-4073-B6F4-EE388A547F1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2782</c:v>
                </c:pt>
                <c:pt idx="1">
                  <c:v>4280</c:v>
                </c:pt>
                <c:pt idx="2">
                  <c:v>5538</c:v>
                </c:pt>
              </c:numCache>
            </c:numRef>
          </c:val>
          <c:extLst>
            <c:ext xmlns:c16="http://schemas.microsoft.com/office/drawing/2014/chart" uri="{C3380CC4-5D6E-409C-BE32-E72D297353CC}">
              <c16:uniqueId val="{00000002-E60F-4073-B6F4-EE388A547F1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{C3FAA75F-8620-43F2-B98D-85EDB8A25A33}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249-4D05-B8D1-4DCE48D6019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{41E9D34A-92C1-47E5-8575-05296BC175CA}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249-4D05-B8D1-4DCE48D6019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{A171B9A8-3524-4E18-9AC5-3D6694BC35F5}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249-4D05-B8D1-4DCE48D6019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{737A5D91-A0F5-431F-AF8D-B27C447C9B28}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249-4D05-B8D1-4DCE48D6019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{DBC8479E-76D8-4AFB-B385-81B349350ED3}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249-4D05-B8D1-4DCE48D6019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{E0BEFFB7-ACE7-47B1-984B-B2EF1DCB5E5C}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249-4D05-B8D1-4DCE48D6019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{EF5DF128-5C08-4107-8080-49669E0CB277}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249-4D05-B8D1-4DCE48D6019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{EFC5AAA6-B86C-468E-905A-0F4C7294EF32}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249-4D05-B8D1-4DCE48D6019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{6F3CB9D1-7129-4E90-B042-9A7017AE4DB6}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249-4D05-B8D1-4DCE48D6019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72.7</c:v>
                </c:pt>
                <c:pt idx="8">
                  <c:v>68.5</c:v>
                </c:pt>
                <c:pt idx="16">
                  <c:v>68</c:v>
                </c:pt>
                <c:pt idx="24">
                  <c:v>70.7</c:v>
                </c:pt>
                <c:pt idx="32">
                  <c:v>71.5</c:v>
                </c:pt>
              </c:numCache>
            </c:numRef>
          </c:xVal>
          <c:yVal>
            <c:numRef>
              <c:f>公会計指標分析・財政指標組合せ分析表!$BP$51:$DC$51</c:f>
              <c:numCache>
                <c:formatCode>#,##0.0;"▲ "#,##0.0</c:formatCode>
                <c:ptCount val="40"/>
                <c:pt idx="0">
                  <c:v>58.1</c:v>
                </c:pt>
                <c:pt idx="8">
                  <c:v>79.900000000000006</c:v>
                </c:pt>
                <c:pt idx="16">
                  <c:v>63.2</c:v>
                </c:pt>
                <c:pt idx="24">
                  <c:v>53.6</c:v>
                </c:pt>
                <c:pt idx="32">
                  <c:v>69.900000000000006</c:v>
                </c:pt>
              </c:numCache>
            </c:numRef>
          </c:yVal>
          <c:smooth val="0"/>
          <c:extLst>
            <c:ext xmlns:c16="http://schemas.microsoft.com/office/drawing/2014/chart" uri="{C3380CC4-5D6E-409C-BE32-E72D297353CC}">
              <c16:uniqueId val="{00000009-7249-4D05-B8D1-4DCE48D6019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4.2239592540312322E-2"/>
                  <c:y val="-5.7162323792188545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{9DBAAB31-266F-4E4E-91EC-446897B4C11A}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249-4D05-B8D1-4DCE48D6019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{A8DDB6DC-5DA4-4661-9505-1740FE053658}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249-4D05-B8D1-4DCE48D6019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{FC05905A-0CFA-463B-A038-A9D317D1987C}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249-4D05-B8D1-4DCE48D6019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{C5C1AA43-E8D7-4C7A-9FE7-3AF2A766975D}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249-4D05-B8D1-4DCE48D6019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{30EE1B56-5AA5-40CB-9FBE-60DE604A10FD}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249-4D05-B8D1-4DCE48D6019A}"/>
                </c:ext>
              </c:extLst>
            </c:dLbl>
            <c:dLbl>
              <c:idx val="8"/>
              <c:layout>
                <c:manualLayout>
                  <c:x val="-2.1791908760156131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{8CF5F816-16D8-4F7F-A231-B08C09697DE7}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249-4D05-B8D1-4DCE48D6019A}"/>
                </c:ext>
              </c:extLst>
            </c:dLbl>
            <c:dLbl>
              <c:idx val="16"/>
              <c:layout>
                <c:manualLayout>
                  <c:x val="-3.2015750650234161E-2"/>
                  <c:y val="-7.2315760419541811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{D15C0E22-8B75-4BB6-AC5B-59EB1DF4FF5C}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249-4D05-B8D1-4DCE48D6019A}"/>
                </c:ext>
              </c:extLst>
            </c:dLbl>
            <c:dLbl>
              <c:idx val="24"/>
              <c:layout>
                <c:manualLayout>
                  <c:x val="-4.5538669966447891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{52D8E913-CFB3-45B6-AB61-703AD43D76D6}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249-4D05-B8D1-4DCE48D6019A}"/>
                </c:ext>
              </c:extLst>
            </c:dLbl>
            <c:dLbl>
              <c:idx val="32"/>
              <c:layout>
                <c:manualLayout>
                  <c:x val="-1.8492831334020431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{DB15BD5D-2020-42B9-9114-0F0687061343}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249-4D05-B8D1-4DCE48D6019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62.7</c:v>
                </c:pt>
                <c:pt idx="16">
                  <c:v>63.1</c:v>
                </c:pt>
                <c:pt idx="24">
                  <c:v>64</c:v>
                </c:pt>
                <c:pt idx="32">
                  <c:v>64</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7249-4D05-B8D1-4DCE48D6019A}"/>
            </c:ext>
          </c:extLst>
        </c:ser>
        <c:dLbls>
          <c:showLegendKey val="0"/>
          <c:showVal val="1"/>
          <c:showCatName val="0"/>
          <c:showSerName val="0"/>
          <c:showPercent val="0"/>
          <c:showBubbleSize val="0"/>
        </c:dLbls>
        <c:axId val="46179840"/>
        <c:axId val="46181760"/>
      </c:scatterChart>
      <c:valAx>
        <c:axId val="46179840"/>
        <c:scaling>
          <c:orientation val="maxMin"/>
          <c:max val="74"/>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{C265A019-52D3-4A0B-B6AC-5DCF22B80628}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713-47F7-88F6-8A248685DE4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{D879183C-588B-424A-AABF-33B2CDA26210}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713-47F7-88F6-8A248685DE4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{1581D5FC-E558-4889-94D7-335A12465F1E}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713-47F7-88F6-8A248685DE4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{7371F18D-7ADA-4F7C-8D97-D66BE9E318B9}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713-47F7-88F6-8A248685DE4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{6843DDF8-A1BF-46FF-88F9-0F1EB454E5F0}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713-47F7-88F6-8A248685DE4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{2F99A078-5FAB-479B-879E-91C8586964E9}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713-47F7-88F6-8A248685DE4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{1C45449F-C874-42AF-8020-620D2B8A46A3}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713-47F7-88F6-8A248685DE4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{27F7D1C8-78D8-4B8E-B610-74905DA1A6E4}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713-47F7-88F6-8A248685DE4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{C6D01981-129C-41BA-9DAD-FB71937BF509}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713-47F7-88F6-8A248685DE4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9.5</c:v>
                </c:pt>
                <c:pt idx="8">
                  <c:v>8.6999999999999993</c:v>
                </c:pt>
                <c:pt idx="16">
                  <c:v>8.4</c:v>
                </c:pt>
                <c:pt idx="24">
                  <c:v>9.1</c:v>
                </c:pt>
                <c:pt idx="32">
                  <c:v>8.8000000000000007</c:v>
                </c:pt>
              </c:numCache>
            </c:numRef>
          </c:xVal>
          <c:yVal>
            <c:numRef>
              <c:f>公会計指標分析・財政指標組合せ分析表!$BP$73:$DC$73</c:f>
              <c:numCache>
                <c:formatCode>#,##0.0;"▲ "#,##0.0</c:formatCode>
                <c:ptCount val="40"/>
                <c:pt idx="0">
                  <c:v>58.1</c:v>
                </c:pt>
                <c:pt idx="8">
                  <c:v>79.900000000000006</c:v>
                </c:pt>
                <c:pt idx="16">
                  <c:v>63.2</c:v>
                </c:pt>
                <c:pt idx="24">
                  <c:v>53.6</c:v>
                </c:pt>
                <c:pt idx="32">
                  <c:v>69.900000000000006</c:v>
                </c:pt>
              </c:numCache>
            </c:numRef>
          </c:yVal>
          <c:smooth val="0"/>
          <c:extLst>
            <c:ext xmlns:c16="http://schemas.microsoft.com/office/drawing/2014/chart" uri="{C3380CC4-5D6E-409C-BE32-E72D297353CC}">
              <c16:uniqueId val="{00000009-0713-47F7-88F6-8A248685DE4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{31F7C244-1E0F-434E-BA72-790BF27564D0}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713-47F7-88F6-8A248685DE4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{5CC281D3-73A9-469F-BBF4-1B3E7D17A6B6}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713-47F7-88F6-8A248685DE4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{C4C8A8DA-18B1-4620-AE51-B12C1525FB5A}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713-47F7-88F6-8A248685DE4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{44C8099F-48AC-4B66-8F4D-579EFE386C8B}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713-47F7-88F6-8A248685DE4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{27CFCEE6-FCF0-45D0-8529-65220A49A253}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713-47F7-88F6-8A248685DE4A}"/>
                </c:ext>
              </c:extLst>
            </c:dLbl>
            <c:dLbl>
              <c:idx val="8"/>
              <c:layout>
                <c:manualLayout>
                  <c:x val="-4.4905057365901176E-2"/>
                  <c:y val="-3.4035558429406802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{FBE4DB0A-81E5-4C8F-A248-EA91ACBF98C9}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713-47F7-88F6-8A248685DE4A}"/>
                </c:ext>
              </c:extLst>
            </c:dLbl>
            <c:dLbl>
              <c:idx val="16"/>
              <c:layout>
                <c:manualLayout>
                  <c:x val="-2.9422926488021393E-2"/>
                  <c:y val="-4.349592131553585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{5FFDC1DD-3FDD-457C-8515-473B2158949B}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713-47F7-88F6-8A248685DE4A}"/>
                </c:ext>
              </c:extLst>
            </c:dLbl>
            <c:dLbl>
              <c:idx val="24"/>
              <c:layout>
                <c:manualLayout>
                  <c:x val="-2.7841171463623082E-2"/>
                  <c:y val="-0.1049883656972670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{B75B6DCA-6B7A-44CA-8257-1D5F7AAC5381}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713-47F7-88F6-8A248685DE4A}"/>
                </c:ext>
              </c:extLst>
            </c:dLbl>
            <c:dLbl>
              <c:idx val="32"/>
              <c:layout>
                <c:manualLayout>
                  <c:x val="-2.4112071995699213E-2"/>
                  <c:y val="-6.7146914152750814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{6F33DBF4-0680-405E-8744-9893646CF2CD}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713-47F7-88F6-8A248685DE4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0713-47F7-88F6-8A248685DE4A}"/>
            </c:ext>
          </c:extLst>
        </c:ser>
        <c:dLbls>
          <c:showLegendKey val="0"/>
          <c:showVal val="1"/>
          <c:showCatName val="0"/>
          <c:showSerName val="0"/>
          <c:showPercent val="0"/>
          <c:showBubbleSize val="0"/>
        </c:dLbls>
        <c:axId val="84219776"/>
        <c:axId val="84234240"/>
      </c:scatterChart>
      <c:valAx>
        <c:axId val="84219776"/>
        <c:scaling>
          <c:orientation val="maxMin"/>
          <c:max val="10"/>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石川県穴水町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6,907
6,760
183.21
31,931,045
30,028,728
1,423,846
4,424,380
18,651,475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69.9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人口減少や全国平均を上回る高齢化率に加え、町内に中心となる産業が少ないこと等により財政基盤が弱く類似団体平均を下回っている。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令和７年</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に策定</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期まち・ひと・しごと創生総合戦略に沿った施策を実施し、町の活性化および行政の効率化に努め、財政の健全化を図る。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72672</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073422"/>
          <a:ext cx="0" cy="1501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159049</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72672</xdr:rowOff>
    </xdr:from>
    <xdr:to>
      <xdr:col>24</xdr:col>
      <xdr:colOff>12700</xdr:colOff>
      <xdr:row>35</xdr:row>
      <xdr:rowOff>72672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55033</xdr:rowOff>
    </xdr:from>
    <xdr:to>
      <xdr:col>23</xdr:col>
      <xdr:colOff>133350</xdr:colOff>
      <xdr:row>43</xdr:row>
      <xdr:rowOff>81845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flipV="1">
          <a:off x="4114800" y="7427383"/>
          <a:ext cx="8382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58155</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087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81845</xdr:rowOff>
    </xdr:from>
    <xdr:to>
      <xdr:col>19</xdr:col>
      <xdr:colOff>133350</xdr:colOff>
      <xdr:row>43</xdr:row>
      <xdr:rowOff>81845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541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153405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81845</xdr:rowOff>
    </xdr:from>
    <xdr:to>
      <xdr:col>15</xdr:col>
      <xdr:colOff>82550</xdr:colOff>
      <xdr:row>43</xdr:row>
      <xdr:rowOff>81845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541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139999</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68439</xdr:rowOff>
    </xdr:from>
    <xdr:to>
      <xdr:col>11</xdr:col>
      <xdr:colOff>31750</xdr:colOff>
      <xdr:row>43</xdr:row>
      <xdr:rowOff>81845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4078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99782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147760</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48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31045</xdr:rowOff>
    </xdr:from>
    <xdr:to>
      <xdr:col>19</xdr:col>
      <xdr:colOff>184150</xdr:colOff>
      <xdr:row>43</xdr:row>
      <xdr:rowOff>132645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0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117422</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489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31045</xdr:rowOff>
    </xdr:from>
    <xdr:to>
      <xdr:col>15</xdr:col>
      <xdr:colOff>133350</xdr:colOff>
      <xdr:row>43</xdr:row>
      <xdr:rowOff>132645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0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117422</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489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31045</xdr:rowOff>
    </xdr:from>
    <xdr:to>
      <xdr:col>11</xdr:col>
      <xdr:colOff>82550</xdr:colOff>
      <xdr:row>43</xdr:row>
      <xdr:rowOff>132645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0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117422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489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17639</xdr:rowOff>
    </xdr:from>
    <xdr:to>
      <xdr:col>7</xdr:col>
      <xdr:colOff>31750</xdr:colOff>
      <xdr:row>43</xdr:row>
      <xdr:rowOff>119239</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104016</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476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事勧告による人件費の増加やエネルギー価格の高騰に伴う物件費の増加等が影響し、昨年度に比較し、経常収支比率は悪化した。今後も中東情勢の影響によりエネルギー価格の更なる高騰が懸念され、経常収支比率は悪化していくと見込まれ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109708"/>
          <a:ext cx="0" cy="1394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10414</xdr:rowOff>
    </xdr:from>
    <xdr:to>
      <xdr:col>23</xdr:col>
      <xdr:colOff>133350</xdr:colOff>
      <xdr:row>64</xdr:row>
      <xdr:rowOff>77978</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983214"/>
          <a:ext cx="8382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99331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22606</xdr:rowOff>
    </xdr:from>
    <xdr:to>
      <xdr:col>19</xdr:col>
      <xdr:colOff>133350</xdr:colOff>
      <xdr:row>64</xdr:row>
      <xdr:rowOff>10414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823956"/>
          <a:ext cx="889000" cy="15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18305</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48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150622</xdr:rowOff>
    </xdr:from>
    <xdr:to>
      <xdr:col>15</xdr:col>
      <xdr:colOff>82550</xdr:colOff>
      <xdr:row>63</xdr:row>
      <xdr:rowOff>22606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78052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120921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922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150622</xdr:rowOff>
    </xdr:from>
    <xdr:to>
      <xdr:col>11</xdr:col>
      <xdr:colOff>31750</xdr:colOff>
      <xdr:row>63</xdr:row>
      <xdr:rowOff>138430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780522"/>
          <a:ext cx="889000" cy="15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158513</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44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22352</xdr:rowOff>
    </xdr:from>
    <xdr:to>
      <xdr:col>7</xdr:col>
      <xdr:colOff>31750</xdr:colOff>
      <xdr:row>64</xdr:row>
      <xdr:rowOff>123952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108729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1081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27178</xdr:rowOff>
    </xdr:from>
    <xdr:to>
      <xdr:col>23</xdr:col>
      <xdr:colOff>184150</xdr:colOff>
      <xdr:row>64</xdr:row>
      <xdr:rowOff>128778</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99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170705</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97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131064</xdr:rowOff>
    </xdr:from>
    <xdr:to>
      <xdr:col>19</xdr:col>
      <xdr:colOff>184150</xdr:colOff>
      <xdr:row>64</xdr:row>
      <xdr:rowOff>61214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93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45991</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018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143256</xdr:rowOff>
    </xdr:from>
    <xdr:to>
      <xdr:col>15</xdr:col>
      <xdr:colOff>133350</xdr:colOff>
      <xdr:row>63</xdr:row>
      <xdr:rowOff>73406</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77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83583</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542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99822</xdr:rowOff>
    </xdr:from>
    <xdr:to>
      <xdr:col>11</xdr:col>
      <xdr:colOff>82550</xdr:colOff>
      <xdr:row>63</xdr:row>
      <xdr:rowOff>29972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72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14749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816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87630</xdr:rowOff>
    </xdr:from>
    <xdr:to>
      <xdr:col>7</xdr:col>
      <xdr:colOff>31750</xdr:colOff>
      <xdr:row>64</xdr:row>
      <xdr:rowOff>17780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27957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65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[2,814,723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328,384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年能登半島地震の影響により人口</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人あたりの人件費・物件費等決算額は大幅に増加した。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人件費は基本給並びにその他手当の増、物件費は災害廃棄物仮置場管理・処理業務委託の増による増加である。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震災以降、人口減少が加速するなか、引き続きコスト削減に努めつつ、必要な施策を実施する。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2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23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0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96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146673</xdr:rowOff>
    </xdr:from>
    <xdr:to>
      <xdr:col>23</xdr:col>
      <xdr:colOff>133350</xdr:colOff>
      <xdr:row>88</xdr:row>
      <xdr:rowOff>151885</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4034123"/>
          <a:ext cx="838200" cy="120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133421</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38494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109342</xdr:rowOff>
    </xdr:from>
    <xdr:to>
      <xdr:col>19</xdr:col>
      <xdr:colOff>133350</xdr:colOff>
      <xdr:row>81</xdr:row>
      <xdr:rowOff>146673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225800" y="13996792"/>
          <a:ext cx="889000" cy="37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397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28272</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3744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106555</xdr:rowOff>
    </xdr:from>
    <xdr:to>
      <xdr:col>15</xdr:col>
      <xdr:colOff>82550</xdr:colOff>
      <xdr:row>81</xdr:row>
      <xdr:rowOff>109342</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3994005"/>
          <a:ext cx="889000" cy="2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397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170079</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405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96236</xdr:rowOff>
    </xdr:from>
    <xdr:to>
      <xdr:col>11</xdr:col>
      <xdr:colOff>31750</xdr:colOff>
      <xdr:row>81</xdr:row>
      <xdr:rowOff>106555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3983686"/>
          <a:ext cx="889000" cy="10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6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161831</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4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70377</xdr:rowOff>
    </xdr:from>
    <xdr:to>
      <xdr:col>7</xdr:col>
      <xdr:colOff>31750</xdr:colOff>
      <xdr:row>82</xdr:row>
      <xdr:rowOff>527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95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156754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4044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88</xdr:row>
      <xdr:rowOff>101085</xdr:rowOff>
    </xdr:from>
    <xdr:to>
      <xdr:col>23</xdr:col>
      <xdr:colOff>184150</xdr:colOff>
      <xdr:row>89</xdr:row>
      <xdr:rowOff>31235</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5188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87</xdr:row>
      <xdr:rowOff>168412</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508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2,814,723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95873</xdr:rowOff>
    </xdr:from>
    <xdr:to>
      <xdr:col>19</xdr:col>
      <xdr:colOff>184150</xdr:colOff>
      <xdr:row>82</xdr:row>
      <xdr:rowOff>26023</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3983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10800</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40697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58542</xdr:rowOff>
    </xdr:from>
    <xdr:to>
      <xdr:col>15</xdr:col>
      <xdr:colOff>133350</xdr:colOff>
      <xdr:row>81</xdr:row>
      <xdr:rowOff>160142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3945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170319</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3714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55755</xdr:rowOff>
    </xdr:from>
    <xdr:to>
      <xdr:col>11</xdr:col>
      <xdr:colOff>82550</xdr:colOff>
      <xdr:row>81</xdr:row>
      <xdr:rowOff>157355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3943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167532</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3712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45436</xdr:rowOff>
    </xdr:from>
    <xdr:to>
      <xdr:col>7</xdr:col>
      <xdr:colOff>31750</xdr:colOff>
      <xdr:row>81</xdr:row>
      <xdr:rowOff>147036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393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157213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3701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従来からの給与水準が低かったものについて見直しを行い、今後も給与の適正化に努める。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8118"/>
          <a:ext cx="0" cy="155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19352</xdr:rowOff>
    </xdr:from>
    <xdr:to>
      <xdr:col>81</xdr:col>
      <xdr:colOff>44450</xdr:colOff>
      <xdr:row>84</xdr:row>
      <xdr:rowOff>30843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421152"/>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67932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641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110368</xdr:rowOff>
    </xdr:from>
    <xdr:to>
      <xdr:col>77</xdr:col>
      <xdr:colOff>44450</xdr:colOff>
      <xdr:row>84</xdr:row>
      <xdr:rowOff>30843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340718"/>
          <a:ext cx="889000" cy="9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170741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743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120952</xdr:rowOff>
    </xdr:from>
    <xdr:to>
      <xdr:col>72</xdr:col>
      <xdr:colOff>203200</xdr:colOff>
      <xdr:row>83</xdr:row>
      <xdr:rowOff>110368</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4179852"/>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10782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52009</xdr:rowOff>
    </xdr:from>
    <xdr:to>
      <xdr:col>68</xdr:col>
      <xdr:colOff>152400</xdr:colOff>
      <xdr:row>82</xdr:row>
      <xdr:rowOff>120952</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4110909"/>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10782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147761</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7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140002</xdr:rowOff>
    </xdr:from>
    <xdr:to>
      <xdr:col>81</xdr:col>
      <xdr:colOff>95250</xdr:colOff>
      <xdr:row>84</xdr:row>
      <xdr:rowOff>70152</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370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156529</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215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151493</xdr:rowOff>
    </xdr:from>
    <xdr:to>
      <xdr:col>77</xdr:col>
      <xdr:colOff>95250</xdr:colOff>
      <xdr:row>84</xdr:row>
      <xdr:rowOff>81643</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38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91820</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150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59568</xdr:rowOff>
    </xdr:from>
    <xdr:to>
      <xdr:col>73</xdr:col>
      <xdr:colOff>44450</xdr:colOff>
      <xdr:row>83</xdr:row>
      <xdr:rowOff>161168</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289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171345</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058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70152</xdr:rowOff>
    </xdr:from>
    <xdr:to>
      <xdr:col>68</xdr:col>
      <xdr:colOff>203200</xdr:colOff>
      <xdr:row>83</xdr:row>
      <xdr:rowOff>302</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12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10479</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389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1209</xdr:rowOff>
    </xdr:from>
    <xdr:to>
      <xdr:col>64</xdr:col>
      <xdr:colOff>152400</xdr:colOff>
      <xdr:row>82</xdr:row>
      <xdr:rowOff>102809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060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112986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3828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もともと人員</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確保が課題であったが、地震の影響もあり、依然として</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類似団体の平均値を下回って</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いる。</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定年退職者の再任用制度を活用し、職員数の大幅な減少の抑制に努めている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24724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5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24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20320</xdr:rowOff>
    </xdr:from>
    <xdr:to>
      <xdr:col>81</xdr:col>
      <xdr:colOff>44450</xdr:colOff>
      <xdr:row>62</xdr:row>
      <xdr:rowOff>41232</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650220"/>
          <a:ext cx="838200" cy="20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46965</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6768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0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96055</xdr:rowOff>
    </xdr:from>
    <xdr:to>
      <xdr:col>77</xdr:col>
      <xdr:colOff>44450</xdr:colOff>
      <xdr:row>62</xdr:row>
      <xdr:rowOff>20320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554505"/>
          <a:ext cx="889000" cy="9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134721</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764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96055</xdr:rowOff>
    </xdr:from>
    <xdr:to>
      <xdr:col>72</xdr:col>
      <xdr:colOff>203200</xdr:colOff>
      <xdr:row>61</xdr:row>
      <xdr:rowOff>157183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4401800" y="10554505"/>
          <a:ext cx="889000" cy="61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108179</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738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140293</xdr:rowOff>
    </xdr:from>
    <xdr:to>
      <xdr:col>68</xdr:col>
      <xdr:colOff>152400</xdr:colOff>
      <xdr:row>61</xdr:row>
      <xdr:rowOff>157183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598743"/>
          <a:ext cx="889000" cy="16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104961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734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14563</xdr:rowOff>
    </xdr:from>
    <xdr:to>
      <xdr:col>64</xdr:col>
      <xdr:colOff>152400</xdr:colOff>
      <xdr:row>62</xdr:row>
      <xdr:rowOff>116163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100940</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730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161882</xdr:rowOff>
    </xdr:from>
    <xdr:to>
      <xdr:col>81</xdr:col>
      <xdr:colOff>95250</xdr:colOff>
      <xdr:row>62</xdr:row>
      <xdr:rowOff>92032</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620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6959</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465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140970</xdr:rowOff>
    </xdr:from>
    <xdr:to>
      <xdr:col>77</xdr:col>
      <xdr:colOff>95250</xdr:colOff>
      <xdr:row>62</xdr:row>
      <xdr:rowOff>71120</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5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81297</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368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45255</xdr:rowOff>
    </xdr:from>
    <xdr:to>
      <xdr:col>73</xdr:col>
      <xdr:colOff>44450</xdr:colOff>
      <xdr:row>61</xdr:row>
      <xdr:rowOff>146855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503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157032</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272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106383</xdr:rowOff>
    </xdr:from>
    <xdr:to>
      <xdr:col>68</xdr:col>
      <xdr:colOff>203200</xdr:colOff>
      <xdr:row>62</xdr:row>
      <xdr:rowOff>36533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564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46710</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333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89493</xdr:rowOff>
    </xdr:from>
    <xdr:to>
      <xdr:col>64</xdr:col>
      <xdr:colOff>152400</xdr:colOff>
      <xdr:row>62</xdr:row>
      <xdr:rowOff>19643</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547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29820</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31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実質公債費比率（単年度）については、</a:t>
          </a:r>
          <a:r>
            <a:rPr kumimoji="1" lang="en-US" altLang="ja-JP" sz="1300">
              <a:latin typeface="ＭＳ Ｐゴシック" panose="020B0600070205080204" pitchFamily="50" charset="-128"/>
              <a:ea typeface="ＭＳ Ｐゴシック" panose="020B0600070205080204" pitchFamily="50" charset="-128"/>
            </a:rPr>
            <a:t>7.3</a:t>
          </a:r>
          <a:r>
            <a:rPr kumimoji="1" lang="ja-JP" altLang="en-US" sz="1300">
              <a:latin typeface="ＭＳ Ｐゴシック" panose="020B0600070205080204" pitchFamily="50" charset="-128"/>
              <a:ea typeface="ＭＳ Ｐゴシック" panose="020B0600070205080204" pitchFamily="50" charset="-128"/>
            </a:rPr>
            <a:t>％となり、前年度比で</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％減少した。</a:t>
          </a:r>
        </a:p>
        <a:p>
          <a:r>
            <a:rPr kumimoji="1" lang="ja-JP" altLang="en-US" sz="1300">
              <a:latin typeface="ＭＳ Ｐゴシック" panose="020B0600070205080204" pitchFamily="50" charset="-128"/>
              <a:ea typeface="ＭＳ Ｐゴシック" panose="020B0600070205080204" pitchFamily="50" charset="-128"/>
            </a:rPr>
            <a:t>　主な要因として緊急防災・減災事業（穴水消防署建設事業）並びに学校教育施設等整備事業（小学校空調設備改良事業及び中学校空調設備改良事業）の元金償還終了に伴う公債費の減少による。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24179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24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81026</xdr:rowOff>
    </xdr:from>
    <xdr:to>
      <xdr:col>81</xdr:col>
      <xdr:colOff>44450</xdr:colOff>
      <xdr:row>41</xdr:row>
      <xdr:rowOff>109982</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6179800" y="7110476"/>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169943</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856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42418</xdr:rowOff>
    </xdr:from>
    <xdr:to>
      <xdr:col>77</xdr:col>
      <xdr:colOff>44450</xdr:colOff>
      <xdr:row>41</xdr:row>
      <xdr:rowOff>109982</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7071868"/>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84091</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6770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42418</xdr:rowOff>
    </xdr:from>
    <xdr:to>
      <xdr:col>72</xdr:col>
      <xdr:colOff>203200</xdr:colOff>
      <xdr:row>41</xdr:row>
      <xdr:rowOff>71374</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4401800" y="7071868"/>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74439</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676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71374</xdr:rowOff>
    </xdr:from>
    <xdr:to>
      <xdr:col>68</xdr:col>
      <xdr:colOff>152400</xdr:colOff>
      <xdr:row>41</xdr:row>
      <xdr:rowOff>148590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7100824"/>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93743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6780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142003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6828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30226</xdr:rowOff>
    </xdr:from>
    <xdr:to>
      <xdr:col>81</xdr:col>
      <xdr:colOff>95250</xdr:colOff>
      <xdr:row>41</xdr:row>
      <xdr:rowOff>131826</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05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2303</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7031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59182</xdr:rowOff>
    </xdr:from>
    <xdr:to>
      <xdr:col>77</xdr:col>
      <xdr:colOff>95250</xdr:colOff>
      <xdr:row>41</xdr:row>
      <xdr:rowOff>160782</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08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145559</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7175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163068</xdr:rowOff>
    </xdr:from>
    <xdr:to>
      <xdr:col>73</xdr:col>
      <xdr:colOff>44450</xdr:colOff>
      <xdr:row>41</xdr:row>
      <xdr:rowOff>93218</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02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77995</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7107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20574</xdr:rowOff>
    </xdr:from>
    <xdr:to>
      <xdr:col>68</xdr:col>
      <xdr:colOff>203200</xdr:colOff>
      <xdr:row>41</xdr:row>
      <xdr:rowOff>122174</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05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106951</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713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97790</xdr:rowOff>
    </xdr:from>
    <xdr:to>
      <xdr:col>64</xdr:col>
      <xdr:colOff>152400</xdr:colOff>
      <xdr:row>42</xdr:row>
      <xdr:rowOff>27940</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12717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将来負担比率につい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ては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前年度比で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％悪化しており、その要因は令和６年能登半島地震の災害廃棄物処理事業に係る災害対策債等の多額の借入により、地方債残高が増加したことによるもの。</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今後も公共施設の更新等が控えているため、地方債を活用することとなるが、引き続き交付税算入率の有利な地方債の活用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や計画的な繰り上げ償還等により健全な財政運営を行っていく。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106363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790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78440</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2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106363</xdr:rowOff>
    </xdr:from>
    <xdr:to>
      <xdr:col>81</xdr:col>
      <xdr:colOff>133350</xdr:colOff>
      <xdr:row>23</xdr:row>
      <xdr:rowOff>106363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49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19473</xdr:rowOff>
    </xdr:from>
    <xdr:to>
      <xdr:col>81</xdr:col>
      <xdr:colOff>44450</xdr:colOff>
      <xdr:row>22</xdr:row>
      <xdr:rowOff>4339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179800" y="3448473"/>
          <a:ext cx="838200" cy="327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19473</xdr:rowOff>
    </xdr:from>
    <xdr:to>
      <xdr:col>77</xdr:col>
      <xdr:colOff>44450</xdr:colOff>
      <xdr:row>21</xdr:row>
      <xdr:rowOff>41063</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5290800" y="3448473"/>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41063</xdr:rowOff>
    </xdr:from>
    <xdr:to>
      <xdr:col>72</xdr:col>
      <xdr:colOff>203200</xdr:colOff>
      <xdr:row>23</xdr:row>
      <xdr:rowOff>33972</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4401800" y="3641513"/>
          <a:ext cx="889000" cy="335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109961</xdr:rowOff>
    </xdr:from>
    <xdr:to>
      <xdr:col>68</xdr:col>
      <xdr:colOff>152400</xdr:colOff>
      <xdr:row>23</xdr:row>
      <xdr:rowOff>33972</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3512800" y="3538961"/>
          <a:ext cx="889000" cy="438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159385</xdr:rowOff>
    </xdr:from>
    <xdr:to>
      <xdr:col>64</xdr:col>
      <xdr:colOff>152400</xdr:colOff>
      <xdr:row>14</xdr:row>
      <xdr:rowOff>89535</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3462000" y="238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99712</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131800" y="2157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21</xdr:row>
      <xdr:rowOff>124989</xdr:rowOff>
    </xdr:from>
    <xdr:to>
      <xdr:col>81</xdr:col>
      <xdr:colOff>95250</xdr:colOff>
      <xdr:row>22</xdr:row>
      <xdr:rowOff>55139</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6967200" y="372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21</xdr:row>
      <xdr:rowOff>97066</xdr:rowOff>
    </xdr:from>
    <xdr:ext cx="762000" cy="259045"/>
    <xdr:sp macro="" textlink="">
      <xdr:nvSpPr>
        <xdr:cNvPr id="458" name="将来負担の状況該当値テキスト">
          <a:extLst>
            <a:ext uri="{FF2B5EF4-FFF2-40B4-BE49-F238E27FC236}">
              <a16:creationId xmlns:a16="http://schemas.microsoft.com/office/drawing/2014/main" id="{00000000-0008-0000-0300-0000CA010000}"/>
            </a:ext>
          </a:extLst>
        </xdr:cNvPr>
        <xdr:cNvSpPr txBox="1"/>
      </xdr:nvSpPr>
      <xdr:spPr>
        <a:xfrm>
          <a:off x="17106900" y="3697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140123</xdr:rowOff>
    </xdr:from>
    <xdr:to>
      <xdr:col>77</xdr:col>
      <xdr:colOff>95250</xdr:colOff>
      <xdr:row>20</xdr:row>
      <xdr:rowOff>70273</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6129000" y="339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55050</xdr:rowOff>
    </xdr:from>
    <xdr:ext cx="7366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798800" y="34840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161713</xdr:rowOff>
    </xdr:from>
    <xdr:to>
      <xdr:col>73</xdr:col>
      <xdr:colOff>44450</xdr:colOff>
      <xdr:row>21</xdr:row>
      <xdr:rowOff>91863</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5240000" y="359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76640</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909800" y="3677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22</xdr:row>
      <xdr:rowOff>154622</xdr:rowOff>
    </xdr:from>
    <xdr:to>
      <xdr:col>68</xdr:col>
      <xdr:colOff>203200</xdr:colOff>
      <xdr:row>23</xdr:row>
      <xdr:rowOff>84772</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4351000" y="392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23</xdr:row>
      <xdr:rowOff>69549</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020800" y="4012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59161</xdr:rowOff>
    </xdr:from>
    <xdr:to>
      <xdr:col>64</xdr:col>
      <xdr:colOff>152400</xdr:colOff>
      <xdr:row>20</xdr:row>
      <xdr:rowOff>160761</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3462000" y="348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145538</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131800" y="3574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石川県穴水町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6,907
6,760
183.21
31,931,045
30,028,728
1,423,846
4,424,380
18,651,475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69.9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職員数自</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体はほぼ増減がないものの、人事勧告の影響により職員全体の給与が底上げされ、増加した。</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2488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88138</xdr:rowOff>
    </xdr:from>
    <xdr:to>
      <xdr:col>24</xdr:col>
      <xdr:colOff>25400</xdr:colOff>
      <xdr:row>35</xdr:row>
      <xdr:rowOff>129286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088888"/>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18559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2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74422</xdr:rowOff>
    </xdr:from>
    <xdr:to>
      <xdr:col>19</xdr:col>
      <xdr:colOff>187325</xdr:colOff>
      <xdr:row>35</xdr:row>
      <xdr:rowOff>88138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07517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91711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35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74422</xdr:rowOff>
    </xdr:from>
    <xdr:to>
      <xdr:col>15</xdr:col>
      <xdr:colOff>98425</xdr:colOff>
      <xdr:row>35</xdr:row>
      <xdr:rowOff>165862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075172"/>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91711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106426</xdr:rowOff>
    </xdr:from>
    <xdr:to>
      <xdr:col>11</xdr:col>
      <xdr:colOff>9525</xdr:colOff>
      <xdr:row>35</xdr:row>
      <xdr:rowOff>165862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10717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16273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78486</xdr:rowOff>
    </xdr:from>
    <xdr:to>
      <xdr:col>24</xdr:col>
      <xdr:colOff>76200</xdr:colOff>
      <xdr:row>36</xdr:row>
      <xdr:rowOff>8636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158513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9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37338</xdr:rowOff>
    </xdr:from>
    <xdr:to>
      <xdr:col>20</xdr:col>
      <xdr:colOff>38100</xdr:colOff>
      <xdr:row>35</xdr:row>
      <xdr:rowOff>138938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03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149115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806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23622</xdr:rowOff>
    </xdr:from>
    <xdr:to>
      <xdr:col>15</xdr:col>
      <xdr:colOff>149225</xdr:colOff>
      <xdr:row>35</xdr:row>
      <xdr:rowOff>125222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02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135399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79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115062</xdr:rowOff>
    </xdr:from>
    <xdr:to>
      <xdr:col>11</xdr:col>
      <xdr:colOff>60325</xdr:colOff>
      <xdr:row>36</xdr:row>
      <xdr:rowOff>45212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55389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55626</xdr:rowOff>
    </xdr:from>
    <xdr:to>
      <xdr:col>6</xdr:col>
      <xdr:colOff>171450</xdr:colOff>
      <xdr:row>35</xdr:row>
      <xdr:rowOff>157226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0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167403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825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類似団体の平均を下回る水準であるが、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エネルギー価格の高騰</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や人件費の高騰</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に伴う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委託料の増等が影響し、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が昨年に引き続き増加した。</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47015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47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77470</xdr:rowOff>
    </xdr:from>
    <xdr:to>
      <xdr:col>82</xdr:col>
      <xdr:colOff>107950</xdr:colOff>
      <xdr:row>15</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64922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113047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684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12700</xdr:rowOff>
    </xdr:from>
    <xdr:to>
      <xdr:col>78</xdr:col>
      <xdr:colOff>69850</xdr:colOff>
      <xdr:row>15</xdr:row>
      <xdr:rowOff>77470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58445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48277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9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119380</xdr:rowOff>
    </xdr:from>
    <xdr:to>
      <xdr:col>73</xdr:col>
      <xdr:colOff>180975</xdr:colOff>
      <xdr:row>15</xdr:row>
      <xdr:rowOff>12700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51968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44467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8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119380</xdr:rowOff>
    </xdr:from>
    <xdr:to>
      <xdr:col>69</xdr:col>
      <xdr:colOff>92075</xdr:colOff>
      <xdr:row>14</xdr:row>
      <xdr:rowOff>142240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5196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170197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74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114300</xdr:rowOff>
    </xdr:from>
    <xdr:to>
      <xdr:col>65</xdr:col>
      <xdr:colOff>53975</xdr:colOff>
      <xdr:row>16</xdr:row>
      <xdr:rowOff>44450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29227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77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53340</xdr:rowOff>
    </xdr:from>
    <xdr:to>
      <xdr:col>82</xdr:col>
      <xdr:colOff>158750</xdr:colOff>
      <xdr:row>15</xdr:row>
      <xdr:rowOff>154940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62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69867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470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26670</xdr:rowOff>
    </xdr:from>
    <xdr:to>
      <xdr:col>78</xdr:col>
      <xdr:colOff>120650</xdr:colOff>
      <xdr:row>15</xdr:row>
      <xdr:rowOff>128270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59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138447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367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133350</xdr:rowOff>
    </xdr:from>
    <xdr:to>
      <xdr:col>74</xdr:col>
      <xdr:colOff>31750</xdr:colOff>
      <xdr:row>15</xdr:row>
      <xdr:rowOff>63500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53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73677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3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68580</xdr:rowOff>
    </xdr:from>
    <xdr:to>
      <xdr:col>69</xdr:col>
      <xdr:colOff>142875</xdr:colOff>
      <xdr:row>14</xdr:row>
      <xdr:rowOff>170180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46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8907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23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91440</xdr:rowOff>
    </xdr:from>
    <xdr:to>
      <xdr:col>65</xdr:col>
      <xdr:colOff>53975</xdr:colOff>
      <xdr:row>15</xdr:row>
      <xdr:rowOff>21590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49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31767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26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昨年度より減少した。主な要因としては、児童の減少に伴う子ども子育て給付費の減少（▲</a:t>
          </a:r>
          <a:r>
            <a:rPr kumimoji="1" lang="en-US" altLang="ja-JP" sz="1300">
              <a:latin typeface="ＭＳ Ｐゴシック" panose="020B0600070205080204" pitchFamily="50" charset="-128"/>
              <a:ea typeface="ＭＳ Ｐゴシック" panose="020B0600070205080204" pitchFamily="50" charset="-128"/>
            </a:rPr>
            <a:t>21,893</a:t>
          </a:r>
          <a:r>
            <a:rPr kumimoji="1" lang="ja-JP" altLang="en-US" sz="1300">
              <a:latin typeface="ＭＳ Ｐゴシック" panose="020B0600070205080204" pitchFamily="50" charset="-128"/>
              <a:ea typeface="ＭＳ Ｐゴシック" panose="020B0600070205080204" pitchFamily="50" charset="-128"/>
            </a:rPr>
            <a:t>千円）。今後も児童数が減少すれば更なる減少も見込まれる。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88900</xdr:rowOff>
    </xdr:from>
    <xdr:to>
      <xdr:col>24</xdr:col>
      <xdr:colOff>25400</xdr:colOff>
      <xdr:row>55</xdr:row>
      <xdr:rowOff>88900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987800" y="9347200"/>
          <a:ext cx="8382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88900</xdr:rowOff>
    </xdr:from>
    <xdr:to>
      <xdr:col>19</xdr:col>
      <xdr:colOff>187325</xdr:colOff>
      <xdr:row>55</xdr:row>
      <xdr:rowOff>88900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098800" y="95186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143527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57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88900</xdr:rowOff>
    </xdr:from>
    <xdr:to>
      <xdr:col>15</xdr:col>
      <xdr:colOff>98425</xdr:colOff>
      <xdr:row>55</xdr:row>
      <xdr:rowOff>146050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2209800" y="95186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146050</xdr:rowOff>
    </xdr:from>
    <xdr:to>
      <xdr:col>11</xdr:col>
      <xdr:colOff>9525</xdr:colOff>
      <xdr:row>56</xdr:row>
      <xdr:rowOff>50800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5758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149877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38100</xdr:rowOff>
    </xdr:from>
    <xdr:to>
      <xdr:col>24</xdr:col>
      <xdr:colOff>76200</xdr:colOff>
      <xdr:row>54</xdr:row>
      <xdr:rowOff>139700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54627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38100</xdr:rowOff>
    </xdr:from>
    <xdr:to>
      <xdr:col>20</xdr:col>
      <xdr:colOff>38100</xdr:colOff>
      <xdr:row>55</xdr:row>
      <xdr:rowOff>139700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149877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236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38100</xdr:rowOff>
    </xdr:from>
    <xdr:to>
      <xdr:col>15</xdr:col>
      <xdr:colOff>149225</xdr:colOff>
      <xdr:row>55</xdr:row>
      <xdr:rowOff>139700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149877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95250</xdr:rowOff>
    </xdr:from>
    <xdr:to>
      <xdr:col>11</xdr:col>
      <xdr:colOff>60325</xdr:colOff>
      <xdr:row>56</xdr:row>
      <xdr:rowOff>25400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0</xdr:rowOff>
    </xdr:from>
    <xdr:to>
      <xdr:col>6</xdr:col>
      <xdr:colOff>171450</xdr:colOff>
      <xdr:row>56</xdr:row>
      <xdr:rowOff>101600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86377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各特別会計への繰出金が該当となっているが、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特に目立つ増減もなく、昨年度とほぼ同程度で推移している。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現在の</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数値を今後も維持するよう努める。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60</xdr:row>
      <xdr:rowOff>165100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28624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114317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107950</xdr:rowOff>
    </xdr:from>
    <xdr:to>
      <xdr:col>82</xdr:col>
      <xdr:colOff>107950</xdr:colOff>
      <xdr:row>57</xdr:row>
      <xdr:rowOff>115570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5671800" y="98806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58437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659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115570</xdr:rowOff>
    </xdr:from>
    <xdr:to>
      <xdr:col>78</xdr:col>
      <xdr:colOff>69850</xdr:colOff>
      <xdr:row>57</xdr:row>
      <xdr:rowOff>138430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4782800" y="98882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15240</xdr:rowOff>
    </xdr:from>
    <xdr:to>
      <xdr:col>78</xdr:col>
      <xdr:colOff>120650</xdr:colOff>
      <xdr:row>58</xdr:row>
      <xdr:rowOff>116840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101617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10045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115570</xdr:rowOff>
    </xdr:from>
    <xdr:to>
      <xdr:col>73</xdr:col>
      <xdr:colOff>180975</xdr:colOff>
      <xdr:row>57</xdr:row>
      <xdr:rowOff>138430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3893800" y="98882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45720</xdr:rowOff>
    </xdr:from>
    <xdr:to>
      <xdr:col>74</xdr:col>
      <xdr:colOff>31750</xdr:colOff>
      <xdr:row>58</xdr:row>
      <xdr:rowOff>147320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132097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1007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115570</xdr:rowOff>
    </xdr:from>
    <xdr:to>
      <xdr:col>69</xdr:col>
      <xdr:colOff>92075</xdr:colOff>
      <xdr:row>58</xdr:row>
      <xdr:rowOff>66040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004800" y="988822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xdr:rowOff>
    </xdr:from>
    <xdr:to>
      <xdr:col>69</xdr:col>
      <xdr:colOff>142875</xdr:colOff>
      <xdr:row>58</xdr:row>
      <xdr:rowOff>109220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93997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1003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29227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57150</xdr:rowOff>
    </xdr:from>
    <xdr:to>
      <xdr:col>82</xdr:col>
      <xdr:colOff>158750</xdr:colOff>
      <xdr:row>57</xdr:row>
      <xdr:rowOff>158750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29227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64770</xdr:rowOff>
    </xdr:from>
    <xdr:to>
      <xdr:col>78</xdr:col>
      <xdr:colOff>120650</xdr:colOff>
      <xdr:row>57</xdr:row>
      <xdr:rowOff>166370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5097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9606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87630</xdr:rowOff>
    </xdr:from>
    <xdr:to>
      <xdr:col>74</xdr:col>
      <xdr:colOff>31750</xdr:colOff>
      <xdr:row>58</xdr:row>
      <xdr:rowOff>17780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986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27957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962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64770</xdr:rowOff>
    </xdr:from>
    <xdr:to>
      <xdr:col>69</xdr:col>
      <xdr:colOff>142875</xdr:colOff>
      <xdr:row>57</xdr:row>
      <xdr:rowOff>166370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5097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960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995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127017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972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能登半島地震の影響もあり、ふるさと応援寄附金が一時的に増加したことに伴い、ふるさと納税記念品が増加（＋</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41,535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千円）したことにより、補助費等も昨年に引き続き増加した。</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しかしながら、今回の寄附増加は震災による一時的な需要であることから少しづつ減少していくと見込んでいる。</a:t>
          </a: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601116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13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40</xdr:row>
      <xdr:rowOff>99568</xdr:rowOff>
    </xdr:from>
    <xdr:to>
      <xdr:col>82</xdr:col>
      <xdr:colOff>107950</xdr:colOff>
      <xdr:row>40</xdr:row>
      <xdr:rowOff>154432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957568"/>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127017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299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40</xdr:row>
      <xdr:rowOff>58420</xdr:rowOff>
    </xdr:from>
    <xdr:to>
      <xdr:col>78</xdr:col>
      <xdr:colOff>69850</xdr:colOff>
      <xdr:row>40</xdr:row>
      <xdr:rowOff>99568</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91642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525</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17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40</xdr:row>
      <xdr:rowOff>40132</xdr:rowOff>
    </xdr:from>
    <xdr:to>
      <xdr:col>73</xdr:col>
      <xdr:colOff>180975</xdr:colOff>
      <xdr:row>40</xdr:row>
      <xdr:rowOff>58420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89813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126255</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40</xdr:row>
      <xdr:rowOff>40132</xdr:rowOff>
    </xdr:from>
    <xdr:to>
      <xdr:col>69</xdr:col>
      <xdr:colOff>92075</xdr:colOff>
      <xdr:row>40</xdr:row>
      <xdr:rowOff>113284</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89813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94251</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162831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40</xdr:row>
      <xdr:rowOff>103632</xdr:rowOff>
    </xdr:from>
    <xdr:to>
      <xdr:col>82</xdr:col>
      <xdr:colOff>158750</xdr:colOff>
      <xdr:row>41</xdr:row>
      <xdr:rowOff>33782</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961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40</xdr:row>
      <xdr:rowOff>12209</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870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40</xdr:row>
      <xdr:rowOff>48768</xdr:rowOff>
    </xdr:from>
    <xdr:to>
      <xdr:col>78</xdr:col>
      <xdr:colOff>120650</xdr:colOff>
      <xdr:row>40</xdr:row>
      <xdr:rowOff>150368</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906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135145</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993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40</xdr:row>
      <xdr:rowOff>7620</xdr:rowOff>
    </xdr:from>
    <xdr:to>
      <xdr:col>74</xdr:col>
      <xdr:colOff>31750</xdr:colOff>
      <xdr:row>40</xdr:row>
      <xdr:rowOff>109220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86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40</xdr:row>
      <xdr:rowOff>93997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95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39</xdr:row>
      <xdr:rowOff>160782</xdr:rowOff>
    </xdr:from>
    <xdr:to>
      <xdr:col>69</xdr:col>
      <xdr:colOff>142875</xdr:colOff>
      <xdr:row>40</xdr:row>
      <xdr:rowOff>90932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84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40</xdr:row>
      <xdr:rowOff>75709</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933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40</xdr:row>
      <xdr:rowOff>62484</xdr:rowOff>
    </xdr:from>
    <xdr:to>
      <xdr:col>65</xdr:col>
      <xdr:colOff>53975</xdr:colOff>
      <xdr:row>40</xdr:row>
      <xdr:rowOff>164084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920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148861</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7006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緊急防災・減災事業（穴水消防署建設事業）並びに学校教育施設等整備事業（小学校空調設備改良事業及び中学校空調設備改良事業）の元金償還終了に伴う公債費の減少による。</a:t>
          </a:r>
          <a:endParaRPr lang="ja-JP" altLang="ja-JP" sz="13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今後も施設の改修等が控えているため、地方債の活用については優先順位等を十分に精査する必要がある。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247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149861</xdr:rowOff>
    </xdr:from>
    <xdr:to>
      <xdr:col>24</xdr:col>
      <xdr:colOff>25400</xdr:colOff>
      <xdr:row>76</xdr:row>
      <xdr:rowOff>165100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987800" y="13180061"/>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62247</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2920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138430</xdr:rowOff>
    </xdr:from>
    <xdr:to>
      <xdr:col>19</xdr:col>
      <xdr:colOff>187325</xdr:colOff>
      <xdr:row>76</xdr:row>
      <xdr:rowOff>165100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098800" y="1316863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1287</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286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107950</xdr:rowOff>
    </xdr:from>
    <xdr:to>
      <xdr:col>15</xdr:col>
      <xdr:colOff>98425</xdr:colOff>
      <xdr:row>76</xdr:row>
      <xdr:rowOff>138430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2209800" y="131381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165117</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107950</xdr:rowOff>
    </xdr:from>
    <xdr:to>
      <xdr:col>11</xdr:col>
      <xdr:colOff>9525</xdr:colOff>
      <xdr:row>76</xdr:row>
      <xdr:rowOff>123189</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1320800" y="1313815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146067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34289</xdr:rowOff>
    </xdr:from>
    <xdr:to>
      <xdr:col>6</xdr:col>
      <xdr:colOff>171450</xdr:colOff>
      <xdr:row>76</xdr:row>
      <xdr:rowOff>135889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146067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99061</xdr:rowOff>
    </xdr:from>
    <xdr:to>
      <xdr:col>24</xdr:col>
      <xdr:colOff>76200</xdr:colOff>
      <xdr:row>77</xdr:row>
      <xdr:rowOff>29211</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71138</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310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114300</xdr:rowOff>
    </xdr:from>
    <xdr:to>
      <xdr:col>20</xdr:col>
      <xdr:colOff>38100</xdr:colOff>
      <xdr:row>77</xdr:row>
      <xdr:rowOff>44450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87630</xdr:rowOff>
    </xdr:from>
    <xdr:to>
      <xdr:col>15</xdr:col>
      <xdr:colOff>149225</xdr:colOff>
      <xdr:row>77</xdr:row>
      <xdr:rowOff>17780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311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2557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57150</xdr:rowOff>
    </xdr:from>
    <xdr:to>
      <xdr:col>11</xdr:col>
      <xdr:colOff>60325</xdr:colOff>
      <xdr:row>76</xdr:row>
      <xdr:rowOff>158750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308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143527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17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72389</xdr:rowOff>
    </xdr:from>
    <xdr:to>
      <xdr:col>6</xdr:col>
      <xdr:colOff>171450</xdr:colOff>
      <xdr:row>77</xdr:row>
      <xdr:rowOff>2539</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310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158766</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188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人件費や</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物件費や</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、補助</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費の増により昨年度から</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1.8</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ポイント増加した。全体として増額傾向にあるため、補助金事業等の見直しを行い、コスト削減に努める。</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403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1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421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104139</xdr:rowOff>
    </xdr:from>
    <xdr:to>
      <xdr:col>82</xdr:col>
      <xdr:colOff>107950</xdr:colOff>
      <xdr:row>78</xdr:row>
      <xdr:rowOff>1270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3305789"/>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100347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130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5080</xdr:rowOff>
    </xdr:from>
    <xdr:to>
      <xdr:col>78</xdr:col>
      <xdr:colOff>69850</xdr:colOff>
      <xdr:row>77</xdr:row>
      <xdr:rowOff>104139</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3206730"/>
          <a:ext cx="88900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151147</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1270</xdr:rowOff>
    </xdr:from>
    <xdr:to>
      <xdr:col>73</xdr:col>
      <xdr:colOff>180975</xdr:colOff>
      <xdr:row>77</xdr:row>
      <xdr:rowOff>5080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32029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124477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32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1270</xdr:rowOff>
    </xdr:from>
    <xdr:to>
      <xdr:col>69</xdr:col>
      <xdr:colOff>92075</xdr:colOff>
      <xdr:row>77</xdr:row>
      <xdr:rowOff>111761</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3202920"/>
          <a:ext cx="889000" cy="110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43197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97807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470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121920</xdr:rowOff>
    </xdr:from>
    <xdr:to>
      <xdr:col>82</xdr:col>
      <xdr:colOff>158750</xdr:colOff>
      <xdr:row>78</xdr:row>
      <xdr:rowOff>52070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32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93997</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3295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53339</xdr:rowOff>
    </xdr:from>
    <xdr:to>
      <xdr:col>78</xdr:col>
      <xdr:colOff>120650</xdr:colOff>
      <xdr:row>77</xdr:row>
      <xdr:rowOff>154939</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25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165116</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30238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125730</xdr:rowOff>
    </xdr:from>
    <xdr:to>
      <xdr:col>74</xdr:col>
      <xdr:colOff>31750</xdr:colOff>
      <xdr:row>77</xdr:row>
      <xdr:rowOff>55880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315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66057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2924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121920</xdr:rowOff>
    </xdr:from>
    <xdr:to>
      <xdr:col>69</xdr:col>
      <xdr:colOff>142875</xdr:colOff>
      <xdr:row>77</xdr:row>
      <xdr:rowOff>52070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36847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32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60961</xdr:rowOff>
    </xdr:from>
    <xdr:to>
      <xdr:col>65</xdr:col>
      <xdr:colOff>53975</xdr:colOff>
      <xdr:row>77</xdr:row>
      <xdr:rowOff>162561</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26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1288</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3031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石川県穴水町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2233"/>
          <a:ext cx="0" cy="11532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52393</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357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385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22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70738</xdr:rowOff>
    </xdr:from>
    <xdr:to>
      <xdr:col>29</xdr:col>
      <xdr:colOff>127000</xdr:colOff>
      <xdr:row>17</xdr:row>
      <xdr:rowOff>135826</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3033013"/>
          <a:ext cx="647700" cy="650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93918</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7132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2868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135826</xdr:rowOff>
    </xdr:from>
    <xdr:to>
      <xdr:col>26</xdr:col>
      <xdr:colOff>50800</xdr:colOff>
      <xdr:row>18</xdr:row>
      <xdr:rowOff>60828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098101"/>
          <a:ext cx="698500" cy="964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2949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99408</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2718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60828</xdr:rowOff>
    </xdr:from>
    <xdr:to>
      <xdr:col>22</xdr:col>
      <xdr:colOff>114300</xdr:colOff>
      <xdr:row>18</xdr:row>
      <xdr:rowOff>83459</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194553"/>
          <a:ext cx="698500" cy="226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2989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138927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2758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83459</xdr:rowOff>
    </xdr:from>
    <xdr:to>
      <xdr:col>18</xdr:col>
      <xdr:colOff>177800</xdr:colOff>
      <xdr:row>18</xdr:row>
      <xdr:rowOff>103576</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217184"/>
          <a:ext cx="698500" cy="201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002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152163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2771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69167</xdr:rowOff>
    </xdr:from>
    <xdr:to>
      <xdr:col>15</xdr:col>
      <xdr:colOff>101600</xdr:colOff>
      <xdr:row>17</xdr:row>
      <xdr:rowOff>170767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0314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9494</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2800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19938</xdr:rowOff>
    </xdr:from>
    <xdr:to>
      <xdr:col>29</xdr:col>
      <xdr:colOff>177800</xdr:colOff>
      <xdr:row>17</xdr:row>
      <xdr:rowOff>121538</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29822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163465</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954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85026</xdr:rowOff>
    </xdr:from>
    <xdr:to>
      <xdr:col>26</xdr:col>
      <xdr:colOff>101600</xdr:colOff>
      <xdr:row>18</xdr:row>
      <xdr:rowOff>15176</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30473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171403</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31336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10028</xdr:rowOff>
    </xdr:from>
    <xdr:to>
      <xdr:col>22</xdr:col>
      <xdr:colOff>165100</xdr:colOff>
      <xdr:row>18</xdr:row>
      <xdr:rowOff>111628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1437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96405</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3230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32659</xdr:rowOff>
    </xdr:from>
    <xdr:to>
      <xdr:col>19</xdr:col>
      <xdr:colOff>38100</xdr:colOff>
      <xdr:row>18</xdr:row>
      <xdr:rowOff>134259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1663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119036</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3252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52776</xdr:rowOff>
    </xdr:from>
    <xdr:to>
      <xdr:col>15</xdr:col>
      <xdr:colOff>101600</xdr:colOff>
      <xdr:row>18</xdr:row>
      <xdr:rowOff>154376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1865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139153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3272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2543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5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86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254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340626</xdr:rowOff>
    </xdr:from>
    <xdr:to>
      <xdr:col>29</xdr:col>
      <xdr:colOff>127000</xdr:colOff>
      <xdr:row>36</xdr:row>
      <xdr:rowOff>119990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003800" y="6950976"/>
          <a:ext cx="647700" cy="1222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104766</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7058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7065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340626</xdr:rowOff>
    </xdr:from>
    <xdr:to>
      <xdr:col>26</xdr:col>
      <xdr:colOff>50800</xdr:colOff>
      <xdr:row>36</xdr:row>
      <xdr:rowOff>47231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6950976"/>
          <a:ext cx="698500" cy="495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055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17391</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7142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47231</xdr:rowOff>
    </xdr:from>
    <xdr:to>
      <xdr:col>22</xdr:col>
      <xdr:colOff>114300</xdr:colOff>
      <xdr:row>36</xdr:row>
      <xdr:rowOff>122365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7000481"/>
          <a:ext cx="698500" cy="751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074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35806</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7160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122365</xdr:rowOff>
    </xdr:from>
    <xdr:to>
      <xdr:col>18</xdr:col>
      <xdr:colOff>177800</xdr:colOff>
      <xdr:row>37</xdr:row>
      <xdr:rowOff>24181</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7075615"/>
          <a:ext cx="698500" cy="732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094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56316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71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152527</xdr:rowOff>
    </xdr:from>
    <xdr:to>
      <xdr:col>15</xdr:col>
      <xdr:colOff>101600</xdr:colOff>
      <xdr:row>37</xdr:row>
      <xdr:rowOff>82677</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71057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67454</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7192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69190</xdr:rowOff>
    </xdr:from>
    <xdr:to>
      <xdr:col>29</xdr:col>
      <xdr:colOff>177800</xdr:colOff>
      <xdr:row>36</xdr:row>
      <xdr:rowOff>170790</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70224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257167</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6867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289826</xdr:rowOff>
    </xdr:from>
    <xdr:to>
      <xdr:col>26</xdr:col>
      <xdr:colOff>101600</xdr:colOff>
      <xdr:row>36</xdr:row>
      <xdr:rowOff>48526</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69001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58703</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6669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339331</xdr:rowOff>
    </xdr:from>
    <xdr:to>
      <xdr:col>22</xdr:col>
      <xdr:colOff>165100</xdr:colOff>
      <xdr:row>36</xdr:row>
      <xdr:rowOff>98031</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69496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108208</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6718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71565</xdr:rowOff>
    </xdr:from>
    <xdr:to>
      <xdr:col>19</xdr:col>
      <xdr:colOff>38100</xdr:colOff>
      <xdr:row>37</xdr:row>
      <xdr:rowOff>1715</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70248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183342</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679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144831</xdr:rowOff>
    </xdr:from>
    <xdr:to>
      <xdr:col>15</xdr:col>
      <xdr:colOff>101600</xdr:colOff>
      <xdr:row>37</xdr:row>
      <xdr:rowOff>74981</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70980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256608</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6866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石川県穴水町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6,907
6,760
183.21
31,931,045
30,028,728
1,423,846
4,424,380
18,651,475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69.9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05296"/>
          <a:ext cx="1270" cy="1400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0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0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82070</xdr:rowOff>
    </xdr:from>
    <xdr:to>
      <xdr:col>24</xdr:col>
      <xdr:colOff>63500</xdr:colOff>
      <xdr:row>36</xdr:row>
      <xdr:rowOff>47239</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82820"/>
          <a:ext cx="838200" cy="136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63245</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21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47239</xdr:rowOff>
    </xdr:from>
    <xdr:to>
      <xdr:col>19</xdr:col>
      <xdr:colOff>177800</xdr:colOff>
      <xdr:row>36</xdr:row>
      <xdr:rowOff>124734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219439"/>
          <a:ext cx="889000" cy="77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85816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743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41143</xdr:rowOff>
    </xdr:from>
    <xdr:to>
      <xdr:col>15</xdr:col>
      <xdr:colOff>50800</xdr:colOff>
      <xdr:row>36</xdr:row>
      <xdr:rowOff>124734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213343"/>
          <a:ext cx="889000" cy="83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118254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5776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41143</xdr:rowOff>
    </xdr:from>
    <xdr:to>
      <xdr:col>10</xdr:col>
      <xdr:colOff>114300</xdr:colOff>
      <xdr:row>37</xdr:row>
      <xdr:rowOff>8667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213343"/>
          <a:ext cx="889000" cy="138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126979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578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44902</xdr:rowOff>
    </xdr:from>
    <xdr:to>
      <xdr:col>6</xdr:col>
      <xdr:colOff>38100</xdr:colOff>
      <xdr:row>35</xdr:row>
      <xdr:rowOff>146502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163029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5820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31270</xdr:rowOff>
    </xdr:from>
    <xdr:to>
      <xdr:col>24</xdr:col>
      <xdr:colOff>114300</xdr:colOff>
      <xdr:row>35</xdr:row>
      <xdr:rowOff>132870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03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9697</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010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167889</xdr:rowOff>
    </xdr:from>
    <xdr:to>
      <xdr:col>20</xdr:col>
      <xdr:colOff>38100</xdr:colOff>
      <xdr:row>36</xdr:row>
      <xdr:rowOff>98039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16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89166</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261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73934</xdr:rowOff>
    </xdr:from>
    <xdr:to>
      <xdr:col>15</xdr:col>
      <xdr:colOff>101600</xdr:colOff>
      <xdr:row>37</xdr:row>
      <xdr:rowOff>4084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246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166661</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338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161793</xdr:rowOff>
    </xdr:from>
    <xdr:to>
      <xdr:col>10</xdr:col>
      <xdr:colOff>165100</xdr:colOff>
      <xdr:row>36</xdr:row>
      <xdr:rowOff>91943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162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83070</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255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129317</xdr:rowOff>
    </xdr:from>
    <xdr:to>
      <xdr:col>6</xdr:col>
      <xdr:colOff>38100</xdr:colOff>
      <xdr:row>37</xdr:row>
      <xdr:rowOff>59467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01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50594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394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866992"/>
          <a:ext cx="1270" cy="1189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56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642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86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51</xdr:row>
      <xdr:rowOff>123042</xdr:rowOff>
    </xdr:from>
    <xdr:to>
      <xdr:col>24</xdr:col>
      <xdr:colOff>63500</xdr:colOff>
      <xdr:row>58</xdr:row>
      <xdr:rowOff>50781</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8866992"/>
          <a:ext cx="838200" cy="1127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149172</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921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50781</xdr:rowOff>
    </xdr:from>
    <xdr:to>
      <xdr:col>19</xdr:col>
      <xdr:colOff>177800</xdr:colOff>
      <xdr:row>58</xdr:row>
      <xdr:rowOff>83238</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908300" y="9994881"/>
          <a:ext cx="889000" cy="32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112578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10056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83238</xdr:rowOff>
    </xdr:from>
    <xdr:to>
      <xdr:col>15</xdr:col>
      <xdr:colOff>50800</xdr:colOff>
      <xdr:row>58</xdr:row>
      <xdr:rowOff>84179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10027338"/>
          <a:ext cx="889000" cy="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138899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9740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84179</xdr:rowOff>
    </xdr:from>
    <xdr:to>
      <xdr:col>10</xdr:col>
      <xdr:colOff>114300</xdr:colOff>
      <xdr:row>58</xdr:row>
      <xdr:rowOff>92714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10028279"/>
          <a:ext cx="889000" cy="8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145705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9746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29545</xdr:rowOff>
    </xdr:from>
    <xdr:to>
      <xdr:col>6</xdr:col>
      <xdr:colOff>38100</xdr:colOff>
      <xdr:row>58</xdr:row>
      <xdr:rowOff>131145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7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147672</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9748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51</xdr:row>
      <xdr:rowOff>72242</xdr:rowOff>
    </xdr:from>
    <xdr:to>
      <xdr:col>24</xdr:col>
      <xdr:colOff>114300</xdr:colOff>
      <xdr:row>52</xdr:row>
      <xdr:rowOff>2392</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8816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25269</xdr:rowOff>
    </xdr:from>
    <xdr:ext cx="690189"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8769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2,661,435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171431</xdr:rowOff>
    </xdr:from>
    <xdr:to>
      <xdr:col>20</xdr:col>
      <xdr:colOff>38100</xdr:colOff>
      <xdr:row>58</xdr:row>
      <xdr:rowOff>101581</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44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118108</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497795" y="9719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32438</xdr:rowOff>
    </xdr:from>
    <xdr:to>
      <xdr:col>15</xdr:col>
      <xdr:colOff>101600</xdr:colOff>
      <xdr:row>58</xdr:row>
      <xdr:rowOff>134038</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76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125165</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08795" y="10069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33379</xdr:rowOff>
    </xdr:from>
    <xdr:to>
      <xdr:col>10</xdr:col>
      <xdr:colOff>165100</xdr:colOff>
      <xdr:row>58</xdr:row>
      <xdr:rowOff>134979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77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126106</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19795" y="10070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41914</xdr:rowOff>
    </xdr:from>
    <xdr:to>
      <xdr:col>6</xdr:col>
      <xdr:colOff>38100</xdr:colOff>
      <xdr:row>58</xdr:row>
      <xdr:rowOff>143514</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8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134641</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30795" y="10078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22575"/>
          <a:ext cx="1270" cy="155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7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2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90456</xdr:rowOff>
    </xdr:from>
    <xdr:to>
      <xdr:col>24</xdr:col>
      <xdr:colOff>63500</xdr:colOff>
      <xdr:row>78</xdr:row>
      <xdr:rowOff>9683</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120656"/>
          <a:ext cx="838200" cy="262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24713</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226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91751</xdr:rowOff>
    </xdr:from>
    <xdr:to>
      <xdr:col>19</xdr:col>
      <xdr:colOff>177800</xdr:colOff>
      <xdr:row>78</xdr:row>
      <xdr:rowOff>9683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3293401"/>
          <a:ext cx="889000" cy="89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41063</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071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91751</xdr:rowOff>
    </xdr:from>
    <xdr:to>
      <xdr:col>15</xdr:col>
      <xdr:colOff>50800</xdr:colOff>
      <xdr:row>77</xdr:row>
      <xdr:rowOff>112477</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293401"/>
          <a:ext cx="889000" cy="20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31627</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404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112477</xdr:rowOff>
    </xdr:from>
    <xdr:to>
      <xdr:col>10</xdr:col>
      <xdr:colOff>114300</xdr:colOff>
      <xdr:row>77</xdr:row>
      <xdr:rowOff>120574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314127"/>
          <a:ext cx="889000" cy="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37304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41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140773</xdr:rowOff>
    </xdr:from>
    <xdr:to>
      <xdr:col>6</xdr:col>
      <xdr:colOff>38100</xdr:colOff>
      <xdr:row>78</xdr:row>
      <xdr:rowOff>70923</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62050</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435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39656</xdr:rowOff>
    </xdr:from>
    <xdr:to>
      <xdr:col>24</xdr:col>
      <xdr:colOff>114300</xdr:colOff>
      <xdr:row>76</xdr:row>
      <xdr:rowOff>141256</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069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62533</xdr:rowOff>
    </xdr:from>
    <xdr:ext cx="534377"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2921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130333</xdr:rowOff>
    </xdr:from>
    <xdr:to>
      <xdr:col>20</xdr:col>
      <xdr:colOff>38100</xdr:colOff>
      <xdr:row>78</xdr:row>
      <xdr:rowOff>60483</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331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51610</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30111" y="13424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40951</xdr:rowOff>
    </xdr:from>
    <xdr:to>
      <xdr:col>15</xdr:col>
      <xdr:colOff>101600</xdr:colOff>
      <xdr:row>77</xdr:row>
      <xdr:rowOff>142551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242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159078</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41111" y="13017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61677</xdr:rowOff>
    </xdr:from>
    <xdr:to>
      <xdr:col>10</xdr:col>
      <xdr:colOff>165100</xdr:colOff>
      <xdr:row>77</xdr:row>
      <xdr:rowOff>163277</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26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8354</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52111" y="13038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69774</xdr:rowOff>
    </xdr:from>
    <xdr:to>
      <xdr:col>6</xdr:col>
      <xdr:colOff>38100</xdr:colOff>
      <xdr:row>77</xdr:row>
      <xdr:rowOff>171374</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271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16451</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63111" y="1304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0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18267</xdr:rowOff>
    </xdr:from>
    <xdr:to>
      <xdr:col>24</xdr:col>
      <xdr:colOff>63500</xdr:colOff>
      <xdr:row>97</xdr:row>
      <xdr:rowOff>112939</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477467"/>
          <a:ext cx="838200" cy="266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154142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613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63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29065</xdr:rowOff>
    </xdr:from>
    <xdr:to>
      <xdr:col>19</xdr:col>
      <xdr:colOff>177800</xdr:colOff>
      <xdr:row>97</xdr:row>
      <xdr:rowOff>112939</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908300" y="16659715"/>
          <a:ext cx="889000" cy="83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7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165688</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45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91092</xdr:rowOff>
    </xdr:from>
    <xdr:to>
      <xdr:col>15</xdr:col>
      <xdr:colOff>50800</xdr:colOff>
      <xdr:row>97</xdr:row>
      <xdr:rowOff>29065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550292"/>
          <a:ext cx="889000" cy="109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7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9331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81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91092</xdr:rowOff>
    </xdr:from>
    <xdr:to>
      <xdr:col>10</xdr:col>
      <xdr:colOff>114300</xdr:colOff>
      <xdr:row>97</xdr:row>
      <xdr:rowOff>132728</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550292"/>
          <a:ext cx="889000" cy="21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90309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720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11221</xdr:rowOff>
    </xdr:from>
    <xdr:to>
      <xdr:col>6</xdr:col>
      <xdr:colOff>38100</xdr:colOff>
      <xdr:row>98</xdr:row>
      <xdr:rowOff>112821</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81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103948</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90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138917</xdr:rowOff>
    </xdr:from>
    <xdr:to>
      <xdr:col>24</xdr:col>
      <xdr:colOff>114300</xdr:colOff>
      <xdr:row>96</xdr:row>
      <xdr:rowOff>69067</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426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161794</xdr:rowOff>
    </xdr:from>
    <xdr:ext cx="599010"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278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62139</xdr:rowOff>
    </xdr:from>
    <xdr:to>
      <xdr:col>20</xdr:col>
      <xdr:colOff>38100</xdr:colOff>
      <xdr:row>97</xdr:row>
      <xdr:rowOff>163739</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692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154866</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785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149715</xdr:rowOff>
    </xdr:from>
    <xdr:to>
      <xdr:col>15</xdr:col>
      <xdr:colOff>101600</xdr:colOff>
      <xdr:row>97</xdr:row>
      <xdr:rowOff>79865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60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96392</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384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40292</xdr:rowOff>
    </xdr:from>
    <xdr:to>
      <xdr:col>10</xdr:col>
      <xdr:colOff>165100</xdr:colOff>
      <xdr:row>96</xdr:row>
      <xdr:rowOff>141892</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49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158419</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6274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81928</xdr:rowOff>
    </xdr:from>
    <xdr:to>
      <xdr:col>6</xdr:col>
      <xdr:colOff>38100</xdr:colOff>
      <xdr:row>98</xdr:row>
      <xdr:rowOff>12078</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71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28605</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487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40632</xdr:rowOff>
    </xdr:from>
    <xdr:to>
      <xdr:col>54</xdr:col>
      <xdr:colOff>189865</xdr:colOff>
      <xdr:row>39</xdr:row>
      <xdr:rowOff>128822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184132"/>
          <a:ext cx="1270" cy="1631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132649</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81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128822</xdr:rowOff>
    </xdr:from>
    <xdr:to>
      <xdr:col>55</xdr:col>
      <xdr:colOff>88900</xdr:colOff>
      <xdr:row>39</xdr:row>
      <xdr:rowOff>128822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81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158759</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4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40632</xdr:rowOff>
    </xdr:from>
    <xdr:to>
      <xdr:col>55</xdr:col>
      <xdr:colOff>88900</xdr:colOff>
      <xdr:row>30</xdr:row>
      <xdr:rowOff>40632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18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30</xdr:row>
      <xdr:rowOff>40632</xdr:rowOff>
    </xdr:from>
    <xdr:to>
      <xdr:col>55</xdr:col>
      <xdr:colOff>0</xdr:colOff>
      <xdr:row>36</xdr:row>
      <xdr:rowOff>67580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5184132"/>
          <a:ext cx="838200" cy="1055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17843</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361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39416</xdr:rowOff>
    </xdr:from>
    <xdr:to>
      <xdr:col>55</xdr:col>
      <xdr:colOff>50800</xdr:colOff>
      <xdr:row>37</xdr:row>
      <xdr:rowOff>141016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8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87640</xdr:rowOff>
    </xdr:from>
    <xdr:to>
      <xdr:col>50</xdr:col>
      <xdr:colOff>114300</xdr:colOff>
      <xdr:row>36</xdr:row>
      <xdr:rowOff>67580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088390"/>
          <a:ext cx="889000" cy="151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111619</xdr:rowOff>
    </xdr:from>
    <xdr:to>
      <xdr:col>50</xdr:col>
      <xdr:colOff>165100</xdr:colOff>
      <xdr:row>38</xdr:row>
      <xdr:rowOff>41770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45526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32896</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547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41211</xdr:rowOff>
    </xdr:from>
    <xdr:to>
      <xdr:col>45</xdr:col>
      <xdr:colOff>177800</xdr:colOff>
      <xdr:row>35</xdr:row>
      <xdr:rowOff>87640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861300" y="6041961"/>
          <a:ext cx="889000" cy="46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143132</xdr:rowOff>
    </xdr:from>
    <xdr:to>
      <xdr:col>46</xdr:col>
      <xdr:colOff>38100</xdr:colOff>
      <xdr:row>38</xdr:row>
      <xdr:rowOff>73282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486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64409</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579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107749</xdr:rowOff>
    </xdr:from>
    <xdr:to>
      <xdr:col>41</xdr:col>
      <xdr:colOff>50800</xdr:colOff>
      <xdr:row>35</xdr:row>
      <xdr:rowOff>41211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937049"/>
          <a:ext cx="889000" cy="104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13695</xdr:rowOff>
    </xdr:from>
    <xdr:to>
      <xdr:col>41</xdr:col>
      <xdr:colOff>101600</xdr:colOff>
      <xdr:row>38</xdr:row>
      <xdr:rowOff>115295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5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106422</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621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167157</xdr:rowOff>
    </xdr:from>
    <xdr:to>
      <xdr:col>36</xdr:col>
      <xdr:colOff>165100</xdr:colOff>
      <xdr:row>36</xdr:row>
      <xdr:rowOff>97307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6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88434</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260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29</xdr:row>
      <xdr:rowOff>161282</xdr:rowOff>
    </xdr:from>
    <xdr:to>
      <xdr:col>55</xdr:col>
      <xdr:colOff>50800</xdr:colOff>
      <xdr:row>30</xdr:row>
      <xdr:rowOff>91432</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513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29</xdr:row>
      <xdr:rowOff>114309</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5086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16780</xdr:rowOff>
    </xdr:from>
    <xdr:to>
      <xdr:col>50</xdr:col>
      <xdr:colOff>165100</xdr:colOff>
      <xdr:row>36</xdr:row>
      <xdr:rowOff>118380</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1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134907</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5964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36840</xdr:rowOff>
    </xdr:from>
    <xdr:to>
      <xdr:col>46</xdr:col>
      <xdr:colOff>38100</xdr:colOff>
      <xdr:row>35</xdr:row>
      <xdr:rowOff>138440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03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154967</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5812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161861</xdr:rowOff>
    </xdr:from>
    <xdr:to>
      <xdr:col>41</xdr:col>
      <xdr:colOff>101600</xdr:colOff>
      <xdr:row>35</xdr:row>
      <xdr:rowOff>92011</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59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108538</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5766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56949</xdr:rowOff>
    </xdr:from>
    <xdr:to>
      <xdr:col>36</xdr:col>
      <xdr:colOff>165100</xdr:colOff>
      <xdr:row>34</xdr:row>
      <xdr:rowOff>158549</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886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3626</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661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865796"/>
          <a:ext cx="1270" cy="121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641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865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90805</xdr:rowOff>
    </xdr:from>
    <xdr:to>
      <xdr:col>55</xdr:col>
      <xdr:colOff>0</xdr:colOff>
      <xdr:row>58</xdr:row>
      <xdr:rowOff>95297</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10034905"/>
          <a:ext cx="838200" cy="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35775</xdr:rowOff>
    </xdr:from>
    <xdr:ext cx="599010"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808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95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89777</xdr:rowOff>
    </xdr:from>
    <xdr:to>
      <xdr:col>50</xdr:col>
      <xdr:colOff>114300</xdr:colOff>
      <xdr:row>58</xdr:row>
      <xdr:rowOff>95297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10033877"/>
          <a:ext cx="889000" cy="5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131506</xdr:rowOff>
    </xdr:from>
    <xdr:ext cx="599010"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39795" y="9732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30638</xdr:rowOff>
    </xdr:from>
    <xdr:to>
      <xdr:col>45</xdr:col>
      <xdr:colOff>177800</xdr:colOff>
      <xdr:row>58</xdr:row>
      <xdr:rowOff>89777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974738"/>
          <a:ext cx="889000" cy="59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140108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50795" y="9741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30638</xdr:rowOff>
    </xdr:from>
    <xdr:to>
      <xdr:col>41</xdr:col>
      <xdr:colOff>50800</xdr:colOff>
      <xdr:row>58</xdr:row>
      <xdr:rowOff>54473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9974738"/>
          <a:ext cx="889000" cy="23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118349</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61795" y="10062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31571</xdr:rowOff>
    </xdr:from>
    <xdr:to>
      <xdr:col>36</xdr:col>
      <xdr:colOff>165100</xdr:colOff>
      <xdr:row>58</xdr:row>
      <xdr:rowOff>133171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97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124298</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672795" y="10068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40005</xdr:rowOff>
    </xdr:from>
    <xdr:to>
      <xdr:col>55</xdr:col>
      <xdr:colOff>50800</xdr:colOff>
      <xdr:row>58</xdr:row>
      <xdr:rowOff>141605</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98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162774</xdr:rowOff>
    </xdr:from>
    <xdr:ext cx="599010"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935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44497</xdr:rowOff>
    </xdr:from>
    <xdr:to>
      <xdr:col>50</xdr:col>
      <xdr:colOff>165100</xdr:colOff>
      <xdr:row>58</xdr:row>
      <xdr:rowOff>146097</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988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137224</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10081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38977</xdr:rowOff>
    </xdr:from>
    <xdr:to>
      <xdr:col>46</xdr:col>
      <xdr:colOff>38100</xdr:colOff>
      <xdr:row>58</xdr:row>
      <xdr:rowOff>140577</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983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131704</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50795" y="10075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151288</xdr:rowOff>
    </xdr:from>
    <xdr:to>
      <xdr:col>41</xdr:col>
      <xdr:colOff>101600</xdr:colOff>
      <xdr:row>58</xdr:row>
      <xdr:rowOff>81438</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923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97965</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61795" y="9699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3673</xdr:rowOff>
    </xdr:from>
    <xdr:to>
      <xdr:col>36</xdr:col>
      <xdr:colOff>165100</xdr:colOff>
      <xdr:row>58</xdr:row>
      <xdr:rowOff>105273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947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121800</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672795" y="9723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31304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39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88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31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138196</xdr:rowOff>
    </xdr:from>
    <xdr:to>
      <xdr:col>55</xdr:col>
      <xdr:colOff>0</xdr:colOff>
      <xdr:row>78</xdr:row>
      <xdr:rowOff>139381</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511296"/>
          <a:ext cx="838200" cy="1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83898</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285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43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136150</xdr:rowOff>
    </xdr:from>
    <xdr:to>
      <xdr:col>50</xdr:col>
      <xdr:colOff>114300</xdr:colOff>
      <xdr:row>78</xdr:row>
      <xdr:rowOff>138196</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509250"/>
          <a:ext cx="889000" cy="2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7145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208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121853</xdr:rowOff>
    </xdr:from>
    <xdr:to>
      <xdr:col>45</xdr:col>
      <xdr:colOff>177800</xdr:colOff>
      <xdr:row>78</xdr:row>
      <xdr:rowOff>136150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494953"/>
          <a:ext cx="889000" cy="14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9923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21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105034</xdr:rowOff>
    </xdr:from>
    <xdr:to>
      <xdr:col>41</xdr:col>
      <xdr:colOff>50800</xdr:colOff>
      <xdr:row>78</xdr:row>
      <xdr:rowOff>121853</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478134"/>
          <a:ext cx="889000" cy="16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16468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21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71045</xdr:rowOff>
    </xdr:from>
    <xdr:to>
      <xdr:col>36</xdr:col>
      <xdr:colOff>165100</xdr:colOff>
      <xdr:row>79</xdr:row>
      <xdr:rowOff>1195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44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163772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536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88581</xdr:rowOff>
    </xdr:from>
    <xdr:to>
      <xdr:col>55</xdr:col>
      <xdr:colOff>50800</xdr:colOff>
      <xdr:row>79</xdr:row>
      <xdr:rowOff>18731</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461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39448</xdr:rowOff>
    </xdr:from>
    <xdr:ext cx="378565"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4125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87396</xdr:rowOff>
    </xdr:from>
    <xdr:to>
      <xdr:col>50</xdr:col>
      <xdr:colOff>165100</xdr:colOff>
      <xdr:row>79</xdr:row>
      <xdr:rowOff>17546</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46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8673</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553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85350</xdr:rowOff>
    </xdr:from>
    <xdr:to>
      <xdr:col>46</xdr:col>
      <xdr:colOff>38100</xdr:colOff>
      <xdr:row>79</xdr:row>
      <xdr:rowOff>15500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45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6627</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15428" y="13551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71053</xdr:rowOff>
    </xdr:from>
    <xdr:to>
      <xdr:col>41</xdr:col>
      <xdr:colOff>101600</xdr:colOff>
      <xdr:row>79</xdr:row>
      <xdr:rowOff>1203</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444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163780</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53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54234</xdr:rowOff>
    </xdr:from>
    <xdr:to>
      <xdr:col>36</xdr:col>
      <xdr:colOff>165100</xdr:colOff>
      <xdr:row>78</xdr:row>
      <xdr:rowOff>155834</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427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911</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20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122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3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48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1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141691</xdr:rowOff>
    </xdr:from>
    <xdr:to>
      <xdr:col>55</xdr:col>
      <xdr:colOff>0</xdr:colOff>
      <xdr:row>97</xdr:row>
      <xdr:rowOff>157883</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772341"/>
          <a:ext cx="838200" cy="16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71699</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30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6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103922</xdr:rowOff>
    </xdr:from>
    <xdr:to>
      <xdr:col>50</xdr:col>
      <xdr:colOff>114300</xdr:colOff>
      <xdr:row>97</xdr:row>
      <xdr:rowOff>157883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8750300" y="16734572"/>
          <a:ext cx="889000" cy="53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68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2962</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462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121081</xdr:rowOff>
    </xdr:from>
    <xdr:to>
      <xdr:col>45</xdr:col>
      <xdr:colOff>177800</xdr:colOff>
      <xdr:row>97</xdr:row>
      <xdr:rowOff>103922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7861300" y="16580281"/>
          <a:ext cx="889000" cy="15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1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943</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803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121081</xdr:rowOff>
    </xdr:from>
    <xdr:to>
      <xdr:col>41</xdr:col>
      <xdr:colOff>50800</xdr:colOff>
      <xdr:row>98</xdr:row>
      <xdr:rowOff>7992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6972300" y="16580281"/>
          <a:ext cx="889000" cy="229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1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1221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803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94166</xdr:rowOff>
    </xdr:from>
    <xdr:to>
      <xdr:col>36</xdr:col>
      <xdr:colOff>165100</xdr:colOff>
      <xdr:row>98</xdr:row>
      <xdr:rowOff>24316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40843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0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90891</xdr:rowOff>
    </xdr:from>
    <xdr:to>
      <xdr:col>55</xdr:col>
      <xdr:colOff>50800</xdr:colOff>
      <xdr:row>98</xdr:row>
      <xdr:rowOff>21041</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721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69318</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699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107083</xdr:rowOff>
    </xdr:from>
    <xdr:to>
      <xdr:col>50</xdr:col>
      <xdr:colOff>165100</xdr:colOff>
      <xdr:row>98</xdr:row>
      <xdr:rowOff>37233</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737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28360</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830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53122</xdr:rowOff>
    </xdr:from>
    <xdr:to>
      <xdr:col>46</xdr:col>
      <xdr:colOff>38100</xdr:colOff>
      <xdr:row>97</xdr:row>
      <xdr:rowOff>154722</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683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171249</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458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70281</xdr:rowOff>
    </xdr:from>
    <xdr:to>
      <xdr:col>41</xdr:col>
      <xdr:colOff>101600</xdr:colOff>
      <xdr:row>97</xdr:row>
      <xdr:rowOff>431</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529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16958</xdr:rowOff>
    </xdr:from>
    <xdr:ext cx="59901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61795" y="16304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128642</xdr:rowOff>
    </xdr:from>
    <xdr:to>
      <xdr:col>36</xdr:col>
      <xdr:colOff>165100</xdr:colOff>
      <xdr:row>98</xdr:row>
      <xdr:rowOff>58792</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759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49919</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852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423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9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42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31</xdr:row>
      <xdr:rowOff>108386</xdr:rowOff>
    </xdr:from>
    <xdr:to>
      <xdr:col>85</xdr:col>
      <xdr:colOff>127000</xdr:colOff>
      <xdr:row>38</xdr:row>
      <xdr:rowOff>83634</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481300" y="5423336"/>
          <a:ext cx="838200" cy="1175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6867</xdr:rowOff>
    </xdr:from>
    <xdr:ext cx="534377"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521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83634</xdr:rowOff>
    </xdr:from>
    <xdr:to>
      <xdr:col>81</xdr:col>
      <xdr:colOff>50800</xdr:colOff>
      <xdr:row>38</xdr:row>
      <xdr:rowOff>119871</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6598734"/>
          <a:ext cx="889000" cy="36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128381</xdr:rowOff>
    </xdr:from>
    <xdr:ext cx="534377"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14111" y="6643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119871</xdr:rowOff>
    </xdr:from>
    <xdr:to>
      <xdr:col>76</xdr:col>
      <xdr:colOff>114300</xdr:colOff>
      <xdr:row>38</xdr:row>
      <xdr:rowOff>138118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3703300" y="6634971"/>
          <a:ext cx="889000" cy="18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56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168924</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34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133162</xdr:rowOff>
    </xdr:from>
    <xdr:to>
      <xdr:col>71</xdr:col>
      <xdr:colOff>177800</xdr:colOff>
      <xdr:row>38</xdr:row>
      <xdr:rowOff>138118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648262"/>
          <a:ext cx="889000" cy="4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160909</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36111" y="633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28728</xdr:rowOff>
    </xdr:from>
    <xdr:to>
      <xdr:col>67</xdr:col>
      <xdr:colOff>101600</xdr:colOff>
      <xdr:row>38</xdr:row>
      <xdr:rowOff>130328</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5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146855</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31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31</xdr:row>
      <xdr:rowOff>57586</xdr:rowOff>
    </xdr:from>
    <xdr:to>
      <xdr:col>85</xdr:col>
      <xdr:colOff>177800</xdr:colOff>
      <xdr:row>31</xdr:row>
      <xdr:rowOff>159186</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5372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31</xdr:row>
      <xdr:rowOff>10613</xdr:rowOff>
    </xdr:from>
    <xdr:ext cx="599010"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5325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32834</xdr:rowOff>
    </xdr:from>
    <xdr:to>
      <xdr:col>81</xdr:col>
      <xdr:colOff>101600</xdr:colOff>
      <xdr:row>38</xdr:row>
      <xdr:rowOff>134434</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547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150961</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14111" y="6323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69071</xdr:rowOff>
    </xdr:from>
    <xdr:to>
      <xdr:col>76</xdr:col>
      <xdr:colOff>165100</xdr:colOff>
      <xdr:row>38</xdr:row>
      <xdr:rowOff>170671</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58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161798</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57428" y="6676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87318</xdr:rowOff>
    </xdr:from>
    <xdr:to>
      <xdr:col>72</xdr:col>
      <xdr:colOff>38100</xdr:colOff>
      <xdr:row>39</xdr:row>
      <xdr:rowOff>17468</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602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8595</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4017" y="66951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82362</xdr:rowOff>
    </xdr:from>
    <xdr:to>
      <xdr:col>67</xdr:col>
      <xdr:colOff>101600</xdr:colOff>
      <xdr:row>39</xdr:row>
      <xdr:rowOff>12512</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597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3639</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690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307397"/>
          <a:ext cx="1269"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51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50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0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307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42269</xdr:rowOff>
    </xdr:from>
    <xdr:to>
      <xdr:col>85</xdr:col>
      <xdr:colOff>127000</xdr:colOff>
      <xdr:row>77</xdr:row>
      <xdr:rowOff>53995</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5481300" y="13243919"/>
          <a:ext cx="838200" cy="11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26012</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227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24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53995</xdr:rowOff>
    </xdr:from>
    <xdr:to>
      <xdr:col>81</xdr:col>
      <xdr:colOff>50800</xdr:colOff>
      <xdr:row>77</xdr:row>
      <xdr:rowOff>72089</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3255645"/>
          <a:ext cx="889000" cy="18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25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149021</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35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68301</xdr:rowOff>
    </xdr:from>
    <xdr:to>
      <xdr:col>76</xdr:col>
      <xdr:colOff>114300</xdr:colOff>
      <xdr:row>77</xdr:row>
      <xdr:rowOff>72089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3703300" y="13269951"/>
          <a:ext cx="889000" cy="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26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153807</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355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68301</xdr:rowOff>
    </xdr:from>
    <xdr:to>
      <xdr:col>71</xdr:col>
      <xdr:colOff>177800</xdr:colOff>
      <xdr:row>77</xdr:row>
      <xdr:rowOff>101465</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269951"/>
          <a:ext cx="889000" cy="33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2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161213</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362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94411</xdr:rowOff>
    </xdr:from>
    <xdr:to>
      <xdr:col>67</xdr:col>
      <xdr:colOff>101600</xdr:colOff>
      <xdr:row>78</xdr:row>
      <xdr:rowOff>24561</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296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15688</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388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162919</xdr:rowOff>
    </xdr:from>
    <xdr:to>
      <xdr:col>85</xdr:col>
      <xdr:colOff>177800</xdr:colOff>
      <xdr:row>77</xdr:row>
      <xdr:rowOff>93069</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193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14346</xdr:rowOff>
    </xdr:from>
    <xdr:ext cx="599010"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044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3195</xdr:rowOff>
    </xdr:from>
    <xdr:to>
      <xdr:col>81</xdr:col>
      <xdr:colOff>101600</xdr:colOff>
      <xdr:row>77</xdr:row>
      <xdr:rowOff>104795</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20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121322</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181795" y="12980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21289</xdr:rowOff>
    </xdr:from>
    <xdr:to>
      <xdr:col>76</xdr:col>
      <xdr:colOff>165100</xdr:colOff>
      <xdr:row>77</xdr:row>
      <xdr:rowOff>122889</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22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139416</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998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17501</xdr:rowOff>
    </xdr:from>
    <xdr:to>
      <xdr:col>72</xdr:col>
      <xdr:colOff>38100</xdr:colOff>
      <xdr:row>77</xdr:row>
      <xdr:rowOff>119101</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219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135628</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03795" y="12994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50665</xdr:rowOff>
    </xdr:from>
    <xdr:to>
      <xdr:col>67</xdr:col>
      <xdr:colOff>101600</xdr:colOff>
      <xdr:row>77</xdr:row>
      <xdr:rowOff>152265</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25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168792</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027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625505"/>
          <a:ext cx="1269"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70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707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40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62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42633</xdr:rowOff>
    </xdr:from>
    <xdr:to>
      <xdr:col>85</xdr:col>
      <xdr:colOff>127000</xdr:colOff>
      <xdr:row>95</xdr:row>
      <xdr:rowOff>95714</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5481300" y="15987483"/>
          <a:ext cx="838200" cy="395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134582</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765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95714</xdr:rowOff>
    </xdr:from>
    <xdr:to>
      <xdr:col>81</xdr:col>
      <xdr:colOff>50800</xdr:colOff>
      <xdr:row>98</xdr:row>
      <xdr:rowOff>48940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4592300" y="16383464"/>
          <a:ext cx="889000" cy="467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68572</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870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48940</xdr:rowOff>
    </xdr:from>
    <xdr:to>
      <xdr:col>76</xdr:col>
      <xdr:colOff>114300</xdr:colOff>
      <xdr:row>98</xdr:row>
      <xdr:rowOff>73047</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3703300" y="16851040"/>
          <a:ext cx="889000" cy="24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7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95209</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55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73047</xdr:rowOff>
    </xdr:from>
    <xdr:to>
      <xdr:col>71</xdr:col>
      <xdr:colOff>177800</xdr:colOff>
      <xdr:row>99</xdr:row>
      <xdr:rowOff>40664</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875147"/>
          <a:ext cx="889000" cy="139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6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76650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535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50851</xdr:rowOff>
    </xdr:from>
    <xdr:to>
      <xdr:col>67</xdr:col>
      <xdr:colOff>101600</xdr:colOff>
      <xdr:row>98</xdr:row>
      <xdr:rowOff>152451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168978</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62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163283</xdr:rowOff>
    </xdr:from>
    <xdr:to>
      <xdr:col>85</xdr:col>
      <xdr:colOff>177800</xdr:colOff>
      <xdr:row>93</xdr:row>
      <xdr:rowOff>93433</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5936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14710</xdr:rowOff>
    </xdr:from>
    <xdr:ext cx="599010"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5788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44914</xdr:rowOff>
    </xdr:from>
    <xdr:to>
      <xdr:col>81</xdr:col>
      <xdr:colOff>101600</xdr:colOff>
      <xdr:row>95</xdr:row>
      <xdr:rowOff>146514</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332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163041</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107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169590</xdr:rowOff>
    </xdr:from>
    <xdr:to>
      <xdr:col>76</xdr:col>
      <xdr:colOff>165100</xdr:colOff>
      <xdr:row>98</xdr:row>
      <xdr:rowOff>99740</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80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90867</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892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22247</xdr:rowOff>
    </xdr:from>
    <xdr:to>
      <xdr:col>72</xdr:col>
      <xdr:colOff>38100</xdr:colOff>
      <xdr:row>98</xdr:row>
      <xdr:rowOff>123847</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824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114974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917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161314</xdr:rowOff>
    </xdr:from>
    <xdr:to>
      <xdr:col>67</xdr:col>
      <xdr:colOff>101600</xdr:colOff>
      <xdr:row>99</xdr:row>
      <xdr:rowOff>91464</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96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82591</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7056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36438"/>
          <a:ext cx="1269" cy="1294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2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3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168961</xdr:rowOff>
    </xdr:from>
    <xdr:to>
      <xdr:col>116</xdr:col>
      <xdr:colOff>63500</xdr:colOff>
      <xdr:row>39</xdr:row>
      <xdr:rowOff>1816</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1323300" y="6684061"/>
          <a:ext cx="838200" cy="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154373</xdr:rowOff>
    </xdr:from>
    <xdr:ext cx="469744"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326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47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166827</xdr:rowOff>
    </xdr:from>
    <xdr:to>
      <xdr:col>111</xdr:col>
      <xdr:colOff>177800</xdr:colOff>
      <xdr:row>38</xdr:row>
      <xdr:rowOff>168961</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0434300" y="6681927"/>
          <a:ext cx="889000" cy="2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5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155478</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088428" y="632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166827</xdr:rowOff>
    </xdr:from>
    <xdr:to>
      <xdr:col>107</xdr:col>
      <xdr:colOff>50800</xdr:colOff>
      <xdr:row>38</xdr:row>
      <xdr:rowOff>171171</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19545300" y="6681927"/>
          <a:ext cx="889000" cy="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8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14012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199428" y="635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171171</xdr:rowOff>
    </xdr:from>
    <xdr:to>
      <xdr:col>102</xdr:col>
      <xdr:colOff>114300</xdr:colOff>
      <xdr:row>39</xdr:row>
      <xdr:rowOff>826</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8656300" y="6686271"/>
          <a:ext cx="889000" cy="1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5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28186</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10428" y="637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84975</xdr:rowOff>
    </xdr:from>
    <xdr:to>
      <xdr:col>98</xdr:col>
      <xdr:colOff>38100</xdr:colOff>
      <xdr:row>39</xdr:row>
      <xdr:rowOff>15125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60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31653</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375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122466</xdr:rowOff>
    </xdr:from>
    <xdr:to>
      <xdr:col>116</xdr:col>
      <xdr:colOff>114300</xdr:colOff>
      <xdr:row>39</xdr:row>
      <xdr:rowOff>52616</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637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37393</xdr:rowOff>
    </xdr:from>
    <xdr:ext cx="469744"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552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118161</xdr:rowOff>
    </xdr:from>
    <xdr:to>
      <xdr:col>112</xdr:col>
      <xdr:colOff>38100</xdr:colOff>
      <xdr:row>39</xdr:row>
      <xdr:rowOff>48311</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63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39438</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7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116027</xdr:rowOff>
    </xdr:from>
    <xdr:to>
      <xdr:col>107</xdr:col>
      <xdr:colOff>101600</xdr:colOff>
      <xdr:row>39</xdr:row>
      <xdr:rowOff>46177</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631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37304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199428" y="6723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120371</xdr:rowOff>
    </xdr:from>
    <xdr:to>
      <xdr:col>102</xdr:col>
      <xdr:colOff>165100</xdr:colOff>
      <xdr:row>39</xdr:row>
      <xdr:rowOff>50521</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635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41648</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728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121476</xdr:rowOff>
    </xdr:from>
    <xdr:to>
      <xdr:col>98</xdr:col>
      <xdr:colOff>38100</xdr:colOff>
      <xdr:row>39</xdr:row>
      <xdr:rowOff>51626</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63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42753</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729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643369"/>
          <a:ext cx="1269" cy="144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4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64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94003</xdr:rowOff>
    </xdr:from>
    <xdr:to>
      <xdr:col>116</xdr:col>
      <xdr:colOff>63500</xdr:colOff>
      <xdr:row>58</xdr:row>
      <xdr:rowOff>125504</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1323300" y="10038103"/>
          <a:ext cx="838200" cy="31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26532</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799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125504</xdr:rowOff>
    </xdr:from>
    <xdr:to>
      <xdr:col>111</xdr:col>
      <xdr:colOff>177800</xdr:colOff>
      <xdr:row>58</xdr:row>
      <xdr:rowOff>128842</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0434300" y="10069604"/>
          <a:ext cx="889000" cy="3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983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10203</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611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140500</xdr:rowOff>
    </xdr:from>
    <xdr:to>
      <xdr:col>107</xdr:col>
      <xdr:colOff>50800</xdr:colOff>
      <xdr:row>58</xdr:row>
      <xdr:rowOff>128842</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9545300" y="9913150"/>
          <a:ext cx="889000" cy="159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977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116707</xdr:rowOff>
    </xdr:from>
    <xdr:ext cx="534377"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67111" y="954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140500</xdr:rowOff>
    </xdr:from>
    <xdr:to>
      <xdr:col>102</xdr:col>
      <xdr:colOff>114300</xdr:colOff>
      <xdr:row>58</xdr:row>
      <xdr:rowOff>131699</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8656300" y="9913150"/>
          <a:ext cx="889000" cy="162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992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73568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10017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8570</xdr:rowOff>
    </xdr:from>
    <xdr:to>
      <xdr:col>98</xdr:col>
      <xdr:colOff>38100</xdr:colOff>
      <xdr:row>58</xdr:row>
      <xdr:rowOff>110170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995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126697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27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43203</xdr:rowOff>
    </xdr:from>
    <xdr:to>
      <xdr:col>116</xdr:col>
      <xdr:colOff>114300</xdr:colOff>
      <xdr:row>58</xdr:row>
      <xdr:rowOff>144803</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9987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153532</xdr:rowOff>
    </xdr:from>
    <xdr:ext cx="469744"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926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74704</xdr:rowOff>
    </xdr:from>
    <xdr:to>
      <xdr:col>112</xdr:col>
      <xdr:colOff>38100</xdr:colOff>
      <xdr:row>59</xdr:row>
      <xdr:rowOff>4854</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018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167431</xdr:rowOff>
    </xdr:from>
    <xdr:ext cx="378565"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4017" y="101115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78042</xdr:rowOff>
    </xdr:from>
    <xdr:to>
      <xdr:col>107</xdr:col>
      <xdr:colOff>101600</xdr:colOff>
      <xdr:row>59</xdr:row>
      <xdr:rowOff>8192</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02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170769</xdr:rowOff>
    </xdr:from>
    <xdr:ext cx="378565"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245017" y="101148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89700</xdr:rowOff>
    </xdr:from>
    <xdr:to>
      <xdr:col>102</xdr:col>
      <xdr:colOff>165100</xdr:colOff>
      <xdr:row>58</xdr:row>
      <xdr:rowOff>19850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986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36377</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3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80899</xdr:rowOff>
    </xdr:from>
    <xdr:to>
      <xdr:col>98</xdr:col>
      <xdr:colOff>38100</xdr:colOff>
      <xdr:row>59</xdr:row>
      <xdr:rowOff>11049</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024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2176</xdr:rowOff>
    </xdr:from>
    <xdr:ext cx="378565"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67017" y="101177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98977</xdr:rowOff>
    </xdr:from>
    <xdr:to>
      <xdr:col>116</xdr:col>
      <xdr:colOff>62864</xdr:colOff>
      <xdr:row>78</xdr:row>
      <xdr:rowOff>159489</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100477"/>
          <a:ext cx="1269" cy="1432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163316</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53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159489</xdr:rowOff>
    </xdr:from>
    <xdr:to>
      <xdr:col>116</xdr:col>
      <xdr:colOff>152400</xdr:colOff>
      <xdr:row>78</xdr:row>
      <xdr:rowOff>159489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53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45654</xdr:rowOff>
    </xdr:from>
    <xdr:ext cx="599010"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18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98977</xdr:rowOff>
    </xdr:from>
    <xdr:to>
      <xdr:col>116</xdr:col>
      <xdr:colOff>152400</xdr:colOff>
      <xdr:row>70</xdr:row>
      <xdr:rowOff>98977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10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939</xdr:rowOff>
    </xdr:from>
    <xdr:to>
      <xdr:col>116</xdr:col>
      <xdr:colOff>63500</xdr:colOff>
      <xdr:row>74</xdr:row>
      <xdr:rowOff>134752</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1323300" y="12688239"/>
          <a:ext cx="838200" cy="133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16561</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875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38134</xdr:rowOff>
    </xdr:from>
    <xdr:to>
      <xdr:col>116</xdr:col>
      <xdr:colOff>114300</xdr:colOff>
      <xdr:row>75</xdr:row>
      <xdr:rowOff>139734</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89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20207</xdr:rowOff>
    </xdr:from>
    <xdr:to>
      <xdr:col>111</xdr:col>
      <xdr:colOff>177800</xdr:colOff>
      <xdr:row>74</xdr:row>
      <xdr:rowOff>939</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0434300" y="12536057"/>
          <a:ext cx="889000" cy="152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23537</xdr:rowOff>
    </xdr:from>
    <xdr:to>
      <xdr:col>112</xdr:col>
      <xdr:colOff>38100</xdr:colOff>
      <xdr:row>74</xdr:row>
      <xdr:rowOff>125137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71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116264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80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20207</xdr:rowOff>
    </xdr:from>
    <xdr:to>
      <xdr:col>107</xdr:col>
      <xdr:colOff>50800</xdr:colOff>
      <xdr:row>74</xdr:row>
      <xdr:rowOff>132499</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2536057"/>
          <a:ext cx="889000" cy="283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24500</xdr:rowOff>
    </xdr:from>
    <xdr:to>
      <xdr:col>107</xdr:col>
      <xdr:colOff>101600</xdr:colOff>
      <xdr:row>74</xdr:row>
      <xdr:rowOff>126100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271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117227</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80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52604</xdr:rowOff>
    </xdr:from>
    <xdr:to>
      <xdr:col>102</xdr:col>
      <xdr:colOff>114300</xdr:colOff>
      <xdr:row>74</xdr:row>
      <xdr:rowOff>132499</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656300" y="12739904"/>
          <a:ext cx="889000" cy="79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49695</xdr:rowOff>
    </xdr:from>
    <xdr:to>
      <xdr:col>102</xdr:col>
      <xdr:colOff>165100</xdr:colOff>
      <xdr:row>74</xdr:row>
      <xdr:rowOff>151295</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27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167822</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512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497</xdr:rowOff>
    </xdr:from>
    <xdr:to>
      <xdr:col>98</xdr:col>
      <xdr:colOff>38100</xdr:colOff>
      <xdr:row>74</xdr:row>
      <xdr:rowOff>102097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2687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118624</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463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83952</xdr:rowOff>
    </xdr:from>
    <xdr:to>
      <xdr:col>116</xdr:col>
      <xdr:colOff>114300</xdr:colOff>
      <xdr:row>75</xdr:row>
      <xdr:rowOff>14102</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771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106829</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622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121589</xdr:rowOff>
    </xdr:from>
    <xdr:to>
      <xdr:col>112</xdr:col>
      <xdr:colOff>38100</xdr:colOff>
      <xdr:row>74</xdr:row>
      <xdr:rowOff>51739</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637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68266</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41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140857</xdr:rowOff>
    </xdr:from>
    <xdr:to>
      <xdr:col>107</xdr:col>
      <xdr:colOff>101600</xdr:colOff>
      <xdr:row>73</xdr:row>
      <xdr:rowOff>71007</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87534</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260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81699</xdr:rowOff>
    </xdr:from>
    <xdr:to>
      <xdr:col>102</xdr:col>
      <xdr:colOff>165100</xdr:colOff>
      <xdr:row>75</xdr:row>
      <xdr:rowOff>11849</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768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2976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861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1804</xdr:rowOff>
    </xdr:from>
    <xdr:to>
      <xdr:col>98</xdr:col>
      <xdr:colOff>38100</xdr:colOff>
      <xdr:row>74</xdr:row>
      <xdr:rowOff>103404</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689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94531</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781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歳出決算総額は住民一人当たり</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4,347,578</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円と、</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R</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５</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1,150,580</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円）と比較し前年度比</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+3,196,998</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円の</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大幅な</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増額となった。主な要因は令和</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年能登半島地震にかかる</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物件</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費や積立金の増となっている</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加えて、能登半島地震の影響もあり、人口減少に拍車がかかったことにより、住民一人あたりのコスト増を更に引き上げた。</a:t>
          </a:r>
          <a:endPar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・扶助費については、</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昨年度より</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した。主な要因としては、</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定額減税調整給付金（</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+43,350</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千円）や災害弔慰金（</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+82,500</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千円）等の増額により増となった。</a:t>
          </a:r>
          <a:endPar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・補助費等については、</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能登半島地震の影響もあり、</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派遣職員の給与負担や、被災者生活支援給付金等が増加</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したことにより、補助費等も昨年に引き続き増加した。</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a:solidFill>
                <a:sysClr val="windowText" lastClr="000000"/>
              </a:solidFill>
              <a:effectLst/>
              <a:latin typeface="ＭＳ Ｐゴシック" panose="020B0600070205080204" pitchFamily="50" charset="-128"/>
              <a:ea typeface="ＭＳ Ｐゴシック" panose="020B0600070205080204" pitchFamily="50" charset="-128"/>
            </a:rPr>
            <a:t>・積立金については、</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企業版</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ふるさと応援基金積立金</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234,986</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千円</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令和６年能登半島地震復興基金積立金（</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+388,202</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千円）</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により増額となった。</a:t>
          </a:r>
          <a:endPar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a:solidFill>
                <a:sysClr val="windowText" lastClr="000000"/>
              </a:solidFill>
              <a:effectLst/>
              <a:latin typeface="ＭＳ Ｐゴシック" panose="020B0600070205080204" pitchFamily="50" charset="-128"/>
              <a:ea typeface="ＭＳ Ｐゴシック" panose="020B0600070205080204" pitchFamily="50" charset="-128"/>
            </a:rPr>
            <a:t>・物件費については、災害廃棄物仮置場管理・処理事業（</a:t>
          </a:r>
          <a:r>
            <a:rPr lang="en-US" altLang="ja-JP" sz="1200">
              <a:solidFill>
                <a:sysClr val="windowText" lastClr="000000"/>
              </a:solidFill>
              <a:effectLst/>
              <a:latin typeface="ＭＳ Ｐゴシック" panose="020B0600070205080204" pitchFamily="50" charset="-128"/>
              <a:ea typeface="ＭＳ Ｐゴシック" panose="020B0600070205080204" pitchFamily="50" charset="-128"/>
            </a:rPr>
            <a:t>+12,546,854</a:t>
          </a:r>
          <a:r>
            <a:rPr lang="ja-JP" altLang="en-US" sz="1200">
              <a:solidFill>
                <a:sysClr val="windowText" lastClr="000000"/>
              </a:solidFill>
              <a:effectLst/>
              <a:latin typeface="ＭＳ Ｐゴシック" panose="020B0600070205080204" pitchFamily="50" charset="-128"/>
              <a:ea typeface="ＭＳ Ｐゴシック" panose="020B0600070205080204" pitchFamily="50" charset="-128"/>
            </a:rPr>
            <a:t>千円）や損壊家屋解体・撤去業務委託料（</a:t>
          </a:r>
          <a:r>
            <a:rPr lang="en-US" altLang="ja-JP" sz="1200">
              <a:solidFill>
                <a:sysClr val="windowText" lastClr="000000"/>
              </a:solidFill>
              <a:effectLst/>
              <a:latin typeface="ＭＳ Ｐゴシック" panose="020B0600070205080204" pitchFamily="50" charset="-128"/>
              <a:ea typeface="ＭＳ Ｐゴシック" panose="020B0600070205080204" pitchFamily="50" charset="-128"/>
            </a:rPr>
            <a:t>+3,687,049</a:t>
          </a:r>
          <a:r>
            <a:rPr lang="ja-JP" altLang="en-US" sz="1200">
              <a:solidFill>
                <a:sysClr val="windowText" lastClr="000000"/>
              </a:solidFill>
              <a:effectLst/>
              <a:latin typeface="ＭＳ Ｐゴシック" panose="020B0600070205080204" pitchFamily="50" charset="-128"/>
              <a:ea typeface="ＭＳ Ｐゴシック" panose="020B0600070205080204" pitchFamily="50" charset="-128"/>
            </a:rPr>
            <a:t>千円）により大幅の増額となった。</a:t>
          </a:r>
          <a:endParaRPr lang="en-US"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a:solidFill>
                <a:sysClr val="windowText" lastClr="000000"/>
              </a:solidFill>
              <a:effectLst/>
              <a:latin typeface="ＭＳ Ｐゴシック" panose="020B0600070205080204" pitchFamily="50" charset="-128"/>
              <a:ea typeface="ＭＳ Ｐゴシック" panose="020B0600070205080204" pitchFamily="50" charset="-128"/>
            </a:rPr>
            <a:t>・災害復旧費では、令和６年能登半島地震の災害復旧が本格化してきたことにより、全体で</a:t>
          </a:r>
          <a:r>
            <a:rPr lang="en-US" altLang="ja-JP" sz="1200">
              <a:solidFill>
                <a:sysClr val="windowText" lastClr="000000"/>
              </a:solidFill>
              <a:effectLst/>
              <a:latin typeface="ＭＳ Ｐゴシック" panose="020B0600070205080204" pitchFamily="50" charset="-128"/>
              <a:ea typeface="ＭＳ Ｐゴシック" panose="020B0600070205080204" pitchFamily="50" charset="-128"/>
            </a:rPr>
            <a:t>257,086</a:t>
          </a:r>
          <a:r>
            <a:rPr lang="ja-JP" altLang="en-US" sz="1200">
              <a:solidFill>
                <a:sysClr val="windowText" lastClr="000000"/>
              </a:solidFill>
              <a:effectLst/>
              <a:latin typeface="ＭＳ Ｐゴシック" panose="020B0600070205080204" pitchFamily="50" charset="-128"/>
              <a:ea typeface="ＭＳ Ｐゴシック" panose="020B0600070205080204" pitchFamily="50" charset="-128"/>
            </a:rPr>
            <a:t>千円の増額となった。</a:t>
          </a:r>
          <a:endParaRPr lang="en-US"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300">
            <a:solidFill>
              <a:srgbClr val="FF0000"/>
            </a:solidFill>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300">
            <a:solidFill>
              <a:srgbClr val="FF0000"/>
            </a:solidFill>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300">
            <a:solidFill>
              <a:srgbClr val="FF0000"/>
            </a:solidFill>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300">
            <a:solidFill>
              <a:srgbClr val="FF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石川県穴水町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6,907
6,760
183.21
31,931,045
30,028,728
1,423,846
4,424,380
18,651,475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69.9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9758"/>
          <a:ext cx="1270" cy="1359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45339</xdr:rowOff>
    </xdr:from>
    <xdr:to>
      <xdr:col>24</xdr:col>
      <xdr:colOff>63500</xdr:colOff>
      <xdr:row>38</xdr:row>
      <xdr:rowOff>64897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560439"/>
          <a:ext cx="838200" cy="19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41927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2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64897</xdr:rowOff>
    </xdr:from>
    <xdr:to>
      <xdr:col>19</xdr:col>
      <xdr:colOff>177800</xdr:colOff>
      <xdr:row>38</xdr:row>
      <xdr:rowOff>152146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579997"/>
          <a:ext cx="889000" cy="87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4589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05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152146</xdr:rowOff>
    </xdr:from>
    <xdr:to>
      <xdr:col>15</xdr:col>
      <xdr:colOff>50800</xdr:colOff>
      <xdr:row>38</xdr:row>
      <xdr:rowOff>160655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667246"/>
          <a:ext cx="889000" cy="8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5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30751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031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160401</xdr:rowOff>
    </xdr:from>
    <xdr:to>
      <xdr:col>10</xdr:col>
      <xdr:colOff>114300</xdr:colOff>
      <xdr:row>38</xdr:row>
      <xdr:rowOff>160655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504051"/>
          <a:ext cx="889000" cy="171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26433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27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87630</xdr:rowOff>
    </xdr:from>
    <xdr:to>
      <xdr:col>6</xdr:col>
      <xdr:colOff>38100</xdr:colOff>
      <xdr:row>37</xdr:row>
      <xdr:rowOff>17780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34307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35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165989</xdr:rowOff>
    </xdr:from>
    <xdr:to>
      <xdr:col>24</xdr:col>
      <xdr:colOff>114300</xdr:colOff>
      <xdr:row>38</xdr:row>
      <xdr:rowOff>96139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509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144416</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48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14097</xdr:rowOff>
    </xdr:from>
    <xdr:to>
      <xdr:col>20</xdr:col>
      <xdr:colOff>38100</xdr:colOff>
      <xdr:row>38</xdr:row>
      <xdr:rowOff>115697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529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106824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621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101346</xdr:rowOff>
    </xdr:from>
    <xdr:to>
      <xdr:col>15</xdr:col>
      <xdr:colOff>101600</xdr:colOff>
      <xdr:row>39</xdr:row>
      <xdr:rowOff>31496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616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22623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709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109855</xdr:rowOff>
    </xdr:from>
    <xdr:to>
      <xdr:col>10</xdr:col>
      <xdr:colOff>165100</xdr:colOff>
      <xdr:row>39</xdr:row>
      <xdr:rowOff>40005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62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39</xdr:row>
      <xdr:rowOff>31132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71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109601</xdr:rowOff>
    </xdr:from>
    <xdr:to>
      <xdr:col>6</xdr:col>
      <xdr:colOff>38100</xdr:colOff>
      <xdr:row>38</xdr:row>
      <xdr:rowOff>39751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53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30878</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545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28445"/>
          <a:ext cx="1270" cy="1421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03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2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113375</xdr:rowOff>
    </xdr:from>
    <xdr:to>
      <xdr:col>24</xdr:col>
      <xdr:colOff>63500</xdr:colOff>
      <xdr:row>57</xdr:row>
      <xdr:rowOff>15276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543125"/>
          <a:ext cx="838200" cy="24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21697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94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15276</xdr:rowOff>
    </xdr:from>
    <xdr:to>
      <xdr:col>19</xdr:col>
      <xdr:colOff>177800</xdr:colOff>
      <xdr:row>57</xdr:row>
      <xdr:rowOff>125514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787926"/>
          <a:ext cx="889000" cy="110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135862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908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73699</xdr:rowOff>
    </xdr:from>
    <xdr:to>
      <xdr:col>15</xdr:col>
      <xdr:colOff>50800</xdr:colOff>
      <xdr:row>57</xdr:row>
      <xdr:rowOff>125514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674899"/>
          <a:ext cx="889000" cy="22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0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150159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57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73699</xdr:rowOff>
    </xdr:from>
    <xdr:to>
      <xdr:col>10</xdr:col>
      <xdr:colOff>114300</xdr:colOff>
      <xdr:row>56</xdr:row>
      <xdr:rowOff>164034</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1130300" y="9674899"/>
          <a:ext cx="889000" cy="90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2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146726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919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143100</xdr:rowOff>
    </xdr:from>
    <xdr:to>
      <xdr:col>6</xdr:col>
      <xdr:colOff>38100</xdr:colOff>
      <xdr:row>57</xdr:row>
      <xdr:rowOff>73250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4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64377</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837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62575</xdr:rowOff>
    </xdr:from>
    <xdr:to>
      <xdr:col>24</xdr:col>
      <xdr:colOff>114300</xdr:colOff>
      <xdr:row>55</xdr:row>
      <xdr:rowOff>164175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492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85452</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343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135926</xdr:rowOff>
    </xdr:from>
    <xdr:to>
      <xdr:col>20</xdr:col>
      <xdr:colOff>38100</xdr:colOff>
      <xdr:row>57</xdr:row>
      <xdr:rowOff>66076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3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82603</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512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74714</xdr:rowOff>
    </xdr:from>
    <xdr:to>
      <xdr:col>15</xdr:col>
      <xdr:colOff>101600</xdr:colOff>
      <xdr:row>58</xdr:row>
      <xdr:rowOff>4864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47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167441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940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22899</xdr:rowOff>
    </xdr:from>
    <xdr:to>
      <xdr:col>10</xdr:col>
      <xdr:colOff>165100</xdr:colOff>
      <xdr:row>56</xdr:row>
      <xdr:rowOff>124499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624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141026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399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113234</xdr:rowOff>
    </xdr:from>
    <xdr:to>
      <xdr:col>6</xdr:col>
      <xdr:colOff>38100</xdr:colOff>
      <xdr:row>57</xdr:row>
      <xdr:rowOff>43384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1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59911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489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84969"/>
          <a:ext cx="1270" cy="1328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8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70</xdr:row>
      <xdr:rowOff>83469</xdr:rowOff>
    </xdr:from>
    <xdr:to>
      <xdr:col>24</xdr:col>
      <xdr:colOff>63500</xdr:colOff>
      <xdr:row>76</xdr:row>
      <xdr:rowOff>13559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084969"/>
          <a:ext cx="838200" cy="958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28346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585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8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13559</xdr:rowOff>
    </xdr:from>
    <xdr:to>
      <xdr:col>19</xdr:col>
      <xdr:colOff>177800</xdr:colOff>
      <xdr:row>76</xdr:row>
      <xdr:rowOff>161401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43759"/>
          <a:ext cx="889000" cy="147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17276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18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123839</xdr:rowOff>
    </xdr:from>
    <xdr:to>
      <xdr:col>15</xdr:col>
      <xdr:colOff>50800</xdr:colOff>
      <xdr:row>76</xdr:row>
      <xdr:rowOff>161401</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54039"/>
          <a:ext cx="889000" cy="37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69384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71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123839</xdr:rowOff>
    </xdr:from>
    <xdr:to>
      <xdr:col>10</xdr:col>
      <xdr:colOff>114300</xdr:colOff>
      <xdr:row>77</xdr:row>
      <xdr:rowOff>55972</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54039"/>
          <a:ext cx="889000" cy="103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36211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237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55194</xdr:rowOff>
    </xdr:from>
    <xdr:to>
      <xdr:col>6</xdr:col>
      <xdr:colOff>38100</xdr:colOff>
      <xdr:row>77</xdr:row>
      <xdr:rowOff>156794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147921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49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70</xdr:row>
      <xdr:rowOff>32669</xdr:rowOff>
    </xdr:from>
    <xdr:to>
      <xdr:col>24</xdr:col>
      <xdr:colOff>114300</xdr:colOff>
      <xdr:row>70</xdr:row>
      <xdr:rowOff>134269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034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69</xdr:row>
      <xdr:rowOff>157146</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1987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134209</xdr:rowOff>
    </xdr:from>
    <xdr:to>
      <xdr:col>20</xdr:col>
      <xdr:colOff>38100</xdr:colOff>
      <xdr:row>76</xdr:row>
      <xdr:rowOff>64359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992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80886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768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110601</xdr:rowOff>
    </xdr:from>
    <xdr:to>
      <xdr:col>15</xdr:col>
      <xdr:colOff>101600</xdr:colOff>
      <xdr:row>77</xdr:row>
      <xdr:rowOff>40751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40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57279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916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73039</xdr:rowOff>
    </xdr:from>
    <xdr:to>
      <xdr:col>10</xdr:col>
      <xdr:colOff>165100</xdr:colOff>
      <xdr:row>77</xdr:row>
      <xdr:rowOff>3189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0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19716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878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5172</xdr:rowOff>
    </xdr:from>
    <xdr:to>
      <xdr:col>6</xdr:col>
      <xdr:colOff>38100</xdr:colOff>
      <xdr:row>77</xdr:row>
      <xdr:rowOff>106772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06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123299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982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7440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8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519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744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142073</xdr:rowOff>
    </xdr:from>
    <xdr:to>
      <xdr:col>24</xdr:col>
      <xdr:colOff>63500</xdr:colOff>
      <xdr:row>98</xdr:row>
      <xdr:rowOff>48002</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5744023"/>
          <a:ext cx="838200" cy="1106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286</xdr:rowOff>
    </xdr:from>
    <xdr:ext cx="599010"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802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48002</xdr:rowOff>
    </xdr:from>
    <xdr:to>
      <xdr:col>19</xdr:col>
      <xdr:colOff>177800</xdr:colOff>
      <xdr:row>98</xdr:row>
      <xdr:rowOff>53515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850102"/>
          <a:ext cx="889000" cy="5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127947</xdr:rowOff>
    </xdr:from>
    <xdr:ext cx="59901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497795" y="16930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53515</xdr:rowOff>
    </xdr:from>
    <xdr:to>
      <xdr:col>15</xdr:col>
      <xdr:colOff>50800</xdr:colOff>
      <xdr:row>98</xdr:row>
      <xdr:rowOff>60522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855615"/>
          <a:ext cx="889000" cy="7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138757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940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60522</xdr:rowOff>
    </xdr:from>
    <xdr:to>
      <xdr:col>10</xdr:col>
      <xdr:colOff>114300</xdr:colOff>
      <xdr:row>98</xdr:row>
      <xdr:rowOff>77881</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62622"/>
          <a:ext cx="889000" cy="17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142090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944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53803</xdr:rowOff>
    </xdr:from>
    <xdr:to>
      <xdr:col>6</xdr:col>
      <xdr:colOff>38100</xdr:colOff>
      <xdr:row>98</xdr:row>
      <xdr:rowOff>155403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5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146530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4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91273</xdr:rowOff>
    </xdr:from>
    <xdr:to>
      <xdr:col>24</xdr:col>
      <xdr:colOff>114300</xdr:colOff>
      <xdr:row>92</xdr:row>
      <xdr:rowOff>21423</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5693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44300</xdr:rowOff>
    </xdr:from>
    <xdr:ext cx="690189"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5646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2,619,809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168652</xdr:rowOff>
    </xdr:from>
    <xdr:to>
      <xdr:col>20</xdr:col>
      <xdr:colOff>38100</xdr:colOff>
      <xdr:row>98</xdr:row>
      <xdr:rowOff>98802</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79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115329</xdr:rowOff>
    </xdr:from>
    <xdr:ext cx="59901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497795" y="16574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2715</xdr:rowOff>
    </xdr:from>
    <xdr:to>
      <xdr:col>15</xdr:col>
      <xdr:colOff>101600</xdr:colOff>
      <xdr:row>98</xdr:row>
      <xdr:rowOff>104315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0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120842</xdr:rowOff>
    </xdr:from>
    <xdr:ext cx="59901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08795" y="16580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9722</xdr:rowOff>
    </xdr:from>
    <xdr:to>
      <xdr:col>10</xdr:col>
      <xdr:colOff>165100</xdr:colOff>
      <xdr:row>98</xdr:row>
      <xdr:rowOff>111322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11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127849</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19795" y="16587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27081</xdr:rowOff>
    </xdr:from>
    <xdr:to>
      <xdr:col>6</xdr:col>
      <xdr:colOff>38100</xdr:colOff>
      <xdr:row>98</xdr:row>
      <xdr:rowOff>128681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29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145208</xdr:rowOff>
    </xdr:from>
    <xdr:ext cx="59901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30795" y="16604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91099"/>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91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66456</xdr:rowOff>
    </xdr:from>
    <xdr:to>
      <xdr:col>55</xdr:col>
      <xdr:colOff>0</xdr:colOff>
      <xdr:row>38</xdr:row>
      <xdr:rowOff>81955</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6581556"/>
          <a:ext cx="838200" cy="15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22567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537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5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81955</xdr:rowOff>
    </xdr:from>
    <xdr:to>
      <xdr:col>50</xdr:col>
      <xdr:colOff>114300</xdr:colOff>
      <xdr:row>38</xdr:row>
      <xdr:rowOff>89225</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6597055"/>
          <a:ext cx="889000" cy="7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140342</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6554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89225</xdr:rowOff>
    </xdr:from>
    <xdr:to>
      <xdr:col>45</xdr:col>
      <xdr:colOff>177800</xdr:colOff>
      <xdr:row>38</xdr:row>
      <xdr:rowOff>101433</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7861300" y="6604325"/>
          <a:ext cx="889000" cy="12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135450</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15428" y="6650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101158</xdr:rowOff>
    </xdr:from>
    <xdr:to>
      <xdr:col>41</xdr:col>
      <xdr:colOff>50800</xdr:colOff>
      <xdr:row>38</xdr:row>
      <xdr:rowOff>101433</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616258"/>
          <a:ext cx="889000" cy="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143725</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6588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41534</xdr:rowOff>
    </xdr:from>
    <xdr:to>
      <xdr:col>36</xdr:col>
      <xdr:colOff>165100</xdr:colOff>
      <xdr:row>38</xdr:row>
      <xdr:rowOff>143134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5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159661</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633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15656</xdr:rowOff>
    </xdr:from>
    <xdr:to>
      <xdr:col>55</xdr:col>
      <xdr:colOff>50800</xdr:colOff>
      <xdr:row>38</xdr:row>
      <xdr:rowOff>117256</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530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146483</xdr:rowOff>
    </xdr:from>
    <xdr:ext cx="469744"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318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31155</xdr:rowOff>
    </xdr:from>
    <xdr:to>
      <xdr:col>50</xdr:col>
      <xdr:colOff>165100</xdr:colOff>
      <xdr:row>38</xdr:row>
      <xdr:rowOff>132755</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54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149282</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04428" y="632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38425</xdr:rowOff>
    </xdr:from>
    <xdr:to>
      <xdr:col>46</xdr:col>
      <xdr:colOff>38100</xdr:colOff>
      <xdr:row>38</xdr:row>
      <xdr:rowOff>140025</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55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156552</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15428" y="632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50633</xdr:rowOff>
    </xdr:from>
    <xdr:to>
      <xdr:col>41</xdr:col>
      <xdr:colOff>101600</xdr:colOff>
      <xdr:row>38</xdr:row>
      <xdr:rowOff>152233</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565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168759</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2017" y="6340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50358</xdr:rowOff>
    </xdr:from>
    <xdr:to>
      <xdr:col>36</xdr:col>
      <xdr:colOff>165100</xdr:colOff>
      <xdr:row>38</xdr:row>
      <xdr:rowOff>151958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56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143085</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3017" y="66581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85128"/>
          <a:ext cx="1270" cy="126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5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66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8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116478</xdr:rowOff>
    </xdr:from>
    <xdr:to>
      <xdr:col>55</xdr:col>
      <xdr:colOff>0</xdr:colOff>
      <xdr:row>58</xdr:row>
      <xdr:rowOff>125481</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9639300" y="10060578"/>
          <a:ext cx="838200" cy="9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152769</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753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902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69462</xdr:rowOff>
    </xdr:from>
    <xdr:to>
      <xdr:col>50</xdr:col>
      <xdr:colOff>114300</xdr:colOff>
      <xdr:row>58</xdr:row>
      <xdr:rowOff>116478</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10013562"/>
          <a:ext cx="889000" cy="47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9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86562</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687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69462</xdr:rowOff>
    </xdr:from>
    <xdr:to>
      <xdr:col>45</xdr:col>
      <xdr:colOff>177800</xdr:colOff>
      <xdr:row>58</xdr:row>
      <xdr:rowOff>90959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10013562"/>
          <a:ext cx="889000" cy="21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101703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02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17190</xdr:rowOff>
    </xdr:from>
    <xdr:to>
      <xdr:col>41</xdr:col>
      <xdr:colOff>50800</xdr:colOff>
      <xdr:row>58</xdr:row>
      <xdr:rowOff>90959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9961290"/>
          <a:ext cx="889000" cy="73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89866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69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166453</xdr:rowOff>
    </xdr:from>
    <xdr:to>
      <xdr:col>36</xdr:col>
      <xdr:colOff>165100</xdr:colOff>
      <xdr:row>58</xdr:row>
      <xdr:rowOff>96603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93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87730</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10031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74681</xdr:rowOff>
    </xdr:from>
    <xdr:to>
      <xdr:col>55</xdr:col>
      <xdr:colOff>50800</xdr:colOff>
      <xdr:row>59</xdr:row>
      <xdr:rowOff>4831</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10018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161058</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933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65678</xdr:rowOff>
    </xdr:from>
    <xdr:to>
      <xdr:col>50</xdr:col>
      <xdr:colOff>165100</xdr:colOff>
      <xdr:row>58</xdr:row>
      <xdr:rowOff>167278</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10009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158405</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10102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18662</xdr:rowOff>
    </xdr:from>
    <xdr:to>
      <xdr:col>46</xdr:col>
      <xdr:colOff>38100</xdr:colOff>
      <xdr:row>58</xdr:row>
      <xdr:rowOff>120262</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96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111389</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10055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40159</xdr:rowOff>
    </xdr:from>
    <xdr:to>
      <xdr:col>41</xdr:col>
      <xdr:colOff>101600</xdr:colOff>
      <xdr:row>58</xdr:row>
      <xdr:rowOff>141759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984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132886</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10076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137840</xdr:rowOff>
    </xdr:from>
    <xdr:to>
      <xdr:col>36</xdr:col>
      <xdr:colOff>165100</xdr:colOff>
      <xdr:row>58</xdr:row>
      <xdr:rowOff>67990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91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84517</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685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020148"/>
          <a:ext cx="1270" cy="156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02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112169</xdr:rowOff>
    </xdr:from>
    <xdr:to>
      <xdr:col>55</xdr:col>
      <xdr:colOff>0</xdr:colOff>
      <xdr:row>77</xdr:row>
      <xdr:rowOff>73268</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9639300" y="12970919"/>
          <a:ext cx="838200" cy="303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139572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341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73268</xdr:rowOff>
    </xdr:from>
    <xdr:to>
      <xdr:col>50</xdr:col>
      <xdr:colOff>114300</xdr:colOff>
      <xdr:row>78</xdr:row>
      <xdr:rowOff>23476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8750300" y="13274918"/>
          <a:ext cx="889000" cy="121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93887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46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23476</xdr:rowOff>
    </xdr:from>
    <xdr:to>
      <xdr:col>45</xdr:col>
      <xdr:colOff>177800</xdr:colOff>
      <xdr:row>78</xdr:row>
      <xdr:rowOff>44400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3396576"/>
          <a:ext cx="889000" cy="20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83512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45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44400</xdr:rowOff>
    </xdr:from>
    <xdr:to>
      <xdr:col>41</xdr:col>
      <xdr:colOff>50800</xdr:colOff>
      <xdr:row>78</xdr:row>
      <xdr:rowOff>65725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6972300" y="13417500"/>
          <a:ext cx="889000" cy="21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103686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476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14101</xdr:rowOff>
    </xdr:from>
    <xdr:to>
      <xdr:col>36</xdr:col>
      <xdr:colOff>165100</xdr:colOff>
      <xdr:row>78</xdr:row>
      <xdr:rowOff>115701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8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132228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16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61369</xdr:rowOff>
    </xdr:from>
    <xdr:to>
      <xdr:col>55</xdr:col>
      <xdr:colOff>50800</xdr:colOff>
      <xdr:row>75</xdr:row>
      <xdr:rowOff>162970</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292011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84246</xdr:rowOff>
    </xdr:from>
    <xdr:ext cx="599010"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2771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22468</xdr:rowOff>
    </xdr:from>
    <xdr:to>
      <xdr:col>50</xdr:col>
      <xdr:colOff>165100</xdr:colOff>
      <xdr:row>77</xdr:row>
      <xdr:rowOff>124068</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224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140595</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2999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144126</xdr:rowOff>
    </xdr:from>
    <xdr:to>
      <xdr:col>46</xdr:col>
      <xdr:colOff>38100</xdr:colOff>
      <xdr:row>78</xdr:row>
      <xdr:rowOff>74276</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345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90803</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121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165050</xdr:rowOff>
    </xdr:from>
    <xdr:to>
      <xdr:col>41</xdr:col>
      <xdr:colOff>101600</xdr:colOff>
      <xdr:row>78</xdr:row>
      <xdr:rowOff>95200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36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111727</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141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14925</xdr:rowOff>
    </xdr:from>
    <xdr:to>
      <xdr:col>36</xdr:col>
      <xdr:colOff>165100</xdr:colOff>
      <xdr:row>78</xdr:row>
      <xdr:rowOff>116525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38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107652</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48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20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3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9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3445</xdr:rowOff>
    </xdr:from>
    <xdr:to>
      <xdr:col>55</xdr:col>
      <xdr:colOff>0</xdr:colOff>
      <xdr:row>97</xdr:row>
      <xdr:rowOff>13742</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9639300" y="16634095"/>
          <a:ext cx="838200" cy="10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22262</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310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81169</xdr:rowOff>
    </xdr:from>
    <xdr:to>
      <xdr:col>50</xdr:col>
      <xdr:colOff>114300</xdr:colOff>
      <xdr:row>97</xdr:row>
      <xdr:rowOff>3445</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8750300" y="16540369"/>
          <a:ext cx="889000" cy="93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149525</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26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81169</xdr:rowOff>
    </xdr:from>
    <xdr:to>
      <xdr:col>45</xdr:col>
      <xdr:colOff>177800</xdr:colOff>
      <xdr:row>96</xdr:row>
      <xdr:rowOff>152580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7861300" y="16540369"/>
          <a:ext cx="889000" cy="71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149747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60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152580</xdr:rowOff>
    </xdr:from>
    <xdr:to>
      <xdr:col>41</xdr:col>
      <xdr:colOff>50800</xdr:colOff>
      <xdr:row>97</xdr:row>
      <xdr:rowOff>6435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6972300" y="16611780"/>
          <a:ext cx="889000" cy="25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28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73644</xdr:rowOff>
    </xdr:from>
    <xdr:to>
      <xdr:col>36</xdr:col>
      <xdr:colOff>165100</xdr:colOff>
      <xdr:row>97</xdr:row>
      <xdr:rowOff>3794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20321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30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134392</xdr:rowOff>
    </xdr:from>
    <xdr:to>
      <xdr:col>55</xdr:col>
      <xdr:colOff>50800</xdr:colOff>
      <xdr:row>97</xdr:row>
      <xdr:rowOff>64542</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59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112819</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572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124095</xdr:rowOff>
    </xdr:from>
    <xdr:to>
      <xdr:col>50</xdr:col>
      <xdr:colOff>165100</xdr:colOff>
      <xdr:row>97</xdr:row>
      <xdr:rowOff>54245</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58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45372</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676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30369</xdr:rowOff>
    </xdr:from>
    <xdr:to>
      <xdr:col>46</xdr:col>
      <xdr:colOff>38100</xdr:colOff>
      <xdr:row>96</xdr:row>
      <xdr:rowOff>131969</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489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148496</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264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101780</xdr:rowOff>
    </xdr:from>
    <xdr:to>
      <xdr:col>41</xdr:col>
      <xdr:colOff>101600</xdr:colOff>
      <xdr:row>97</xdr:row>
      <xdr:rowOff>31930</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56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23057</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65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127085</xdr:rowOff>
    </xdr:from>
    <xdr:to>
      <xdr:col>36</xdr:col>
      <xdr:colOff>165100</xdr:colOff>
      <xdr:row>97</xdr:row>
      <xdr:rowOff>57235</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58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48362</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679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70787"/>
          <a:ext cx="1269"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7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7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119464</xdr:rowOff>
    </xdr:from>
    <xdr:to>
      <xdr:col>85</xdr:col>
      <xdr:colOff>127000</xdr:colOff>
      <xdr:row>36</xdr:row>
      <xdr:rowOff>133745</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5481300" y="6291664"/>
          <a:ext cx="838200" cy="14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75099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247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119464</xdr:rowOff>
    </xdr:from>
    <xdr:to>
      <xdr:col>81</xdr:col>
      <xdr:colOff>50800</xdr:colOff>
      <xdr:row>36</xdr:row>
      <xdr:rowOff>161863</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291664"/>
          <a:ext cx="889000" cy="42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0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53655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39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161863</xdr:rowOff>
    </xdr:from>
    <xdr:to>
      <xdr:col>76</xdr:col>
      <xdr:colOff>114300</xdr:colOff>
      <xdr:row>37</xdr:row>
      <xdr:rowOff>17682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334063"/>
          <a:ext cx="889000" cy="27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1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62570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406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17682</xdr:rowOff>
    </xdr:from>
    <xdr:to>
      <xdr:col>71</xdr:col>
      <xdr:colOff>177800</xdr:colOff>
      <xdr:row>37</xdr:row>
      <xdr:rowOff>67419</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2814300" y="6361332"/>
          <a:ext cx="889000" cy="49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71115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414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136198</xdr:rowOff>
    </xdr:from>
    <xdr:to>
      <xdr:col>67</xdr:col>
      <xdr:colOff>101600</xdr:colOff>
      <xdr:row>37</xdr:row>
      <xdr:rowOff>66348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308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82875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83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82945</xdr:rowOff>
    </xdr:from>
    <xdr:to>
      <xdr:col>85</xdr:col>
      <xdr:colOff>177800</xdr:colOff>
      <xdr:row>37</xdr:row>
      <xdr:rowOff>13095</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25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105822</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106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68664</xdr:rowOff>
    </xdr:from>
    <xdr:to>
      <xdr:col>81</xdr:col>
      <xdr:colOff>101600</xdr:colOff>
      <xdr:row>36</xdr:row>
      <xdr:rowOff>170264</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240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15341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016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111063</xdr:rowOff>
    </xdr:from>
    <xdr:to>
      <xdr:col>76</xdr:col>
      <xdr:colOff>165100</xdr:colOff>
      <xdr:row>37</xdr:row>
      <xdr:rowOff>41213</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283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57740</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058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138332</xdr:rowOff>
    </xdr:from>
    <xdr:to>
      <xdr:col>72</xdr:col>
      <xdr:colOff>38100</xdr:colOff>
      <xdr:row>37</xdr:row>
      <xdr:rowOff>68482</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310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85009</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085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16619</xdr:rowOff>
    </xdr:from>
    <xdr:to>
      <xdr:col>67</xdr:col>
      <xdr:colOff>101600</xdr:colOff>
      <xdr:row>37</xdr:row>
      <xdr:rowOff>118219</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360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109346</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452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71934"/>
          <a:ext cx="1269"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0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7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75898</xdr:rowOff>
    </xdr:from>
    <xdr:to>
      <xdr:col>85</xdr:col>
      <xdr:colOff>127000</xdr:colOff>
      <xdr:row>58</xdr:row>
      <xdr:rowOff>86427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5481300" y="10019998"/>
          <a:ext cx="838200" cy="10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79581</xdr:rowOff>
    </xdr:from>
    <xdr:ext cx="599010"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680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82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75898</xdr:rowOff>
    </xdr:from>
    <xdr:to>
      <xdr:col>81</xdr:col>
      <xdr:colOff>50800</xdr:colOff>
      <xdr:row>58</xdr:row>
      <xdr:rowOff>95848</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4592300" y="10019998"/>
          <a:ext cx="889000" cy="19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6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41605</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642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79183</xdr:rowOff>
    </xdr:from>
    <xdr:to>
      <xdr:col>76</xdr:col>
      <xdr:colOff>114300</xdr:colOff>
      <xdr:row>58</xdr:row>
      <xdr:rowOff>95848</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3703300" y="10023283"/>
          <a:ext cx="889000" cy="16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46252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64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79183</xdr:rowOff>
    </xdr:from>
    <xdr:to>
      <xdr:col>71</xdr:col>
      <xdr:colOff>177800</xdr:colOff>
      <xdr:row>58</xdr:row>
      <xdr:rowOff>90489</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2814300" y="10023283"/>
          <a:ext cx="889000" cy="1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74070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67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111032</xdr:rowOff>
    </xdr:from>
    <xdr:to>
      <xdr:col>67</xdr:col>
      <xdr:colOff>101600</xdr:colOff>
      <xdr:row>58</xdr:row>
      <xdr:rowOff>41182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88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57709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658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35627</xdr:rowOff>
    </xdr:from>
    <xdr:to>
      <xdr:col>85</xdr:col>
      <xdr:colOff>177800</xdr:colOff>
      <xdr:row>58</xdr:row>
      <xdr:rowOff>137227</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979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122004</xdr:rowOff>
    </xdr:from>
    <xdr:ext cx="534377"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894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25098</xdr:rowOff>
    </xdr:from>
    <xdr:to>
      <xdr:col>81</xdr:col>
      <xdr:colOff>101600</xdr:colOff>
      <xdr:row>58</xdr:row>
      <xdr:rowOff>126698</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969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117825</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14111" y="10061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45048</xdr:rowOff>
    </xdr:from>
    <xdr:to>
      <xdr:col>76</xdr:col>
      <xdr:colOff>165100</xdr:colOff>
      <xdr:row>58</xdr:row>
      <xdr:rowOff>146648</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9989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137775</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325111" y="10081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28383</xdr:rowOff>
    </xdr:from>
    <xdr:to>
      <xdr:col>72</xdr:col>
      <xdr:colOff>38100</xdr:colOff>
      <xdr:row>58</xdr:row>
      <xdr:rowOff>129983</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9972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121110</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10065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39689</xdr:rowOff>
    </xdr:from>
    <xdr:to>
      <xdr:col>67</xdr:col>
      <xdr:colOff>101600</xdr:colOff>
      <xdr:row>58</xdr:row>
      <xdr:rowOff>141289</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983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132416</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10076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81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05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8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108386</xdr:rowOff>
    </xdr:from>
    <xdr:to>
      <xdr:col>85</xdr:col>
      <xdr:colOff>127000</xdr:colOff>
      <xdr:row>78</xdr:row>
      <xdr:rowOff>83634</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5481300" y="12281336"/>
          <a:ext cx="838200" cy="1175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6867</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379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0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83634</xdr:rowOff>
    </xdr:from>
    <xdr:to>
      <xdr:col>81</xdr:col>
      <xdr:colOff>50800</xdr:colOff>
      <xdr:row>78</xdr:row>
      <xdr:rowOff>119872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3456734"/>
          <a:ext cx="889000" cy="36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128382</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501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119872</xdr:rowOff>
    </xdr:from>
    <xdr:to>
      <xdr:col>76</xdr:col>
      <xdr:colOff>114300</xdr:colOff>
      <xdr:row>78</xdr:row>
      <xdr:rowOff>138119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3703300" y="13492972"/>
          <a:ext cx="889000" cy="18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168924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199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133162</xdr:rowOff>
    </xdr:from>
    <xdr:to>
      <xdr:col>71</xdr:col>
      <xdr:colOff>177800</xdr:colOff>
      <xdr:row>78</xdr:row>
      <xdr:rowOff>138119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506262"/>
          <a:ext cx="889000" cy="4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160909</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19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28728</xdr:rowOff>
    </xdr:from>
    <xdr:to>
      <xdr:col>67</xdr:col>
      <xdr:colOff>101600</xdr:colOff>
      <xdr:row>78</xdr:row>
      <xdr:rowOff>130328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0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146855</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7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57586</xdr:rowOff>
    </xdr:from>
    <xdr:to>
      <xdr:col>85</xdr:col>
      <xdr:colOff>177800</xdr:colOff>
      <xdr:row>71</xdr:row>
      <xdr:rowOff>159186</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223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10613</xdr:rowOff>
    </xdr:from>
    <xdr:ext cx="599010"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2183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32834</xdr:rowOff>
    </xdr:from>
    <xdr:to>
      <xdr:col>81</xdr:col>
      <xdr:colOff>101600</xdr:colOff>
      <xdr:row>78</xdr:row>
      <xdr:rowOff>134434</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40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150961</xdr:rowOff>
    </xdr:from>
    <xdr:ext cx="534377"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14111" y="1318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69072</xdr:rowOff>
    </xdr:from>
    <xdr:to>
      <xdr:col>76</xdr:col>
      <xdr:colOff>165100</xdr:colOff>
      <xdr:row>78</xdr:row>
      <xdr:rowOff>170672</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442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161799</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428" y="13534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87319</xdr:rowOff>
    </xdr:from>
    <xdr:to>
      <xdr:col>72</xdr:col>
      <xdr:colOff>38100</xdr:colOff>
      <xdr:row>79</xdr:row>
      <xdr:rowOff>17469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460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8596</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4017" y="135531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82362</xdr:rowOff>
    </xdr:from>
    <xdr:to>
      <xdr:col>67</xdr:col>
      <xdr:colOff>101600</xdr:colOff>
      <xdr:row>79</xdr:row>
      <xdr:rowOff>12512</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455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3639</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548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7363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7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42269</xdr:rowOff>
    </xdr:from>
    <xdr:to>
      <xdr:col>85</xdr:col>
      <xdr:colOff>127000</xdr:colOff>
      <xdr:row>97</xdr:row>
      <xdr:rowOff>53995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672919"/>
          <a:ext cx="838200" cy="11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26012</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656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67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53995</xdr:rowOff>
    </xdr:from>
    <xdr:to>
      <xdr:col>81</xdr:col>
      <xdr:colOff>50800</xdr:colOff>
      <xdr:row>97</xdr:row>
      <xdr:rowOff>72089</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684645"/>
          <a:ext cx="889000" cy="18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68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149021</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77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68301</xdr:rowOff>
    </xdr:from>
    <xdr:to>
      <xdr:col>76</xdr:col>
      <xdr:colOff>114300</xdr:colOff>
      <xdr:row>97</xdr:row>
      <xdr:rowOff>72089</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3703300" y="16698951"/>
          <a:ext cx="889000" cy="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6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153807</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784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68301</xdr:rowOff>
    </xdr:from>
    <xdr:to>
      <xdr:col>71</xdr:col>
      <xdr:colOff>177800</xdr:colOff>
      <xdr:row>97</xdr:row>
      <xdr:rowOff>101465</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698951"/>
          <a:ext cx="889000" cy="33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6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161213</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791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94411</xdr:rowOff>
    </xdr:from>
    <xdr:to>
      <xdr:col>67</xdr:col>
      <xdr:colOff>101600</xdr:colOff>
      <xdr:row>98</xdr:row>
      <xdr:rowOff>24561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72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15688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817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162919</xdr:rowOff>
    </xdr:from>
    <xdr:to>
      <xdr:col>85</xdr:col>
      <xdr:colOff>177800</xdr:colOff>
      <xdr:row>97</xdr:row>
      <xdr:rowOff>93069</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622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14346</xdr:rowOff>
    </xdr:from>
    <xdr:ext cx="599010"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473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3195</xdr:rowOff>
    </xdr:from>
    <xdr:to>
      <xdr:col>81</xdr:col>
      <xdr:colOff>101600</xdr:colOff>
      <xdr:row>97</xdr:row>
      <xdr:rowOff>104795</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63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121322</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181795" y="16409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21289</xdr:rowOff>
    </xdr:from>
    <xdr:to>
      <xdr:col>76</xdr:col>
      <xdr:colOff>165100</xdr:colOff>
      <xdr:row>97</xdr:row>
      <xdr:rowOff>122889</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65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139416</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292795" y="16427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17501</xdr:rowOff>
    </xdr:from>
    <xdr:to>
      <xdr:col>72</xdr:col>
      <xdr:colOff>38100</xdr:colOff>
      <xdr:row>97</xdr:row>
      <xdr:rowOff>119101</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648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135628</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03795" y="16423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50665</xdr:rowOff>
    </xdr:from>
    <xdr:to>
      <xdr:col>67</xdr:col>
      <xdr:colOff>101600</xdr:colOff>
      <xdr:row>97</xdr:row>
      <xdr:rowOff>152265</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68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168792</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456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96266</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239766"/>
          <a:ext cx="1269" cy="1491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42943</xdr:rowOff>
    </xdr:from>
    <xdr:ext cx="534377"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01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96266</xdr:rowOff>
    </xdr:from>
    <xdr:to>
      <xdr:col>116</xdr:col>
      <xdr:colOff>152400</xdr:colOff>
      <xdr:row>30</xdr:row>
      <xdr:rowOff>96266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23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134129</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477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111252</xdr:rowOff>
    </xdr:from>
    <xdr:to>
      <xdr:col>116</xdr:col>
      <xdr:colOff>114300</xdr:colOff>
      <xdr:row>39</xdr:row>
      <xdr:rowOff>41402</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106934</xdr:rowOff>
    </xdr:from>
    <xdr:to>
      <xdr:col>112</xdr:col>
      <xdr:colOff>38100</xdr:colOff>
      <xdr:row>39</xdr:row>
      <xdr:rowOff>37084</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53611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397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121539</xdr:rowOff>
    </xdr:from>
    <xdr:to>
      <xdr:col>107</xdr:col>
      <xdr:colOff>101600</xdr:colOff>
      <xdr:row>39</xdr:row>
      <xdr:rowOff>51689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63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68216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411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81153</xdr:rowOff>
    </xdr:from>
    <xdr:to>
      <xdr:col>102</xdr:col>
      <xdr:colOff>165100</xdr:colOff>
      <xdr:row>39</xdr:row>
      <xdr:rowOff>11303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596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27830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6017" y="6371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123444</xdr:rowOff>
    </xdr:from>
    <xdr:to>
      <xdr:col>98</xdr:col>
      <xdr:colOff>38100</xdr:colOff>
      <xdr:row>39</xdr:row>
      <xdr:rowOff>53594</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3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70121</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67017" y="6413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89679</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6047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・総務費</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の主な増については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、施設整備基金積立金＋</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399,583</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千円、令和６年能登半島地震復興基金積立金＋</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388,202</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千円、令和６年能登半島地震に伴う派遣職員の給与等負担金＋</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253,774</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千円、中長期派遣職員宿泊料＋</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18,567</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千円となっている。</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・民生費の主な増については、介護基盤施設等整備費補助金＋</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206,976</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千円、町被災者生活再建支援給付金＋</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308,562</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千円、能登半島地震住宅取得支援事業＋</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68,000</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千円となっている。</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・商工費の主な増については、町防災広場仮設商店街整備工事＋</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246,400</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千円、企業版ふるさと納税基金繰出金＋</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234,983</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千円となっている。</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・衛生費の主な増については、浄化槽災害復旧事業費補助金＋</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161,434</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千円、災害廃棄物仮置場管理･処理業務委託料＋</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12,046,973</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千円となっている。</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・災害復旧費では、令和６年能登半島地震の災害復旧が本格化してきたことにより、全体で</a:t>
          </a:r>
          <a:r>
            <a:rPr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257,086</a:t>
          </a:r>
          <a:r>
            <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千円の増額となった。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石川県穴水町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財政調整基金については、決算剰余金の積立のみで、取り崩しは行っていないため増加傾向となっているが、今後の災害復旧事業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の実施のため、取り崩しが必要となることが見込まれる。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石川県穴水町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連結赤字比率については、令和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年度においても全会計で黒字となった。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年能登半島地震の影響により、各企業会計においては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災害復旧費の増加</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や収入</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が回復しないことにより</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赤字となる可能性もあり、経営状況を注視していく必要がある。</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石川県穴水町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今回は、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緊急防災・減災事業（穴水消防署建設事業）並びに学校教育施設等整備事業（小学校空調設備改良事業及び中学校空調設備改良事業）の元金償還終了に</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伴</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い分子が若干減少したが、災害復旧関係の償還等により今後増加することが想定されるものの、基本的には基準財政需要額へ算入される割合が高いため、急激な悪化はないと見込んでいる。</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実績なし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石川県穴水町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地方債</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現在高は令和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年能登半島</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地震に係る</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災害復旧事業</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債や災害対策債の借入により、地方債残高が急激に増加していくことが想定されることから、計画的な繰上償還や償還に備えるため、減債基金への積立てるなど、将来を見据えた財政運営に努める必要がある。</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石川県穴水町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本年度においては、決算剰余金や運用利子等による積</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み立てたことから</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、全体で</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1,429</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百万円増加となった。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災害復旧事業の実施にかかる財政運営のため、基金の取り崩しを行っていく必要がある。災害復旧にかかる交付税等の配分を活用し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基金が大幅に減少することがないよう慎重に事業を実施していく必要がある。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施設整備基金　　　　　　　　：公共施設における整備・更新に備えるもの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災害対策基金　　　　　　　　：災害対策及び対応に備えるもの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年能登半島地震復興基金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年能登半島地震の復興に柔軟に対応するもの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施設整備基金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600,956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千円増（積立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千円、運用利子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+956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災害対策基金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204,871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千円増（積立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+809,402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千円、運用利子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千円、取崩▲</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605,151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年能登半島地震復興基金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202,309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千円増（積立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+388,144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千円、運用利子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千円、取崩▲</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185,893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各基金において災害復旧事業にかかる財政運営のため、</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段階的に</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取り崩しを行う予定。</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地方自治法第</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233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条の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の規定による決算剰余金の積立額　</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170,000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千円</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基金運用利子　　　　　　　　　　　　　　　　</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557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千円</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災害復旧に係る財源について、地方債や地方交付税等で賄えない場合に取り崩すこととする</a:t>
          </a:r>
          <a:r>
            <a:rPr kumimoji="1" lang="ja-JP" altLang="ja-JP" sz="1100">
              <a:solidFill>
                <a:schemeClr val="dk1"/>
              </a:solidFill>
              <a:effectLst/>
              <a:latin typeface="+mn-lt"/>
              <a:ea typeface="+mn-ea"/>
              <a:cs typeface="+mn-cs"/>
            </a:rPr>
            <a:t>。</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基金運用利子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災害復旧にかかる地方債の借入額が増加すると見込まれるため、</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公債費の負担増や財政運営の健全化に必要な場合に取り崩すここととする。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93A014C-8AC2-46D9-BE96-FE200060C2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C8F4B8E-D830-468B-BFD3-3BB903F6C5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3F521B0E-43E8-46A1-8ECE-A0979C7F12B8}"/>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3965093B-ECD7-4D69-A490-06C08E5D5F28}"/>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3EEE5914-E3B5-471B-8C61-5E0F59D66BDA}"/>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83846BDF-6E44-4FE9-B54E-AAA574736A0B}"/>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石川県穴水町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4948CC71-5FBF-4E26-A72C-1D855711B288}"/>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4DA8549E-A0E3-4E52-AA68-539DAB5484D2}"/>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B4C41E94-F6BD-4152-A714-11135E024FE8}"/>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1D16ABB4-4B90-49BC-9B17-701AC94260DB}"/>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CAF3333F-706C-40F1-A922-7056155111E6}"/>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B341AF46-14B5-4C00-87B3-E1CBE37DDCA1}"/>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6,907
6,760
183.21
31,931,045
30,028,728
1,423,846
4,424,380
18,651,475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67EE5E63-9640-440A-8F9F-DFFEF80A593E}"/>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6218580A-DD89-41A8-8DD2-D864A76B5ACF}"/>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1A60E518-35EB-4BA0-BEE8-1F89E5538C8A}"/>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69.9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872A3C4D-0BAB-4EE2-B1EF-0A6EF273F2E0}"/>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CE661B52-8276-41FA-980B-8B495E1F6DAC}"/>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364FE342-AD37-4624-8B7C-F1B4049EF913}"/>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AF0FBAB9-C521-4D35-9B94-7C266A7DEDDD}"/>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5C80C306-E8E4-44A9-B1AF-98C39FC256D8}"/>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6E120171-1A8F-436B-9B5B-A333C8A0DD07}"/>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47116CEF-D0FE-4121-80A6-8F3270C181AE}"/>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BCACDCF1-2133-4AA2-B4F6-1FB085B18A1A}"/>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CC4A8F2B-BF66-42AC-B6DD-3EDFD875D679}"/>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86F332D8-C771-460A-A495-76880191162B}"/>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AAF4B79C-4670-4BAA-8DBB-D9BF6A4576EF}"/>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8FD16727-0AD4-4F30-BBE9-F93EAEBAABAA}"/>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B757160F-C146-48B7-A515-2E2460DD0B82}"/>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B10ACFBF-E5FE-40C0-A02F-BBF93FAA5E8F}"/>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27601AAE-9189-425B-888C-88BAC7723956}"/>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7EA41707-C6D1-4355-9D74-8E84532367F6}"/>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41088CF3-E94E-4454-BFBD-EBBD6E45A96D}"/>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18C6F31A-80CA-4733-86E1-4EFFF7D4C29D}"/>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E4390C8B-2160-4DBC-8269-C8D1CBA9CF24}"/>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53073B2A-5004-4A78-A780-13723B09A9CA}"/>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7BB7C6D2-EEA1-4E00-90EE-1256CEFF483F}"/>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ACF49D44-FDCC-4221-934E-877E914A3025}"/>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42C5667E-2D0B-4B01-A5B2-F8182ACFB8A8}"/>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805BDC2-CC54-4DE1-ABE1-C6C98066E395}"/>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FA87D076-4EA2-4B4E-BF6D-97B08195742F}"/>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25E1BA16-EEEB-40D2-9A13-37831C76AF19}"/>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3D180CCE-00A6-44FF-B130-2D42737FE5CF}"/>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116BEC7B-561C-47AD-B0B6-87CB55F99601}"/>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82FDA8B2-4A38-48D7-8217-1BC79300E4E7}"/>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43F07DD9-A573-4B4C-B39E-8D9B6B6F84D6}"/>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6A676631-C485-420E-BB3F-CEDBF791A31B}"/>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89CBB1E0-07C1-43F2-AB3A-D63A0D2E034A}"/>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有形固定資産減価償却率については、類似団体平均より上回っており、要因としては、更新時期を迎える老朽化した公共施設が多いこと</a:t>
          </a:r>
          <a:r>
            <a:rPr kumimoji="1" lang="ja-JP" altLang="en-US" sz="1100">
              <a:solidFill>
                <a:schemeClr val="dk1"/>
              </a:solidFill>
              <a:effectLst/>
              <a:latin typeface="+mn-lt"/>
              <a:ea typeface="+mn-ea"/>
              <a:cs typeface="+mn-cs"/>
            </a:rPr>
            <a:t>が考</a:t>
          </a:r>
          <a:r>
            <a:rPr kumimoji="1" lang="ja-JP" altLang="ja-JP" sz="1100">
              <a:solidFill>
                <a:schemeClr val="dk1"/>
              </a:solidFill>
              <a:effectLst/>
              <a:latin typeface="+mn-lt"/>
              <a:ea typeface="+mn-ea"/>
              <a:cs typeface="+mn-cs"/>
            </a:rPr>
            <a:t>えられる。</a:t>
          </a:r>
          <a:endParaRPr lang="ja-JP" altLang="ja-JP">
            <a:effectLst/>
          </a:endParaRPr>
        </a:p>
        <a:p>
          <a:r>
            <a:rPr kumimoji="1" lang="ja-JP" altLang="ja-JP" sz="1100">
              <a:solidFill>
                <a:sysClr val="windowText" lastClr="000000"/>
              </a:solidFill>
              <a:effectLst/>
              <a:latin typeface="+mn-lt"/>
              <a:ea typeface="+mn-ea"/>
              <a:cs typeface="+mn-cs"/>
            </a:rPr>
            <a:t>　前年度</a:t>
          </a:r>
          <a:r>
            <a:rPr kumimoji="1" lang="ja-JP" altLang="en-US" sz="1100">
              <a:solidFill>
                <a:sysClr val="windowText" lastClr="000000"/>
              </a:solidFill>
              <a:effectLst/>
              <a:latin typeface="+mn-lt"/>
              <a:ea typeface="+mn-ea"/>
              <a:cs typeface="+mn-cs"/>
            </a:rPr>
            <a:t>と</a:t>
          </a:r>
          <a:r>
            <a:rPr kumimoji="1" lang="ja-JP" altLang="ja-JP" sz="1100">
              <a:solidFill>
                <a:sysClr val="windowText" lastClr="000000"/>
              </a:solidFill>
              <a:effectLst/>
              <a:latin typeface="+mn-lt"/>
              <a:ea typeface="+mn-ea"/>
              <a:cs typeface="+mn-cs"/>
            </a:rPr>
            <a:t>比較して有形固定資産減価償却率が</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しているのは、</a:t>
          </a:r>
          <a:r>
            <a:rPr kumimoji="1" lang="ja-JP" altLang="en-US" sz="1100">
              <a:solidFill>
                <a:sysClr val="windowText" lastClr="000000"/>
              </a:solidFill>
              <a:effectLst/>
              <a:latin typeface="+mn-lt"/>
              <a:ea typeface="+mn-ea"/>
              <a:cs typeface="+mn-cs"/>
            </a:rPr>
            <a:t>令和</a:t>
          </a:r>
          <a:r>
            <a:rPr kumimoji="1" lang="en-US" altLang="ja-JP" sz="1100">
              <a:solidFill>
                <a:sysClr val="windowText" lastClr="000000"/>
              </a:solidFill>
              <a:effectLst/>
              <a:latin typeface="+mn-lt"/>
              <a:ea typeface="+mn-ea"/>
              <a:cs typeface="+mn-cs"/>
            </a:rPr>
            <a:t>6</a:t>
          </a:r>
          <a:r>
            <a:rPr kumimoji="1" lang="ja-JP" altLang="en-US" sz="1100">
              <a:solidFill>
                <a:sysClr val="windowText" lastClr="000000"/>
              </a:solidFill>
              <a:effectLst/>
              <a:latin typeface="+mn-lt"/>
              <a:ea typeface="+mn-ea"/>
              <a:cs typeface="+mn-cs"/>
            </a:rPr>
            <a:t>年能登半島地震で被災を受けた飲食店等の店舗を常設で建設したことが要因として考えられる。</a:t>
          </a:r>
          <a:endParaRPr lang="ja-JP" altLang="ja-JP">
            <a:solidFill>
              <a:sysClr val="windowText" lastClr="000000"/>
            </a:solidFill>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FEF45C0A-DE80-46F2-8E22-D732C20F20CB}"/>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C5021349-0D1E-46EA-AD5F-1F65960DABD0}"/>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EC354A23-D676-4C1C-86BF-1D34F74389E9}"/>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A2B3CE4D-F62A-48E5-8B0E-470E8A317AF3}"/>
            </a:ext>
          </a:extLst>
        </xdr:cNvPr>
        <xdr:cNvCxnSpPr/>
      </xdr:nvCxnSpPr>
      <xdr:spPr>
        <a:xfrm>
          <a:off x="1127125" y="65487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F51D63B9-BBDA-45FF-BF18-94D54A2891A2}"/>
            </a:ext>
          </a:extLst>
        </xdr:cNvPr>
        <xdr:cNvSpPr txBox="1"/>
      </xdr:nvSpPr>
      <xdr:spPr>
        <a:xfrm>
          <a:off x="772811" y="64587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1E31C4A3-A37C-4F7C-89F6-D5978B258411}"/>
            </a:ext>
          </a:extLst>
        </xdr:cNvPr>
        <xdr:cNvCxnSpPr/>
      </xdr:nvCxnSpPr>
      <xdr:spPr>
        <a:xfrm>
          <a:off x="1127125" y="612838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83E70718-C44B-4A2E-B919-1A7441E1D306}"/>
            </a:ext>
          </a:extLst>
        </xdr:cNvPr>
        <xdr:cNvSpPr txBox="1"/>
      </xdr:nvSpPr>
      <xdr:spPr>
        <a:xfrm>
          <a:off x="772811" y="603458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434C90E5-6BCC-44C9-90EF-2C69104ADF26}"/>
            </a:ext>
          </a:extLst>
        </xdr:cNvPr>
        <xdr:cNvCxnSpPr/>
      </xdr:nvCxnSpPr>
      <xdr:spPr>
        <a:xfrm>
          <a:off x="1127125" y="570420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1675EFB6-DF5E-4CF9-A086-14D76E79DAA9}"/>
            </a:ext>
          </a:extLst>
        </xdr:cNvPr>
        <xdr:cNvSpPr txBox="1"/>
      </xdr:nvSpPr>
      <xdr:spPr>
        <a:xfrm>
          <a:off x="772811" y="56142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A4929DDC-8CA0-4014-A443-898591DECEBD}"/>
            </a:ext>
          </a:extLst>
        </xdr:cNvPr>
        <xdr:cNvCxnSpPr/>
      </xdr:nvCxnSpPr>
      <xdr:spPr>
        <a:xfrm>
          <a:off x="1127125" y="52838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611841B6-2642-402E-BE1D-D3005779076E}"/>
            </a:ext>
          </a:extLst>
        </xdr:cNvPr>
        <xdr:cNvSpPr txBox="1"/>
      </xdr:nvSpPr>
      <xdr:spPr>
        <a:xfrm>
          <a:off x="772811" y="51900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409D5D1F-0CC6-48B4-ABE2-A4E2D3E2FB32}"/>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1" name="テキスト ボックス 60">
          <a:extLst>
            <a:ext uri="{FF2B5EF4-FFF2-40B4-BE49-F238E27FC236}">
              <a16:creationId xmlns:a16="http://schemas.microsoft.com/office/drawing/2014/main" id="{C83A246C-E091-40ED-BC02-E460948ED36E}"/>
            </a:ext>
          </a:extLst>
        </xdr:cNvPr>
        <xdr:cNvSpPr txBox="1"/>
      </xdr:nvSpPr>
      <xdr:spPr>
        <a:xfrm>
          <a:off x="801248" y="476966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2BA0D7EE-8325-4BA9-89DD-238F479764E3}"/>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63" name="直線コネクタ 62">
          <a:extLst>
            <a:ext uri="{FF2B5EF4-FFF2-40B4-BE49-F238E27FC236}">
              <a16:creationId xmlns:a16="http://schemas.microsoft.com/office/drawing/2014/main" id="{774B6B40-4A42-46B2-B640-59305C6002EC}"/>
            </a:ext>
          </a:extLst>
        </xdr:cNvPr>
        <xdr:cNvCxnSpPr/>
      </xdr:nvCxnSpPr>
      <xdr:spPr>
        <a:xfrm flipV="1">
          <a:off x="4206240" y="5424678"/>
          <a:ext cx="1270" cy="1078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64" name="有形固定資産減価償却率最小値テキスト">
          <a:extLst>
            <a:ext uri="{FF2B5EF4-FFF2-40B4-BE49-F238E27FC236}">
              <a16:creationId xmlns:a16="http://schemas.microsoft.com/office/drawing/2014/main" id="{3297534F-88CF-4A3A-A875-240921A32B18}"/>
            </a:ext>
          </a:extLst>
        </xdr:cNvPr>
        <xdr:cNvSpPr txBox="1"/>
      </xdr:nvSpPr>
      <xdr:spPr>
        <a:xfrm>
          <a:off x="4258945" y="6507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65" name="直線コネクタ 64">
          <a:extLst>
            <a:ext uri="{FF2B5EF4-FFF2-40B4-BE49-F238E27FC236}">
              <a16:creationId xmlns:a16="http://schemas.microsoft.com/office/drawing/2014/main" id="{2ED4C7F5-3B77-4CEC-A55B-818F1DC77AE5}"/>
            </a:ext>
          </a:extLst>
        </xdr:cNvPr>
        <xdr:cNvCxnSpPr/>
      </xdr:nvCxnSpPr>
      <xdr:spPr>
        <a:xfrm>
          <a:off x="4119245" y="6503416"/>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66" name="有形固定資産減価償却率最大値テキスト">
          <a:extLst>
            <a:ext uri="{FF2B5EF4-FFF2-40B4-BE49-F238E27FC236}">
              <a16:creationId xmlns:a16="http://schemas.microsoft.com/office/drawing/2014/main" id="{4CD6B289-E533-42B8-8CEB-155D1A96144B}"/>
            </a:ext>
          </a:extLst>
        </xdr:cNvPr>
        <xdr:cNvSpPr txBox="1"/>
      </xdr:nvSpPr>
      <xdr:spPr>
        <a:xfrm>
          <a:off x="4258945" y="5203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67" name="直線コネクタ 66">
          <a:extLst>
            <a:ext uri="{FF2B5EF4-FFF2-40B4-BE49-F238E27FC236}">
              <a16:creationId xmlns:a16="http://schemas.microsoft.com/office/drawing/2014/main" id="{E14B45D4-C1C2-4D87-BB7A-2280DC1B9253}"/>
            </a:ext>
          </a:extLst>
        </xdr:cNvPr>
        <xdr:cNvCxnSpPr/>
      </xdr:nvCxnSpPr>
      <xdr:spPr>
        <a:xfrm>
          <a:off x="4119245" y="542467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48912</xdr:rowOff>
    </xdr:from>
    <xdr:ext cx="405111" cy="259045"/>
    <xdr:sp macro="" textlink="">
      <xdr:nvSpPr>
        <xdr:cNvPr id="68" name="有形固定資産減価償却率平均値テキスト">
          <a:extLst>
            <a:ext uri="{FF2B5EF4-FFF2-40B4-BE49-F238E27FC236}">
              <a16:creationId xmlns:a16="http://schemas.microsoft.com/office/drawing/2014/main" id="{830D0E67-DD05-4C77-B85F-EBEC72CA9433}"/>
            </a:ext>
          </a:extLst>
        </xdr:cNvPr>
        <xdr:cNvSpPr txBox="1"/>
      </xdr:nvSpPr>
      <xdr:spPr>
        <a:xfrm>
          <a:off x="4258945" y="60153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69" name="フローチャート: 判断 68">
          <a:extLst>
            <a:ext uri="{FF2B5EF4-FFF2-40B4-BE49-F238E27FC236}">
              <a16:creationId xmlns:a16="http://schemas.microsoft.com/office/drawing/2014/main" id="{23A26C1F-74D6-4355-9882-C8A98424BCC7}"/>
            </a:ext>
          </a:extLst>
        </xdr:cNvPr>
        <xdr:cNvSpPr/>
      </xdr:nvSpPr>
      <xdr:spPr>
        <a:xfrm>
          <a:off x="4157345" y="616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70" name="フローチャート: 判断 69">
          <a:extLst>
            <a:ext uri="{FF2B5EF4-FFF2-40B4-BE49-F238E27FC236}">
              <a16:creationId xmlns:a16="http://schemas.microsoft.com/office/drawing/2014/main" id="{5E486AEB-CC7E-4AFE-A1D3-B7D19D4DB9A5}"/>
            </a:ext>
          </a:extLst>
        </xdr:cNvPr>
        <xdr:cNvSpPr/>
      </xdr:nvSpPr>
      <xdr:spPr>
        <a:xfrm>
          <a:off x="3537585" y="61601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71" name="フローチャート: 判断 70">
          <a:extLst>
            <a:ext uri="{FF2B5EF4-FFF2-40B4-BE49-F238E27FC236}">
              <a16:creationId xmlns:a16="http://schemas.microsoft.com/office/drawing/2014/main" id="{E6E66892-53FA-4B00-B072-FB08A5BF1F62}"/>
            </a:ext>
          </a:extLst>
        </xdr:cNvPr>
        <xdr:cNvSpPr/>
      </xdr:nvSpPr>
      <xdr:spPr>
        <a:xfrm>
          <a:off x="2867025" y="614070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72" name="フローチャート: 判断 71">
          <a:extLst>
            <a:ext uri="{FF2B5EF4-FFF2-40B4-BE49-F238E27FC236}">
              <a16:creationId xmlns:a16="http://schemas.microsoft.com/office/drawing/2014/main" id="{20C80A43-1E5D-43B1-B49E-73C51AA7ECBC}"/>
            </a:ext>
          </a:extLst>
        </xdr:cNvPr>
        <xdr:cNvSpPr/>
      </xdr:nvSpPr>
      <xdr:spPr>
        <a:xfrm>
          <a:off x="2196465" y="61358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127</xdr:rowOff>
    </xdr:from>
    <xdr:to>
      <xdr:col>7</xdr:col>
      <xdr:colOff>187325</xdr:colOff>
      <xdr:row>32</xdr:row>
      <xdr:rowOff>101727</xdr:rowOff>
    </xdr:to>
    <xdr:sp macro="" textlink="">
      <xdr:nvSpPr>
        <xdr:cNvPr id="73" name="フローチャート: 判断 72">
          <a:extLst>
            <a:ext uri="{FF2B5EF4-FFF2-40B4-BE49-F238E27FC236}">
              <a16:creationId xmlns:a16="http://schemas.microsoft.com/office/drawing/2014/main" id="{2940CDD2-EB8E-495A-8962-3C019B26EEE1}"/>
            </a:ext>
          </a:extLst>
        </xdr:cNvPr>
        <xdr:cNvSpPr/>
      </xdr:nvSpPr>
      <xdr:spPr>
        <a:xfrm>
          <a:off x="1525905" y="613422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52B84255-1317-433E-B50B-2D788BB59F43}"/>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96E97812-8F17-48EF-A8D2-6EC4CE2B8174}"/>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8383AF81-8707-4ED7-8BEC-539E57410669}"/>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52A90A86-AEE3-4098-8A35-8ED10F912875}"/>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B852470B-E922-4AAF-BE3C-346097A41B9C}"/>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16510</xdr:rowOff>
    </xdr:from>
    <xdr:to>
      <xdr:col>23</xdr:col>
      <xdr:colOff>136525</xdr:colOff>
      <xdr:row>33</xdr:row>
      <xdr:rowOff>118110</xdr:rowOff>
    </xdr:to>
    <xdr:sp macro="" textlink="">
      <xdr:nvSpPr>
        <xdr:cNvPr id="79" name="楕円 78">
          <a:extLst>
            <a:ext uri="{FF2B5EF4-FFF2-40B4-BE49-F238E27FC236}">
              <a16:creationId xmlns:a16="http://schemas.microsoft.com/office/drawing/2014/main" id="{0436BD39-F839-4E59-B30B-9A34EADFDC30}"/>
            </a:ext>
          </a:extLst>
        </xdr:cNvPr>
        <xdr:cNvSpPr/>
      </xdr:nvSpPr>
      <xdr:spPr>
        <a:xfrm>
          <a:off x="4157345" y="631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166387</xdr:rowOff>
    </xdr:from>
    <xdr:ext cx="405111" cy="259045"/>
    <xdr:sp macro="" textlink="">
      <xdr:nvSpPr>
        <xdr:cNvPr id="80" name="有形固定資産減価償却率該当値テキスト">
          <a:extLst>
            <a:ext uri="{FF2B5EF4-FFF2-40B4-BE49-F238E27FC236}">
              <a16:creationId xmlns:a16="http://schemas.microsoft.com/office/drawing/2014/main" id="{EAF395C1-FB8F-4F32-ABB8-A86560D6B297}"/>
            </a:ext>
          </a:extLst>
        </xdr:cNvPr>
        <xdr:cNvSpPr txBox="1"/>
      </xdr:nvSpPr>
      <xdr:spPr>
        <a:xfrm>
          <a:off x="4258945"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170688</xdr:rowOff>
    </xdr:from>
    <xdr:to>
      <xdr:col>19</xdr:col>
      <xdr:colOff>187325</xdr:colOff>
      <xdr:row>33</xdr:row>
      <xdr:rowOff>100838</xdr:rowOff>
    </xdr:to>
    <xdr:sp macro="" textlink="">
      <xdr:nvSpPr>
        <xdr:cNvPr id="81" name="楕円 80">
          <a:extLst>
            <a:ext uri="{FF2B5EF4-FFF2-40B4-BE49-F238E27FC236}">
              <a16:creationId xmlns:a16="http://schemas.microsoft.com/office/drawing/2014/main" id="{A11F1A09-3322-46BD-9ECA-F4AB9D229D29}"/>
            </a:ext>
          </a:extLst>
        </xdr:cNvPr>
        <xdr:cNvSpPr/>
      </xdr:nvSpPr>
      <xdr:spPr>
        <a:xfrm>
          <a:off x="3537585" y="63047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50038</xdr:rowOff>
    </xdr:from>
    <xdr:to>
      <xdr:col>23</xdr:col>
      <xdr:colOff>85725</xdr:colOff>
      <xdr:row>33</xdr:row>
      <xdr:rowOff>67310</xdr:rowOff>
    </xdr:to>
    <xdr:cxnSp macro="">
      <xdr:nvCxnSpPr>
        <xdr:cNvPr id="82" name="直線コネクタ 81">
          <a:extLst>
            <a:ext uri="{FF2B5EF4-FFF2-40B4-BE49-F238E27FC236}">
              <a16:creationId xmlns:a16="http://schemas.microsoft.com/office/drawing/2014/main" id="{88DD41AE-51B9-4270-8B67-EC733F896C29}"/>
            </a:ext>
          </a:extLst>
        </xdr:cNvPr>
        <xdr:cNvCxnSpPr/>
      </xdr:nvCxnSpPr>
      <xdr:spPr>
        <a:xfrm>
          <a:off x="3588385" y="6351778"/>
          <a:ext cx="619760" cy="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112395</xdr:rowOff>
    </xdr:from>
    <xdr:to>
      <xdr:col>15</xdr:col>
      <xdr:colOff>187325</xdr:colOff>
      <xdr:row>33</xdr:row>
      <xdr:rowOff>42545</xdr:rowOff>
    </xdr:to>
    <xdr:sp macro="" textlink="">
      <xdr:nvSpPr>
        <xdr:cNvPr id="83" name="楕円 82">
          <a:extLst>
            <a:ext uri="{FF2B5EF4-FFF2-40B4-BE49-F238E27FC236}">
              <a16:creationId xmlns:a16="http://schemas.microsoft.com/office/drawing/2014/main" id="{E4F1C046-8CDF-434F-84B8-1F3672B9CEC0}"/>
            </a:ext>
          </a:extLst>
        </xdr:cNvPr>
        <xdr:cNvSpPr/>
      </xdr:nvSpPr>
      <xdr:spPr>
        <a:xfrm>
          <a:off x="2867025" y="62464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163195</xdr:rowOff>
    </xdr:from>
    <xdr:to>
      <xdr:col>19</xdr:col>
      <xdr:colOff>136525</xdr:colOff>
      <xdr:row>33</xdr:row>
      <xdr:rowOff>50038</xdr:rowOff>
    </xdr:to>
    <xdr:cxnSp macro="">
      <xdr:nvCxnSpPr>
        <xdr:cNvPr id="84" name="直線コネクタ 83">
          <a:extLst>
            <a:ext uri="{FF2B5EF4-FFF2-40B4-BE49-F238E27FC236}">
              <a16:creationId xmlns:a16="http://schemas.microsoft.com/office/drawing/2014/main" id="{BE34B66F-FA38-4959-9F16-89F7B5FD1187}"/>
            </a:ext>
          </a:extLst>
        </xdr:cNvPr>
        <xdr:cNvCxnSpPr/>
      </xdr:nvCxnSpPr>
      <xdr:spPr>
        <a:xfrm>
          <a:off x="2917825" y="6297295"/>
          <a:ext cx="670560" cy="54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123190</xdr:rowOff>
    </xdr:from>
    <xdr:to>
      <xdr:col>11</xdr:col>
      <xdr:colOff>187325</xdr:colOff>
      <xdr:row>33</xdr:row>
      <xdr:rowOff>53340</xdr:rowOff>
    </xdr:to>
    <xdr:sp macro="" textlink="">
      <xdr:nvSpPr>
        <xdr:cNvPr id="85" name="楕円 84">
          <a:extLst>
            <a:ext uri="{FF2B5EF4-FFF2-40B4-BE49-F238E27FC236}">
              <a16:creationId xmlns:a16="http://schemas.microsoft.com/office/drawing/2014/main" id="{9CD7D099-7011-4B68-84FC-91777EE9042F}"/>
            </a:ext>
          </a:extLst>
        </xdr:cNvPr>
        <xdr:cNvSpPr/>
      </xdr:nvSpPr>
      <xdr:spPr>
        <a:xfrm>
          <a:off x="2196465" y="62572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163195</xdr:rowOff>
    </xdr:from>
    <xdr:to>
      <xdr:col>15</xdr:col>
      <xdr:colOff>136525</xdr:colOff>
      <xdr:row>33</xdr:row>
      <xdr:rowOff>2540</xdr:rowOff>
    </xdr:to>
    <xdr:cxnSp macro="">
      <xdr:nvCxnSpPr>
        <xdr:cNvPr id="86" name="直線コネクタ 85">
          <a:extLst>
            <a:ext uri="{FF2B5EF4-FFF2-40B4-BE49-F238E27FC236}">
              <a16:creationId xmlns:a16="http://schemas.microsoft.com/office/drawing/2014/main" id="{3D3D2749-5613-4CF8-804E-C57323F277D1}"/>
            </a:ext>
          </a:extLst>
        </xdr:cNvPr>
        <xdr:cNvCxnSpPr/>
      </xdr:nvCxnSpPr>
      <xdr:spPr>
        <a:xfrm flipV="1">
          <a:off x="2247265" y="6297295"/>
          <a:ext cx="67056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33</xdr:row>
      <xdr:rowOff>42418</xdr:rowOff>
    </xdr:from>
    <xdr:to>
      <xdr:col>7</xdr:col>
      <xdr:colOff>187325</xdr:colOff>
      <xdr:row>33</xdr:row>
      <xdr:rowOff>144018</xdr:rowOff>
    </xdr:to>
    <xdr:sp macro="" textlink="">
      <xdr:nvSpPr>
        <xdr:cNvPr id="87" name="楕円 86">
          <a:extLst>
            <a:ext uri="{FF2B5EF4-FFF2-40B4-BE49-F238E27FC236}">
              <a16:creationId xmlns:a16="http://schemas.microsoft.com/office/drawing/2014/main" id="{C18641B3-7DBB-4DBC-BCB6-E8776201923F}"/>
            </a:ext>
          </a:extLst>
        </xdr:cNvPr>
        <xdr:cNvSpPr/>
      </xdr:nvSpPr>
      <xdr:spPr>
        <a:xfrm>
          <a:off x="1525905" y="634415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33</xdr:row>
      <xdr:rowOff>2540</xdr:rowOff>
    </xdr:from>
    <xdr:to>
      <xdr:col>11</xdr:col>
      <xdr:colOff>136525</xdr:colOff>
      <xdr:row>33</xdr:row>
      <xdr:rowOff>93218</xdr:rowOff>
    </xdr:to>
    <xdr:cxnSp macro="">
      <xdr:nvCxnSpPr>
        <xdr:cNvPr id="88" name="直線コネクタ 87">
          <a:extLst>
            <a:ext uri="{FF2B5EF4-FFF2-40B4-BE49-F238E27FC236}">
              <a16:creationId xmlns:a16="http://schemas.microsoft.com/office/drawing/2014/main" id="{418F8A46-DCB2-4238-80CB-1F03B520ED0B}"/>
            </a:ext>
          </a:extLst>
        </xdr:cNvPr>
        <xdr:cNvCxnSpPr/>
      </xdr:nvCxnSpPr>
      <xdr:spPr>
        <a:xfrm flipV="1">
          <a:off x="1576705" y="6304280"/>
          <a:ext cx="670560" cy="90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144162</xdr:rowOff>
    </xdr:from>
    <xdr:ext cx="405111" cy="259045"/>
    <xdr:sp macro="" textlink="">
      <xdr:nvSpPr>
        <xdr:cNvPr id="89" name="n_1aveValue有形固定資産減価償却率">
          <a:extLst>
            <a:ext uri="{FF2B5EF4-FFF2-40B4-BE49-F238E27FC236}">
              <a16:creationId xmlns:a16="http://schemas.microsoft.com/office/drawing/2014/main" id="{6F383615-E014-43C7-B347-64E73FC7B7ED}"/>
            </a:ext>
          </a:extLst>
        </xdr:cNvPr>
        <xdr:cNvSpPr txBox="1"/>
      </xdr:nvSpPr>
      <xdr:spPr>
        <a:xfrm>
          <a:off x="3395989" y="5942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124731</xdr:rowOff>
    </xdr:from>
    <xdr:ext cx="405111" cy="259045"/>
    <xdr:sp macro="" textlink="">
      <xdr:nvSpPr>
        <xdr:cNvPr id="90" name="n_2aveValue有形固定資産減価償却率">
          <a:extLst>
            <a:ext uri="{FF2B5EF4-FFF2-40B4-BE49-F238E27FC236}">
              <a16:creationId xmlns:a16="http://schemas.microsoft.com/office/drawing/2014/main" id="{639B5E22-886D-4E85-9C17-115478FF79E3}"/>
            </a:ext>
          </a:extLst>
        </xdr:cNvPr>
        <xdr:cNvSpPr txBox="1"/>
      </xdr:nvSpPr>
      <xdr:spPr>
        <a:xfrm>
          <a:off x="2738129" y="5923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116095</xdr:rowOff>
    </xdr:from>
    <xdr:ext cx="405111" cy="259045"/>
    <xdr:sp macro="" textlink="">
      <xdr:nvSpPr>
        <xdr:cNvPr id="91" name="n_3aveValue有形固定資産減価償却率">
          <a:extLst>
            <a:ext uri="{FF2B5EF4-FFF2-40B4-BE49-F238E27FC236}">
              <a16:creationId xmlns:a16="http://schemas.microsoft.com/office/drawing/2014/main" id="{B55A6744-BC36-419A-B83A-62A8BAE2754C}"/>
            </a:ext>
          </a:extLst>
        </xdr:cNvPr>
        <xdr:cNvSpPr txBox="1"/>
      </xdr:nvSpPr>
      <xdr:spPr>
        <a:xfrm>
          <a:off x="2067569" y="591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118254</xdr:rowOff>
    </xdr:from>
    <xdr:ext cx="405111" cy="259045"/>
    <xdr:sp macro="" textlink="">
      <xdr:nvSpPr>
        <xdr:cNvPr id="92" name="n_4aveValue有形固定資産減価償却率">
          <a:extLst>
            <a:ext uri="{FF2B5EF4-FFF2-40B4-BE49-F238E27FC236}">
              <a16:creationId xmlns:a16="http://schemas.microsoft.com/office/drawing/2014/main" id="{FA80F03A-2B81-4665-9777-7EAC337611A7}"/>
            </a:ext>
          </a:extLst>
        </xdr:cNvPr>
        <xdr:cNvSpPr txBox="1"/>
      </xdr:nvSpPr>
      <xdr:spPr>
        <a:xfrm>
          <a:off x="1397009" y="5917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91965</xdr:rowOff>
    </xdr:from>
    <xdr:ext cx="405111" cy="259045"/>
    <xdr:sp macro="" textlink="">
      <xdr:nvSpPr>
        <xdr:cNvPr id="93" name="n_1mainValue有形固定資産減価償却率">
          <a:extLst>
            <a:ext uri="{FF2B5EF4-FFF2-40B4-BE49-F238E27FC236}">
              <a16:creationId xmlns:a16="http://schemas.microsoft.com/office/drawing/2014/main" id="{70732F76-9ACE-4873-A004-254E4DE79E9E}"/>
            </a:ext>
          </a:extLst>
        </xdr:cNvPr>
        <xdr:cNvSpPr txBox="1"/>
      </xdr:nvSpPr>
      <xdr:spPr>
        <a:xfrm>
          <a:off x="3395989" y="6393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33672</xdr:rowOff>
    </xdr:from>
    <xdr:ext cx="405111" cy="259045"/>
    <xdr:sp macro="" textlink="">
      <xdr:nvSpPr>
        <xdr:cNvPr id="94" name="n_2mainValue有形固定資産減価償却率">
          <a:extLst>
            <a:ext uri="{FF2B5EF4-FFF2-40B4-BE49-F238E27FC236}">
              <a16:creationId xmlns:a16="http://schemas.microsoft.com/office/drawing/2014/main" id="{BCAF8CA3-6404-4E4C-8F57-9661D025F1A2}"/>
            </a:ext>
          </a:extLst>
        </xdr:cNvPr>
        <xdr:cNvSpPr txBox="1"/>
      </xdr:nvSpPr>
      <xdr:spPr>
        <a:xfrm>
          <a:off x="2738129" y="6335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44467</xdr:rowOff>
    </xdr:from>
    <xdr:ext cx="405111" cy="259045"/>
    <xdr:sp macro="" textlink="">
      <xdr:nvSpPr>
        <xdr:cNvPr id="95" name="n_3mainValue有形固定資産減価償却率">
          <a:extLst>
            <a:ext uri="{FF2B5EF4-FFF2-40B4-BE49-F238E27FC236}">
              <a16:creationId xmlns:a16="http://schemas.microsoft.com/office/drawing/2014/main" id="{C59F51A0-E8AA-47E2-9081-402A3AFF5402}"/>
            </a:ext>
          </a:extLst>
        </xdr:cNvPr>
        <xdr:cNvSpPr txBox="1"/>
      </xdr:nvSpPr>
      <xdr:spPr>
        <a:xfrm>
          <a:off x="2067569" y="634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135145</xdr:rowOff>
    </xdr:from>
    <xdr:ext cx="405111" cy="259045"/>
    <xdr:sp macro="" textlink="">
      <xdr:nvSpPr>
        <xdr:cNvPr id="96" name="n_4mainValue有形固定資産減価償却率">
          <a:extLst>
            <a:ext uri="{FF2B5EF4-FFF2-40B4-BE49-F238E27FC236}">
              <a16:creationId xmlns:a16="http://schemas.microsoft.com/office/drawing/2014/main" id="{D11B6D39-ADE9-4B35-B3A0-5D50DC8C91C9}"/>
            </a:ext>
          </a:extLst>
        </xdr:cNvPr>
        <xdr:cNvSpPr txBox="1"/>
      </xdr:nvSpPr>
      <xdr:spPr>
        <a:xfrm>
          <a:off x="1397009" y="6436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D164B381-E946-48EA-93B6-156956116044}"/>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485B61B5-13C0-418C-A869-1182BE97C3F3}"/>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128619</xdr:colOff>
      <xdr:row>22</xdr:row>
      <xdr:rowOff>64546</xdr:rowOff>
    </xdr:from>
    <xdr:to>
      <xdr:col>76</xdr:col>
      <xdr:colOff>42831</xdr:colOff>
      <xdr:row>24</xdr:row>
      <xdr:rowOff>30705</xdr:rowOff>
    </xdr:to>
    <xdr:sp macro="" textlink="">
      <xdr:nvSpPr>
        <xdr:cNvPr id="99" name="正方形/長方形 98">
          <a:extLst>
            <a:ext uri="{FF2B5EF4-FFF2-40B4-BE49-F238E27FC236}">
              <a16:creationId xmlns:a16="http://schemas.microsoft.com/office/drawing/2014/main" id="{5F9A7B20-0AFC-49EF-BEE6-31A288708F8C}"/>
            </a:ext>
          </a:extLst>
        </xdr:cNvPr>
        <xdr:cNvSpPr/>
      </xdr:nvSpPr>
      <xdr:spPr>
        <a:xfrm>
          <a:off x="12130119" y="4522246"/>
          <a:ext cx="920052"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[ 1,283.3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E91C020B-1C3F-4310-A877-99B284E08C34}"/>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E50BA07E-B0F4-4571-8B40-3C42A76B9DB8}"/>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A1373402-F4A8-4C18-85F1-73DCC97ADD78}"/>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182BC0A2-E6FA-4A06-AEB6-B1BD13C2E6F1}"/>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23099AB3-1963-4FE8-98FE-F1628D342736}"/>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90E71444-99A4-4489-BB93-E8F05826AD67}"/>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3AD3241D-E35C-4413-9792-15C7DC11855D}"/>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7D9BC60F-8D14-4850-8BA6-A9479608614E}"/>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0D93C2F7-0D90-4F94-9434-5FF3075D176F}"/>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E0491790-C236-46F0-BD2D-E7744CEC3405}"/>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ysClr val="windowText" lastClr="000000"/>
              </a:solidFill>
              <a:effectLst/>
              <a:latin typeface="+mn-lt"/>
              <a:ea typeface="+mn-ea"/>
              <a:cs typeface="+mn-cs"/>
            </a:rPr>
            <a:t>令和</a:t>
          </a:r>
          <a:r>
            <a:rPr kumimoji="1" lang="en-US" altLang="ja-JP" sz="1100">
              <a:solidFill>
                <a:sysClr val="windowText" lastClr="000000"/>
              </a:solidFill>
              <a:effectLst/>
              <a:latin typeface="+mn-lt"/>
              <a:ea typeface="+mn-ea"/>
              <a:cs typeface="+mn-cs"/>
            </a:rPr>
            <a:t>6</a:t>
          </a:r>
          <a:r>
            <a:rPr kumimoji="1" lang="ja-JP" altLang="en-US" sz="1100">
              <a:solidFill>
                <a:sysClr val="windowText" lastClr="000000"/>
              </a:solidFill>
              <a:effectLst/>
              <a:latin typeface="+mn-lt"/>
              <a:ea typeface="+mn-ea"/>
              <a:cs typeface="+mn-cs"/>
            </a:rPr>
            <a:t>年能登半島地震による、災害復旧費や災害廃棄物処理事業等の要因から</a:t>
          </a:r>
          <a:r>
            <a:rPr kumimoji="1" lang="ja-JP" altLang="ja-JP" sz="1100">
              <a:solidFill>
                <a:sysClr val="windowText" lastClr="000000"/>
              </a:solidFill>
              <a:effectLst/>
              <a:latin typeface="+mn-lt"/>
              <a:ea typeface="+mn-ea"/>
              <a:cs typeface="+mn-cs"/>
            </a:rPr>
            <a:t>類似団体</a:t>
          </a:r>
          <a:r>
            <a:rPr kumimoji="1" lang="ja-JP" altLang="ja-JP" sz="1100">
              <a:solidFill>
                <a:schemeClr val="dk1"/>
              </a:solidFill>
              <a:effectLst/>
              <a:latin typeface="+mn-lt"/>
              <a:ea typeface="+mn-ea"/>
              <a:cs typeface="+mn-cs"/>
            </a:rPr>
            <a:t>と比較して高い水準で推移している。</a:t>
          </a:r>
          <a:endParaRPr lang="ja-JP" altLang="ja-JP">
            <a:effectLst/>
          </a:endParaRPr>
        </a:p>
        <a:p>
          <a:r>
            <a:rPr kumimoji="1" lang="ja-JP" altLang="ja-JP" sz="1100">
              <a:solidFill>
                <a:schemeClr val="dk1"/>
              </a:solidFill>
              <a:effectLst/>
              <a:latin typeface="+mn-lt"/>
              <a:ea typeface="+mn-ea"/>
              <a:cs typeface="+mn-cs"/>
            </a:rPr>
            <a:t>　今後も普通交付税措置率の高い地方債を活用し、分母である一般財源等の確保を図りながら健全な財政運営に努める。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1E2CE92C-7E6C-4823-B95E-25AAA1437886}"/>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5F88B58F-5E47-42BA-9B3C-1EB37F99C290}"/>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B185E6C5-738F-4495-9528-4142EA5F4AEE}"/>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CCA445AA-AEFA-4B1F-9066-22202445E361}"/>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3032083D-968F-46B7-B2FF-407A31C9FECD}"/>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5534B6C7-E8A9-4DC9-A2E5-934986587A68}"/>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16" name="テキスト ボックス 115">
          <a:extLst>
            <a:ext uri="{FF2B5EF4-FFF2-40B4-BE49-F238E27FC236}">
              <a16:creationId xmlns:a16="http://schemas.microsoft.com/office/drawing/2014/main" id="{9000DE5B-7A5B-4C36-8E76-E4D936B9B95B}"/>
            </a:ext>
          </a:extLst>
        </xdr:cNvPr>
        <xdr:cNvSpPr txBox="1"/>
      </xdr:nvSpPr>
      <xdr:spPr>
        <a:xfrm>
          <a:off x="9486041" y="627751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6ABE3B5D-789C-4C92-A328-8C88311C9744}"/>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2F2D3CF5-D338-41C0-B869-61349520D103}"/>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EA4362D5-A385-4CD4-AB48-1D39D5A80BA8}"/>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347230DF-3507-4B39-89A5-6DA2FD7640AA}"/>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D7D14267-6B2D-4076-AE4B-B26D0B01B176}"/>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573A24C7-C9D0-47C9-AFCA-EEA2893BA708}"/>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79E360EA-2AF7-4DDB-9F8C-8A749D93B00D}"/>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EC6614BA-3E07-456E-A365-F9DBC10F235B}"/>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49F47052-A1BC-4761-9048-0219EA027B04}"/>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A920DAA8-81B3-41C0-A291-1B1BA99DAA58}"/>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27" name="直線コネクタ 126">
          <a:extLst>
            <a:ext uri="{FF2B5EF4-FFF2-40B4-BE49-F238E27FC236}">
              <a16:creationId xmlns:a16="http://schemas.microsoft.com/office/drawing/2014/main" id="{D363EB18-E5B2-4EA9-B78A-D01C692B2ED2}"/>
            </a:ext>
          </a:extLst>
        </xdr:cNvPr>
        <xdr:cNvCxnSpPr/>
      </xdr:nvCxnSpPr>
      <xdr:spPr>
        <a:xfrm flipV="1">
          <a:off x="13027660" y="5160463"/>
          <a:ext cx="1269" cy="1502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28" name="債務償還比率最小値テキスト">
          <a:extLst>
            <a:ext uri="{FF2B5EF4-FFF2-40B4-BE49-F238E27FC236}">
              <a16:creationId xmlns:a16="http://schemas.microsoft.com/office/drawing/2014/main" id="{052312B6-F827-4D6B-86E8-6CC76F650B57}"/>
            </a:ext>
          </a:extLst>
        </xdr:cNvPr>
        <xdr:cNvSpPr txBox="1"/>
      </xdr:nvSpPr>
      <xdr:spPr>
        <a:xfrm>
          <a:off x="13080365" y="666700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29" name="直線コネクタ 128">
          <a:extLst>
            <a:ext uri="{FF2B5EF4-FFF2-40B4-BE49-F238E27FC236}">
              <a16:creationId xmlns:a16="http://schemas.microsoft.com/office/drawing/2014/main" id="{89B66594-F0CD-4685-8002-BAD6FB0CD6ED}"/>
            </a:ext>
          </a:extLst>
        </xdr:cNvPr>
        <xdr:cNvCxnSpPr/>
      </xdr:nvCxnSpPr>
      <xdr:spPr>
        <a:xfrm>
          <a:off x="12963525" y="6663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0CE3250C-42F0-4F86-9BE0-0AB8347594E1}"/>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1524B0E2-5D2D-4B96-A79A-A1CB4364B5CA}"/>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19878</xdr:rowOff>
    </xdr:from>
    <xdr:ext cx="469744" cy="259045"/>
    <xdr:sp macro="" textlink="">
      <xdr:nvSpPr>
        <xdr:cNvPr id="132" name="債務償還比率平均値テキスト">
          <a:extLst>
            <a:ext uri="{FF2B5EF4-FFF2-40B4-BE49-F238E27FC236}">
              <a16:creationId xmlns:a16="http://schemas.microsoft.com/office/drawing/2014/main" id="{59B87141-42BF-46F5-A3E2-391518F2ACC1}"/>
            </a:ext>
          </a:extLst>
        </xdr:cNvPr>
        <xdr:cNvSpPr txBox="1"/>
      </xdr:nvSpPr>
      <xdr:spPr>
        <a:xfrm>
          <a:off x="13080365" y="53157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33" name="フローチャート: 判断 132">
          <a:extLst>
            <a:ext uri="{FF2B5EF4-FFF2-40B4-BE49-F238E27FC236}">
              <a16:creationId xmlns:a16="http://schemas.microsoft.com/office/drawing/2014/main" id="{D98162A0-6080-45E7-AAFE-75902C18D2B1}"/>
            </a:ext>
          </a:extLst>
        </xdr:cNvPr>
        <xdr:cNvSpPr/>
      </xdr:nvSpPr>
      <xdr:spPr>
        <a:xfrm>
          <a:off x="13001625" y="54643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34" name="フローチャート: 判断 133">
          <a:extLst>
            <a:ext uri="{FF2B5EF4-FFF2-40B4-BE49-F238E27FC236}">
              <a16:creationId xmlns:a16="http://schemas.microsoft.com/office/drawing/2014/main" id="{6960A95F-1CCB-410B-9744-6A07C2C206C2}"/>
            </a:ext>
          </a:extLst>
        </xdr:cNvPr>
        <xdr:cNvSpPr/>
      </xdr:nvSpPr>
      <xdr:spPr>
        <a:xfrm>
          <a:off x="12359005" y="5457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35" name="フローチャート: 判断 134">
          <a:extLst>
            <a:ext uri="{FF2B5EF4-FFF2-40B4-BE49-F238E27FC236}">
              <a16:creationId xmlns:a16="http://schemas.microsoft.com/office/drawing/2014/main" id="{3199A68D-C184-4F16-B429-B5140D4C2C5A}"/>
            </a:ext>
          </a:extLst>
        </xdr:cNvPr>
        <xdr:cNvSpPr/>
      </xdr:nvSpPr>
      <xdr:spPr>
        <a:xfrm>
          <a:off x="11688445" y="54621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36" name="フローチャート: 判断 135">
          <a:extLst>
            <a:ext uri="{FF2B5EF4-FFF2-40B4-BE49-F238E27FC236}">
              <a16:creationId xmlns:a16="http://schemas.microsoft.com/office/drawing/2014/main" id="{1B4529CD-41E6-4F3B-9EA5-AD483F729737}"/>
            </a:ext>
          </a:extLst>
        </xdr:cNvPr>
        <xdr:cNvSpPr/>
      </xdr:nvSpPr>
      <xdr:spPr>
        <a:xfrm>
          <a:off x="11017885" y="54590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134148</xdr:rowOff>
    </xdr:from>
    <xdr:to>
      <xdr:col>60</xdr:col>
      <xdr:colOff>123825</xdr:colOff>
      <xdr:row>29</xdr:row>
      <xdr:rowOff>64298</xdr:rowOff>
    </xdr:to>
    <xdr:sp macro="" textlink="">
      <xdr:nvSpPr>
        <xdr:cNvPr id="137" name="フローチャート: 判断 136">
          <a:extLst>
            <a:ext uri="{FF2B5EF4-FFF2-40B4-BE49-F238E27FC236}">
              <a16:creationId xmlns:a16="http://schemas.microsoft.com/office/drawing/2014/main" id="{A6BFDF53-49A3-4B58-B002-4E175123F5EB}"/>
            </a:ext>
          </a:extLst>
        </xdr:cNvPr>
        <xdr:cNvSpPr/>
      </xdr:nvSpPr>
      <xdr:spPr>
        <a:xfrm>
          <a:off x="10347325" y="55976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45696DAE-D35C-4720-B578-4350197E81EA}"/>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3A39AFEF-100D-426E-9A8E-33941B5CD035}"/>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A4149C6E-F6FA-43AC-B25D-4CDB0ADCB115}"/>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F5FD7DA0-71E8-42CC-AA6D-89DF27C0631B}"/>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9C816F1C-58BA-4BF5-BD0B-A350E51A51E4}"/>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33</xdr:row>
      <xdr:rowOff>100608</xdr:rowOff>
    </xdr:from>
    <xdr:to>
      <xdr:col>76</xdr:col>
      <xdr:colOff>73025</xdr:colOff>
      <xdr:row>34</xdr:row>
      <xdr:rowOff>30758</xdr:rowOff>
    </xdr:to>
    <xdr:sp macro="" textlink="">
      <xdr:nvSpPr>
        <xdr:cNvPr id="143" name="楕円 142">
          <a:extLst>
            <a:ext uri="{FF2B5EF4-FFF2-40B4-BE49-F238E27FC236}">
              <a16:creationId xmlns:a16="http://schemas.microsoft.com/office/drawing/2014/main" id="{00570B1B-9705-4021-AD1A-84FAEFEA9FC5}"/>
            </a:ext>
          </a:extLst>
        </xdr:cNvPr>
        <xdr:cNvSpPr/>
      </xdr:nvSpPr>
      <xdr:spPr>
        <a:xfrm>
          <a:off x="13001625" y="64023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33</xdr:row>
      <xdr:rowOff>79035</xdr:rowOff>
    </xdr:from>
    <xdr:ext cx="560923" cy="259045"/>
    <xdr:sp macro="" textlink="">
      <xdr:nvSpPr>
        <xdr:cNvPr id="144" name="債務償還比率該当値テキスト">
          <a:extLst>
            <a:ext uri="{FF2B5EF4-FFF2-40B4-BE49-F238E27FC236}">
              <a16:creationId xmlns:a16="http://schemas.microsoft.com/office/drawing/2014/main" id="{8095960C-8688-43D5-A482-227A778245E1}"/>
            </a:ext>
          </a:extLst>
        </xdr:cNvPr>
        <xdr:cNvSpPr txBox="1"/>
      </xdr:nvSpPr>
      <xdr:spPr>
        <a:xfrm>
          <a:off x="13080365" y="638077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141073</xdr:rowOff>
    </xdr:from>
    <xdr:to>
      <xdr:col>72</xdr:col>
      <xdr:colOff>123825</xdr:colOff>
      <xdr:row>30</xdr:row>
      <xdr:rowOff>71223</xdr:rowOff>
    </xdr:to>
    <xdr:sp macro="" textlink="">
      <xdr:nvSpPr>
        <xdr:cNvPr id="145" name="楕円 144">
          <a:extLst>
            <a:ext uri="{FF2B5EF4-FFF2-40B4-BE49-F238E27FC236}">
              <a16:creationId xmlns:a16="http://schemas.microsoft.com/office/drawing/2014/main" id="{6DE6F969-1481-496D-B370-E2CFE17B3433}"/>
            </a:ext>
          </a:extLst>
        </xdr:cNvPr>
        <xdr:cNvSpPr/>
      </xdr:nvSpPr>
      <xdr:spPr>
        <a:xfrm>
          <a:off x="12359005" y="57722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20423</xdr:rowOff>
    </xdr:from>
    <xdr:to>
      <xdr:col>76</xdr:col>
      <xdr:colOff>22225</xdr:colOff>
      <xdr:row>33</xdr:row>
      <xdr:rowOff>151408</xdr:rowOff>
    </xdr:to>
    <xdr:cxnSp macro="">
      <xdr:nvCxnSpPr>
        <xdr:cNvPr id="146" name="直線コネクタ 145">
          <a:extLst>
            <a:ext uri="{FF2B5EF4-FFF2-40B4-BE49-F238E27FC236}">
              <a16:creationId xmlns:a16="http://schemas.microsoft.com/office/drawing/2014/main" id="{A8BB1FB8-866F-40A1-9F20-01099DDC3D80}"/>
            </a:ext>
          </a:extLst>
        </xdr:cNvPr>
        <xdr:cNvCxnSpPr/>
      </xdr:nvCxnSpPr>
      <xdr:spPr>
        <a:xfrm>
          <a:off x="12409805" y="5819243"/>
          <a:ext cx="619760" cy="633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97070</xdr:rowOff>
    </xdr:from>
    <xdr:to>
      <xdr:col>68</xdr:col>
      <xdr:colOff>123825</xdr:colOff>
      <xdr:row>30</xdr:row>
      <xdr:rowOff>27220</xdr:rowOff>
    </xdr:to>
    <xdr:sp macro="" textlink="">
      <xdr:nvSpPr>
        <xdr:cNvPr id="147" name="楕円 146">
          <a:extLst>
            <a:ext uri="{FF2B5EF4-FFF2-40B4-BE49-F238E27FC236}">
              <a16:creationId xmlns:a16="http://schemas.microsoft.com/office/drawing/2014/main" id="{D1664C6F-ECA5-407D-BB8A-52D10DA7FC4F}"/>
            </a:ext>
          </a:extLst>
        </xdr:cNvPr>
        <xdr:cNvSpPr/>
      </xdr:nvSpPr>
      <xdr:spPr>
        <a:xfrm>
          <a:off x="11688445" y="57282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147870</xdr:rowOff>
    </xdr:from>
    <xdr:to>
      <xdr:col>72</xdr:col>
      <xdr:colOff>73025</xdr:colOff>
      <xdr:row>30</xdr:row>
      <xdr:rowOff>20423</xdr:rowOff>
    </xdr:to>
    <xdr:cxnSp macro="">
      <xdr:nvCxnSpPr>
        <xdr:cNvPr id="148" name="直線コネクタ 147">
          <a:extLst>
            <a:ext uri="{FF2B5EF4-FFF2-40B4-BE49-F238E27FC236}">
              <a16:creationId xmlns:a16="http://schemas.microsoft.com/office/drawing/2014/main" id="{DB3A8FCE-4346-491E-8A47-5F5E2E00C416}"/>
            </a:ext>
          </a:extLst>
        </xdr:cNvPr>
        <xdr:cNvCxnSpPr/>
      </xdr:nvCxnSpPr>
      <xdr:spPr>
        <a:xfrm>
          <a:off x="11739245" y="5779050"/>
          <a:ext cx="670560" cy="40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139017</xdr:rowOff>
    </xdr:from>
    <xdr:to>
      <xdr:col>64</xdr:col>
      <xdr:colOff>123825</xdr:colOff>
      <xdr:row>30</xdr:row>
      <xdr:rowOff>69167</xdr:rowOff>
    </xdr:to>
    <xdr:sp macro="" textlink="">
      <xdr:nvSpPr>
        <xdr:cNvPr id="149" name="楕円 148">
          <a:extLst>
            <a:ext uri="{FF2B5EF4-FFF2-40B4-BE49-F238E27FC236}">
              <a16:creationId xmlns:a16="http://schemas.microsoft.com/office/drawing/2014/main" id="{EF0C39FA-A576-4C08-9567-297169572749}"/>
            </a:ext>
          </a:extLst>
        </xdr:cNvPr>
        <xdr:cNvSpPr/>
      </xdr:nvSpPr>
      <xdr:spPr>
        <a:xfrm>
          <a:off x="11017885" y="57701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147870</xdr:rowOff>
    </xdr:from>
    <xdr:to>
      <xdr:col>68</xdr:col>
      <xdr:colOff>73025</xdr:colOff>
      <xdr:row>30</xdr:row>
      <xdr:rowOff>18367</xdr:rowOff>
    </xdr:to>
    <xdr:cxnSp macro="">
      <xdr:nvCxnSpPr>
        <xdr:cNvPr id="150" name="直線コネクタ 149">
          <a:extLst>
            <a:ext uri="{FF2B5EF4-FFF2-40B4-BE49-F238E27FC236}">
              <a16:creationId xmlns:a16="http://schemas.microsoft.com/office/drawing/2014/main" id="{B3A3D45F-89EA-40BE-973E-F8ED8F1108AC}"/>
            </a:ext>
          </a:extLst>
        </xdr:cNvPr>
        <xdr:cNvCxnSpPr/>
      </xdr:nvCxnSpPr>
      <xdr:spPr>
        <a:xfrm flipV="1">
          <a:off x="11068685" y="5779050"/>
          <a:ext cx="670560" cy="38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5503</xdr:rowOff>
    </xdr:from>
    <xdr:to>
      <xdr:col>60</xdr:col>
      <xdr:colOff>123825</xdr:colOff>
      <xdr:row>30</xdr:row>
      <xdr:rowOff>107103</xdr:rowOff>
    </xdr:to>
    <xdr:sp macro="" textlink="">
      <xdr:nvSpPr>
        <xdr:cNvPr id="151" name="楕円 150">
          <a:extLst>
            <a:ext uri="{FF2B5EF4-FFF2-40B4-BE49-F238E27FC236}">
              <a16:creationId xmlns:a16="http://schemas.microsoft.com/office/drawing/2014/main" id="{CD755D43-5E5F-4369-96E0-B28F60D8FA75}"/>
            </a:ext>
          </a:extLst>
        </xdr:cNvPr>
        <xdr:cNvSpPr/>
      </xdr:nvSpPr>
      <xdr:spPr>
        <a:xfrm>
          <a:off x="10347325" y="5804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18367</xdr:rowOff>
    </xdr:from>
    <xdr:to>
      <xdr:col>64</xdr:col>
      <xdr:colOff>73025</xdr:colOff>
      <xdr:row>30</xdr:row>
      <xdr:rowOff>56303</xdr:rowOff>
    </xdr:to>
    <xdr:cxnSp macro="">
      <xdr:nvCxnSpPr>
        <xdr:cNvPr id="152" name="直線コネクタ 151">
          <a:extLst>
            <a:ext uri="{FF2B5EF4-FFF2-40B4-BE49-F238E27FC236}">
              <a16:creationId xmlns:a16="http://schemas.microsoft.com/office/drawing/2014/main" id="{2204AF40-D43A-4C11-AB5C-3F3CC59A5275}"/>
            </a:ext>
          </a:extLst>
        </xdr:cNvPr>
        <xdr:cNvCxnSpPr/>
      </xdr:nvCxnSpPr>
      <xdr:spPr>
        <a:xfrm flipV="1">
          <a:off x="10398125" y="5817187"/>
          <a:ext cx="670560" cy="37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108342</xdr:rowOff>
    </xdr:from>
    <xdr:ext cx="469744" cy="259045"/>
    <xdr:sp macro="" textlink="">
      <xdr:nvSpPr>
        <xdr:cNvPr id="153" name="n_1aveValue債務償還比率">
          <a:extLst>
            <a:ext uri="{FF2B5EF4-FFF2-40B4-BE49-F238E27FC236}">
              <a16:creationId xmlns:a16="http://schemas.microsoft.com/office/drawing/2014/main" id="{517364C2-BFE8-444A-9C8B-2682642B6320}"/>
            </a:ext>
          </a:extLst>
        </xdr:cNvPr>
        <xdr:cNvSpPr txBox="1"/>
      </xdr:nvSpPr>
      <xdr:spPr>
        <a:xfrm>
          <a:off x="12185092" y="5236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112968</xdr:rowOff>
    </xdr:from>
    <xdr:ext cx="469744" cy="259045"/>
    <xdr:sp macro="" textlink="">
      <xdr:nvSpPr>
        <xdr:cNvPr id="154" name="n_2aveValue債務償還比率">
          <a:extLst>
            <a:ext uri="{FF2B5EF4-FFF2-40B4-BE49-F238E27FC236}">
              <a16:creationId xmlns:a16="http://schemas.microsoft.com/office/drawing/2014/main" id="{0220408C-80B0-4F35-A6B2-FCC1B6E702FB}"/>
            </a:ext>
          </a:extLst>
        </xdr:cNvPr>
        <xdr:cNvSpPr txBox="1"/>
      </xdr:nvSpPr>
      <xdr:spPr>
        <a:xfrm>
          <a:off x="11527232" y="5241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109781</xdr:rowOff>
    </xdr:from>
    <xdr:ext cx="469744" cy="259045"/>
    <xdr:sp macro="" textlink="">
      <xdr:nvSpPr>
        <xdr:cNvPr id="155" name="n_3aveValue債務償還比率">
          <a:extLst>
            <a:ext uri="{FF2B5EF4-FFF2-40B4-BE49-F238E27FC236}">
              <a16:creationId xmlns:a16="http://schemas.microsoft.com/office/drawing/2014/main" id="{410F54E3-B7D7-4817-9402-C27C8D05555E}"/>
            </a:ext>
          </a:extLst>
        </xdr:cNvPr>
        <xdr:cNvSpPr txBox="1"/>
      </xdr:nvSpPr>
      <xdr:spPr>
        <a:xfrm>
          <a:off x="10856672" y="5238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80825</xdr:rowOff>
    </xdr:from>
    <xdr:ext cx="469744" cy="259045"/>
    <xdr:sp macro="" textlink="">
      <xdr:nvSpPr>
        <xdr:cNvPr id="156" name="n_4aveValue債務償還比率">
          <a:extLst>
            <a:ext uri="{FF2B5EF4-FFF2-40B4-BE49-F238E27FC236}">
              <a16:creationId xmlns:a16="http://schemas.microsoft.com/office/drawing/2014/main" id="{4FC62763-AE86-4587-A453-C91FD07E90AC}"/>
            </a:ext>
          </a:extLst>
        </xdr:cNvPr>
        <xdr:cNvSpPr txBox="1"/>
      </xdr:nvSpPr>
      <xdr:spPr>
        <a:xfrm>
          <a:off x="10186112" y="5376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62350</xdr:rowOff>
    </xdr:from>
    <xdr:ext cx="469744" cy="259045"/>
    <xdr:sp macro="" textlink="">
      <xdr:nvSpPr>
        <xdr:cNvPr id="157" name="n_1mainValue債務償還比率">
          <a:extLst>
            <a:ext uri="{FF2B5EF4-FFF2-40B4-BE49-F238E27FC236}">
              <a16:creationId xmlns:a16="http://schemas.microsoft.com/office/drawing/2014/main" id="{1E14C7A0-FF63-4605-B675-790A18EF72F2}"/>
            </a:ext>
          </a:extLst>
        </xdr:cNvPr>
        <xdr:cNvSpPr txBox="1"/>
      </xdr:nvSpPr>
      <xdr:spPr>
        <a:xfrm>
          <a:off x="12185092" y="5861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18347</xdr:rowOff>
    </xdr:from>
    <xdr:ext cx="469744" cy="259045"/>
    <xdr:sp macro="" textlink="">
      <xdr:nvSpPr>
        <xdr:cNvPr id="158" name="n_2mainValue債務償還比率">
          <a:extLst>
            <a:ext uri="{FF2B5EF4-FFF2-40B4-BE49-F238E27FC236}">
              <a16:creationId xmlns:a16="http://schemas.microsoft.com/office/drawing/2014/main" id="{09A5B826-78DD-4594-8110-D14446E65FC7}"/>
            </a:ext>
          </a:extLst>
        </xdr:cNvPr>
        <xdr:cNvSpPr txBox="1"/>
      </xdr:nvSpPr>
      <xdr:spPr>
        <a:xfrm>
          <a:off x="11527232" y="581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60294</xdr:rowOff>
    </xdr:from>
    <xdr:ext cx="469744" cy="259045"/>
    <xdr:sp macro="" textlink="">
      <xdr:nvSpPr>
        <xdr:cNvPr id="159" name="n_3mainValue債務償還比率">
          <a:extLst>
            <a:ext uri="{FF2B5EF4-FFF2-40B4-BE49-F238E27FC236}">
              <a16:creationId xmlns:a16="http://schemas.microsoft.com/office/drawing/2014/main" id="{BB58F4C4-86E5-4B3A-B23E-A9F84C1FEF4A}"/>
            </a:ext>
          </a:extLst>
        </xdr:cNvPr>
        <xdr:cNvSpPr txBox="1"/>
      </xdr:nvSpPr>
      <xdr:spPr>
        <a:xfrm>
          <a:off x="10856672" y="5859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98230</xdr:rowOff>
    </xdr:from>
    <xdr:ext cx="469744" cy="259045"/>
    <xdr:sp macro="" textlink="">
      <xdr:nvSpPr>
        <xdr:cNvPr id="160" name="n_4mainValue債務償還比率">
          <a:extLst>
            <a:ext uri="{FF2B5EF4-FFF2-40B4-BE49-F238E27FC236}">
              <a16:creationId xmlns:a16="http://schemas.microsoft.com/office/drawing/2014/main" id="{6DAE59B8-82C9-4561-8909-B1351146D549}"/>
            </a:ext>
          </a:extLst>
        </xdr:cNvPr>
        <xdr:cNvSpPr txBox="1"/>
      </xdr:nvSpPr>
      <xdr:spPr>
        <a:xfrm>
          <a:off x="10186112" y="5897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F0B01D53-AE5C-4F71-8D42-5939C55FD96A}"/>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EFABC74E-3062-4111-95BE-B3E96417DB3A}"/>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9F5000BA-9048-45DC-AFB9-175C35C12140}"/>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DF48388F-9A5C-40F6-BB97-1BF7642384A6}"/>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04B62314-C923-40D0-BB7D-DBB5FF7E233F}"/>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488B0FD1-9F73-4BA8-9634-90CD6D90FC60}"/>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C1CC33B-7FCF-4D85-AD50-BF79649D5F92}"/>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815DCB1-8E3E-40AA-BCEB-D73214A6EEDF}"/>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E85D8EC-DA6A-47D9-9529-62759DAB2A6F}"/>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2E40E17-A2D6-407E-BB80-F81AADDC698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石川県穴水町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66D15B9-FAC1-4756-8281-1AFD8E518DB8}"/>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33B3FFC-D1C8-4E37-855F-9666C228D6B6}"/>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143875E-32C3-4E9F-A5E2-2E48F090CD86}"/>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12DCA12-BA2E-4447-ABE0-68A36F774A85}"/>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CB0279B-C2AA-4D5D-8B22-EAAEBCE86036}"/>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5013224-9BFC-4CFC-80EF-49504CF67CA3}"/>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6,907
6,760
183.21
31,931,045
30,028,728
1,423,846
4,424,380
18,651,475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9A3010E-1017-4BE1-9C76-ADEFB94C5A32}"/>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13EFA9A-435C-4966-A7C5-4DA6BE285353}"/>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6DB798A-7AD0-4AC5-8085-41599C51AF01}"/>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69.9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6BF1DEA-568F-434B-B0A8-389745B16D26}"/>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A7206BE-2721-439E-9205-1C742F5ADEFB}"/>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3FCFFD6-CA3F-4E90-A6CB-885FFDFC049B}"/>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53825DE-4CC9-4BC5-96BF-64EC59AC5AF6}"/>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2DEE686-23A4-433E-A58B-1C05D838D157}"/>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B0CE4D3-E868-4345-9B8D-797268EB6C7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85608F6-ACCA-4949-B0E4-E99A9CDF37FC}"/>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64A2FE2-D9F0-4CBB-9D2E-56C37BC9D63C}"/>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E27934D-F997-4E01-A340-D714A2C97516}"/>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939DC93-F4C1-44C2-A4C9-C4762A389988}"/>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C75E05D-8EC4-4754-83D6-AC52EE6B2D23}"/>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E1BA9BA-B046-4AEF-9AF6-713528311291}"/>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4CDEB19-5B88-4CD4-A8E0-8E7CB5C44577}"/>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70A7C7A-B9BB-4A5F-82E7-82FD45067525}"/>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DA30557-D942-43AC-97A6-C21AB77EC165}"/>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0533D95-A572-439C-9B12-30EA8A412264}"/>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6F62BF6-40A8-483F-80E0-C46DEB18A81D}"/>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BE69DB1-3FC1-4C77-B794-89732E3E1B9F}"/>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D687714-1DD0-496F-A21F-4A6B0DFB4BA4}"/>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3BC0FA5-814B-477E-A661-C30EAD3ACB74}"/>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9618F42-EA54-4290-892A-C73D8FED1EBC}"/>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BD29E69-453E-483E-ACEC-916E62106831}"/>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929598C-C00E-416A-831C-039A77315659}"/>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C30C8CF-90C5-4349-B130-C009289E3101}"/>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CB0EFCF-6A59-4818-8F14-E06171A7DA4D}"/>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77D0F94-AB04-4255-BE28-E4A9C61797AD}"/>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DF9FDA4-E86E-404A-B30C-851490D8FD4C}"/>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AE34BC1-64EF-459E-95F5-20338A1533A1}"/>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22E4E4A-50B9-4464-96AF-152B0DC87FF6}"/>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84824A3A-CD9E-4939-871C-640EEA22C289}"/>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D3DD737-DD3C-412D-87D1-852A62E53130}"/>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BCDAD52-2CFE-4B0A-87A0-50CA6849C636}"/>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809BE55A-91D1-4FD7-8A00-0CD17FBA6F7D}"/>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90EED84B-559B-47A7-8D37-19E7D45BE93D}"/>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80D6257D-9FF1-424E-858E-84A0ADB7DFD9}"/>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5D5B28C-C43D-4AFB-8AB1-DD6F94B82A89}"/>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E3EB55A5-B91D-46DA-A77B-4C6F362C240B}"/>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E81D6A8-8F52-4DF2-9F10-FF5D5D57DF16}"/>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ED611990-A5BC-4613-B83B-55D17F1F751F}"/>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A8CBE08-9510-4119-8B57-62F2A39645A2}"/>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F857490F-C43A-4379-851B-305B61E6B55D}"/>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56155E78-2FB2-44B2-A422-F16FFEDF78D6}"/>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a:extLst>
            <a:ext uri="{FF2B5EF4-FFF2-40B4-BE49-F238E27FC236}">
              <a16:creationId xmlns:a16="http://schemas.microsoft.com/office/drawing/2014/main" id="{67244BF0-6FD7-408C-9DB2-7D807543ED61}"/>
            </a:ext>
          </a:extLst>
        </xdr:cNvPr>
        <xdr:cNvCxnSpPr/>
      </xdr:nvCxnSpPr>
      <xdr:spPr>
        <a:xfrm flipV="1">
          <a:off x="4086225" y="5701665"/>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a:extLst>
            <a:ext uri="{FF2B5EF4-FFF2-40B4-BE49-F238E27FC236}">
              <a16:creationId xmlns:a16="http://schemas.microsoft.com/office/drawing/2014/main" id="{B93ED99C-66F5-401B-8D4D-C2796B84DB9A}"/>
            </a:ext>
          </a:extLst>
        </xdr:cNvPr>
        <xdr:cNvSpPr txBox="1"/>
      </xdr:nvSpPr>
      <xdr:spPr>
        <a:xfrm>
          <a:off x="4124960" y="701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a:extLst>
            <a:ext uri="{FF2B5EF4-FFF2-40B4-BE49-F238E27FC236}">
              <a16:creationId xmlns:a16="http://schemas.microsoft.com/office/drawing/2014/main" id="{D29A3C23-A860-4537-A5A7-8A3BF7D082B5}"/>
            </a:ext>
          </a:extLst>
        </xdr:cNvPr>
        <xdr:cNvCxnSpPr/>
      </xdr:nvCxnSpPr>
      <xdr:spPr>
        <a:xfrm>
          <a:off x="4020820" y="70161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1A915215-8531-47C0-B15A-8449AF687878}"/>
            </a:ext>
          </a:extLst>
        </xdr:cNvPr>
        <xdr:cNvSpPr txBox="1"/>
      </xdr:nvSpPr>
      <xdr:spPr>
        <a:xfrm>
          <a:off x="4124960" y="548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7E45A9B3-C940-41E2-913C-2C2A2AB74F0C}"/>
            </a:ext>
          </a:extLst>
        </xdr:cNvPr>
        <xdr:cNvCxnSpPr/>
      </xdr:nvCxnSpPr>
      <xdr:spPr>
        <a:xfrm>
          <a:off x="4020820" y="57016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74947</xdr:rowOff>
    </xdr:from>
    <xdr:ext cx="405111" cy="259045"/>
    <xdr:sp macro="" textlink="">
      <xdr:nvSpPr>
        <xdr:cNvPr id="62" name="【道路】&#10;有形固定資産減価償却率平均値テキスト">
          <a:extLst>
            <a:ext uri="{FF2B5EF4-FFF2-40B4-BE49-F238E27FC236}">
              <a16:creationId xmlns:a16="http://schemas.microsoft.com/office/drawing/2014/main" id="{40F3D161-6979-4B28-8500-4756631C593A}"/>
            </a:ext>
          </a:extLst>
        </xdr:cNvPr>
        <xdr:cNvSpPr txBox="1"/>
      </xdr:nvSpPr>
      <xdr:spPr>
        <a:xfrm>
          <a:off x="4124960" y="627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a:extLst>
            <a:ext uri="{FF2B5EF4-FFF2-40B4-BE49-F238E27FC236}">
              <a16:creationId xmlns:a16="http://schemas.microsoft.com/office/drawing/2014/main" id="{B8967D93-CB7A-48B1-AF24-7BFCC94CD527}"/>
            </a:ext>
          </a:extLst>
        </xdr:cNvPr>
        <xdr:cNvSpPr/>
      </xdr:nvSpPr>
      <xdr:spPr>
        <a:xfrm>
          <a:off x="4036060" y="642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0EC0235C-0CCF-4935-8036-6A733940B12E}"/>
            </a:ext>
          </a:extLst>
        </xdr:cNvPr>
        <xdr:cNvSpPr/>
      </xdr:nvSpPr>
      <xdr:spPr>
        <a:xfrm>
          <a:off x="3312160" y="63900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a:extLst>
            <a:ext uri="{FF2B5EF4-FFF2-40B4-BE49-F238E27FC236}">
              <a16:creationId xmlns:a16="http://schemas.microsoft.com/office/drawing/2014/main" id="{313EB2D7-E337-48D3-8F1F-B727477DD900}"/>
            </a:ext>
          </a:extLst>
        </xdr:cNvPr>
        <xdr:cNvSpPr/>
      </xdr:nvSpPr>
      <xdr:spPr>
        <a:xfrm>
          <a:off x="25146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a:extLst>
            <a:ext uri="{FF2B5EF4-FFF2-40B4-BE49-F238E27FC236}">
              <a16:creationId xmlns:a16="http://schemas.microsoft.com/office/drawing/2014/main" id="{48EDF57A-E497-4AD1-9228-DBB30CD3F51D}"/>
            </a:ext>
          </a:extLst>
        </xdr:cNvPr>
        <xdr:cNvSpPr/>
      </xdr:nvSpPr>
      <xdr:spPr>
        <a:xfrm>
          <a:off x="1739900" y="63671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8255</xdr:rowOff>
    </xdr:from>
    <xdr:to>
      <xdr:col>6</xdr:col>
      <xdr:colOff>38100</xdr:colOff>
      <xdr:row>38</xdr:row>
      <xdr:rowOff>109855</xdr:rowOff>
    </xdr:to>
    <xdr:sp macro="" textlink="">
      <xdr:nvSpPr>
        <xdr:cNvPr id="67" name="フローチャート: 判断 66">
          <a:extLst>
            <a:ext uri="{FF2B5EF4-FFF2-40B4-BE49-F238E27FC236}">
              <a16:creationId xmlns:a16="http://schemas.microsoft.com/office/drawing/2014/main" id="{7447A25E-4EB7-4C46-81C1-D3C76965AAFA}"/>
            </a:ext>
          </a:extLst>
        </xdr:cNvPr>
        <xdr:cNvSpPr/>
      </xdr:nvSpPr>
      <xdr:spPr>
        <a:xfrm>
          <a:off x="965200" y="63785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5837E7B-76F7-4437-A8F7-864589765326}"/>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6B51081-E3F4-4BD2-AD6E-04F95C0CC3C5}"/>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458DFF8-5C78-45BC-872B-6122F06D6A34}"/>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F7BF479-EE7C-4F18-A0AC-9CD480530C57}"/>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D8B21D3-4672-4417-B594-4C744649D2A5}"/>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6350</xdr:rowOff>
    </xdr:from>
    <xdr:to>
      <xdr:col>24</xdr:col>
      <xdr:colOff>114300</xdr:colOff>
      <xdr:row>39</xdr:row>
      <xdr:rowOff>107950</xdr:rowOff>
    </xdr:to>
    <xdr:sp macro="" textlink="">
      <xdr:nvSpPr>
        <xdr:cNvPr id="73" name="楕円 72">
          <a:extLst>
            <a:ext uri="{FF2B5EF4-FFF2-40B4-BE49-F238E27FC236}">
              <a16:creationId xmlns:a16="http://schemas.microsoft.com/office/drawing/2014/main" id="{E8D1A337-1D3A-452C-8C75-A159BED432CB}"/>
            </a:ext>
          </a:extLst>
        </xdr:cNvPr>
        <xdr:cNvSpPr/>
      </xdr:nvSpPr>
      <xdr:spPr>
        <a:xfrm>
          <a:off x="4036060" y="654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156227</xdr:rowOff>
    </xdr:from>
    <xdr:ext cx="405111" cy="259045"/>
    <xdr:sp macro="" textlink="">
      <xdr:nvSpPr>
        <xdr:cNvPr id="74" name="【道路】&#10;有形固定資産減価償却率該当値テキスト">
          <a:extLst>
            <a:ext uri="{FF2B5EF4-FFF2-40B4-BE49-F238E27FC236}">
              <a16:creationId xmlns:a16="http://schemas.microsoft.com/office/drawing/2014/main" id="{23BF742C-5551-4A72-9DF6-F228A81D1592}"/>
            </a:ext>
          </a:extLst>
        </xdr:cNvPr>
        <xdr:cNvSpPr txBox="1"/>
      </xdr:nvSpPr>
      <xdr:spPr>
        <a:xfrm>
          <a:off x="4124960" y="652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10160</xdr:rowOff>
    </xdr:from>
    <xdr:to>
      <xdr:col>20</xdr:col>
      <xdr:colOff>38100</xdr:colOff>
      <xdr:row>39</xdr:row>
      <xdr:rowOff>111760</xdr:rowOff>
    </xdr:to>
    <xdr:sp macro="" textlink="">
      <xdr:nvSpPr>
        <xdr:cNvPr id="75" name="楕円 74">
          <a:extLst>
            <a:ext uri="{FF2B5EF4-FFF2-40B4-BE49-F238E27FC236}">
              <a16:creationId xmlns:a16="http://schemas.microsoft.com/office/drawing/2014/main" id="{767D91C6-4897-4AA8-AAA4-60FC626D1C72}"/>
            </a:ext>
          </a:extLst>
        </xdr:cNvPr>
        <xdr:cNvSpPr/>
      </xdr:nvSpPr>
      <xdr:spPr>
        <a:xfrm>
          <a:off x="3312160" y="65481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57150</xdr:rowOff>
    </xdr:from>
    <xdr:to>
      <xdr:col>24</xdr:col>
      <xdr:colOff>63500</xdr:colOff>
      <xdr:row>39</xdr:row>
      <xdr:rowOff>60960</xdr:rowOff>
    </xdr:to>
    <xdr:cxnSp macro="">
      <xdr:nvCxnSpPr>
        <xdr:cNvPr id="76" name="直線コネクタ 75">
          <a:extLst>
            <a:ext uri="{FF2B5EF4-FFF2-40B4-BE49-F238E27FC236}">
              <a16:creationId xmlns:a16="http://schemas.microsoft.com/office/drawing/2014/main" id="{93651DDE-BB3B-44B6-A065-0C46B35A07B3}"/>
            </a:ext>
          </a:extLst>
        </xdr:cNvPr>
        <xdr:cNvCxnSpPr/>
      </xdr:nvCxnSpPr>
      <xdr:spPr>
        <a:xfrm flipV="1">
          <a:off x="3355340" y="6595110"/>
          <a:ext cx="7315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13970</xdr:rowOff>
    </xdr:from>
    <xdr:to>
      <xdr:col>15</xdr:col>
      <xdr:colOff>101600</xdr:colOff>
      <xdr:row>39</xdr:row>
      <xdr:rowOff>115570</xdr:rowOff>
    </xdr:to>
    <xdr:sp macro="" textlink="">
      <xdr:nvSpPr>
        <xdr:cNvPr id="77" name="楕円 76">
          <a:extLst>
            <a:ext uri="{FF2B5EF4-FFF2-40B4-BE49-F238E27FC236}">
              <a16:creationId xmlns:a16="http://schemas.microsoft.com/office/drawing/2014/main" id="{0D7A4089-FC91-47DA-A181-565414FA8CC0}"/>
            </a:ext>
          </a:extLst>
        </xdr:cNvPr>
        <xdr:cNvSpPr/>
      </xdr:nvSpPr>
      <xdr:spPr>
        <a:xfrm>
          <a:off x="25146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60960</xdr:rowOff>
    </xdr:from>
    <xdr:to>
      <xdr:col>19</xdr:col>
      <xdr:colOff>177800</xdr:colOff>
      <xdr:row>39</xdr:row>
      <xdr:rowOff>64770</xdr:rowOff>
    </xdr:to>
    <xdr:cxnSp macro="">
      <xdr:nvCxnSpPr>
        <xdr:cNvPr id="78" name="直線コネクタ 77">
          <a:extLst>
            <a:ext uri="{FF2B5EF4-FFF2-40B4-BE49-F238E27FC236}">
              <a16:creationId xmlns:a16="http://schemas.microsoft.com/office/drawing/2014/main" id="{33AC4A0D-652C-4B0C-A778-1EBC5D2AB42E}"/>
            </a:ext>
          </a:extLst>
        </xdr:cNvPr>
        <xdr:cNvCxnSpPr/>
      </xdr:nvCxnSpPr>
      <xdr:spPr>
        <a:xfrm flipV="1">
          <a:off x="2565400" y="659892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19685</xdr:rowOff>
    </xdr:from>
    <xdr:to>
      <xdr:col>10</xdr:col>
      <xdr:colOff>165100</xdr:colOff>
      <xdr:row>39</xdr:row>
      <xdr:rowOff>121285</xdr:rowOff>
    </xdr:to>
    <xdr:sp macro="" textlink="">
      <xdr:nvSpPr>
        <xdr:cNvPr id="79" name="楕円 78">
          <a:extLst>
            <a:ext uri="{FF2B5EF4-FFF2-40B4-BE49-F238E27FC236}">
              <a16:creationId xmlns:a16="http://schemas.microsoft.com/office/drawing/2014/main" id="{349B1203-61DD-4642-BFC9-6F1BBD57C70F}"/>
            </a:ext>
          </a:extLst>
        </xdr:cNvPr>
        <xdr:cNvSpPr/>
      </xdr:nvSpPr>
      <xdr:spPr>
        <a:xfrm>
          <a:off x="1739900" y="655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64770</xdr:rowOff>
    </xdr:from>
    <xdr:to>
      <xdr:col>15</xdr:col>
      <xdr:colOff>50800</xdr:colOff>
      <xdr:row>39</xdr:row>
      <xdr:rowOff>70485</xdr:rowOff>
    </xdr:to>
    <xdr:cxnSp macro="">
      <xdr:nvCxnSpPr>
        <xdr:cNvPr id="80" name="直線コネクタ 79">
          <a:extLst>
            <a:ext uri="{FF2B5EF4-FFF2-40B4-BE49-F238E27FC236}">
              <a16:creationId xmlns:a16="http://schemas.microsoft.com/office/drawing/2014/main" id="{30E7FC7C-ED45-4324-A9BE-A17FDB450F84}"/>
            </a:ext>
          </a:extLst>
        </xdr:cNvPr>
        <xdr:cNvCxnSpPr/>
      </xdr:nvCxnSpPr>
      <xdr:spPr>
        <a:xfrm flipV="1">
          <a:off x="1790700" y="6602730"/>
          <a:ext cx="7747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162560</xdr:rowOff>
    </xdr:from>
    <xdr:to>
      <xdr:col>6</xdr:col>
      <xdr:colOff>38100</xdr:colOff>
      <xdr:row>39</xdr:row>
      <xdr:rowOff>92710</xdr:rowOff>
    </xdr:to>
    <xdr:sp macro="" textlink="">
      <xdr:nvSpPr>
        <xdr:cNvPr id="81" name="楕円 80">
          <a:extLst>
            <a:ext uri="{FF2B5EF4-FFF2-40B4-BE49-F238E27FC236}">
              <a16:creationId xmlns:a16="http://schemas.microsoft.com/office/drawing/2014/main" id="{C1D72980-143B-4569-975A-DCB11DCE3718}"/>
            </a:ext>
          </a:extLst>
        </xdr:cNvPr>
        <xdr:cNvSpPr/>
      </xdr:nvSpPr>
      <xdr:spPr>
        <a:xfrm>
          <a:off x="965200" y="65328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41910</xdr:rowOff>
    </xdr:from>
    <xdr:to>
      <xdr:col>10</xdr:col>
      <xdr:colOff>114300</xdr:colOff>
      <xdr:row>39</xdr:row>
      <xdr:rowOff>70485</xdr:rowOff>
    </xdr:to>
    <xdr:cxnSp macro="">
      <xdr:nvCxnSpPr>
        <xdr:cNvPr id="82" name="直線コネクタ 81">
          <a:extLst>
            <a:ext uri="{FF2B5EF4-FFF2-40B4-BE49-F238E27FC236}">
              <a16:creationId xmlns:a16="http://schemas.microsoft.com/office/drawing/2014/main" id="{654B128A-3915-49D8-A194-67EEBED5DCEC}"/>
            </a:ext>
          </a:extLst>
        </xdr:cNvPr>
        <xdr:cNvCxnSpPr/>
      </xdr:nvCxnSpPr>
      <xdr:spPr>
        <a:xfrm>
          <a:off x="1008380" y="6579870"/>
          <a:ext cx="7823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D931CB9B-B500-4554-A526-338B352CB528}"/>
            </a:ext>
          </a:extLst>
        </xdr:cNvPr>
        <xdr:cNvSpPr txBox="1"/>
      </xdr:nvSpPr>
      <xdr:spPr>
        <a:xfrm>
          <a:off x="317056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132097</xdr:rowOff>
    </xdr:from>
    <xdr:ext cx="405111" cy="259045"/>
    <xdr:sp macro="" textlink="">
      <xdr:nvSpPr>
        <xdr:cNvPr id="84" name="n_2aveValue【道路】&#10;有形固定資産減価償却率">
          <a:extLst>
            <a:ext uri="{FF2B5EF4-FFF2-40B4-BE49-F238E27FC236}">
              <a16:creationId xmlns:a16="http://schemas.microsoft.com/office/drawing/2014/main" id="{03E6725E-9049-4C7D-8C10-AFE0D7A004DE}"/>
            </a:ext>
          </a:extLst>
        </xdr:cNvPr>
        <xdr:cNvSpPr txBox="1"/>
      </xdr:nvSpPr>
      <xdr:spPr>
        <a:xfrm>
          <a:off x="2385704" y="616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111142</xdr:rowOff>
    </xdr:from>
    <xdr:ext cx="405111" cy="259045"/>
    <xdr:sp macro="" textlink="">
      <xdr:nvSpPr>
        <xdr:cNvPr id="85" name="n_3aveValue【道路】&#10;有形固定資産減価償却率">
          <a:extLst>
            <a:ext uri="{FF2B5EF4-FFF2-40B4-BE49-F238E27FC236}">
              <a16:creationId xmlns:a16="http://schemas.microsoft.com/office/drawing/2014/main" id="{7FA9A233-1D04-44D3-828D-25110094BF37}"/>
            </a:ext>
          </a:extLst>
        </xdr:cNvPr>
        <xdr:cNvSpPr txBox="1"/>
      </xdr:nvSpPr>
      <xdr:spPr>
        <a:xfrm>
          <a:off x="1611004" y="614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126382</xdr:rowOff>
    </xdr:from>
    <xdr:ext cx="405111" cy="259045"/>
    <xdr:sp macro="" textlink="">
      <xdr:nvSpPr>
        <xdr:cNvPr id="86" name="n_4aveValue【道路】&#10;有形固定資産減価償却率">
          <a:extLst>
            <a:ext uri="{FF2B5EF4-FFF2-40B4-BE49-F238E27FC236}">
              <a16:creationId xmlns:a16="http://schemas.microsoft.com/office/drawing/2014/main" id="{E37B0A55-22E1-42C5-B1C0-C9520D3C7157}"/>
            </a:ext>
          </a:extLst>
        </xdr:cNvPr>
        <xdr:cNvSpPr txBox="1"/>
      </xdr:nvSpPr>
      <xdr:spPr>
        <a:xfrm>
          <a:off x="83630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102887</xdr:rowOff>
    </xdr:from>
    <xdr:ext cx="405111" cy="259045"/>
    <xdr:sp macro="" textlink="">
      <xdr:nvSpPr>
        <xdr:cNvPr id="87" name="n_1mainValue【道路】&#10;有形固定資産減価償却率">
          <a:extLst>
            <a:ext uri="{FF2B5EF4-FFF2-40B4-BE49-F238E27FC236}">
              <a16:creationId xmlns:a16="http://schemas.microsoft.com/office/drawing/2014/main" id="{89523306-97BE-4C96-B5D4-9C8D4B17FE70}"/>
            </a:ext>
          </a:extLst>
        </xdr:cNvPr>
        <xdr:cNvSpPr txBox="1"/>
      </xdr:nvSpPr>
      <xdr:spPr>
        <a:xfrm>
          <a:off x="3170564" y="664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106697</xdr:rowOff>
    </xdr:from>
    <xdr:ext cx="405111" cy="259045"/>
    <xdr:sp macro="" textlink="">
      <xdr:nvSpPr>
        <xdr:cNvPr id="88" name="n_2mainValue【道路】&#10;有形固定資産減価償却率">
          <a:extLst>
            <a:ext uri="{FF2B5EF4-FFF2-40B4-BE49-F238E27FC236}">
              <a16:creationId xmlns:a16="http://schemas.microsoft.com/office/drawing/2014/main" id="{16D84976-B057-48F8-8750-DD8EAC24B52D}"/>
            </a:ext>
          </a:extLst>
        </xdr:cNvPr>
        <xdr:cNvSpPr txBox="1"/>
      </xdr:nvSpPr>
      <xdr:spPr>
        <a:xfrm>
          <a:off x="238570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112412</xdr:rowOff>
    </xdr:from>
    <xdr:ext cx="405111" cy="259045"/>
    <xdr:sp macro="" textlink="">
      <xdr:nvSpPr>
        <xdr:cNvPr id="89" name="n_3mainValue【道路】&#10;有形固定資産減価償却率">
          <a:extLst>
            <a:ext uri="{FF2B5EF4-FFF2-40B4-BE49-F238E27FC236}">
              <a16:creationId xmlns:a16="http://schemas.microsoft.com/office/drawing/2014/main" id="{CF2A1917-57CB-41E2-A338-541E9D2D1E16}"/>
            </a:ext>
          </a:extLst>
        </xdr:cNvPr>
        <xdr:cNvSpPr txBox="1"/>
      </xdr:nvSpPr>
      <xdr:spPr>
        <a:xfrm>
          <a:off x="1611004" y="665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83837</xdr:rowOff>
    </xdr:from>
    <xdr:ext cx="405111" cy="259045"/>
    <xdr:sp macro="" textlink="">
      <xdr:nvSpPr>
        <xdr:cNvPr id="90" name="n_4mainValue【道路】&#10;有形固定資産減価償却率">
          <a:extLst>
            <a:ext uri="{FF2B5EF4-FFF2-40B4-BE49-F238E27FC236}">
              <a16:creationId xmlns:a16="http://schemas.microsoft.com/office/drawing/2014/main" id="{272424D9-F795-4C49-A518-F650C5D99575}"/>
            </a:ext>
          </a:extLst>
        </xdr:cNvPr>
        <xdr:cNvSpPr txBox="1"/>
      </xdr:nvSpPr>
      <xdr:spPr>
        <a:xfrm>
          <a:off x="83630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DE3FE26F-CC1E-446E-AA6F-5F747609AEF3}"/>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3FBDF4C-FB2A-41AC-8FD6-D5FDA15B71CE}"/>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E29A2B6-04C9-4B3C-9FF6-8BBB06C07D22}"/>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3B6A73A-07C4-48B3-BFD3-C87766A590C9}"/>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005B003-1DC1-47EE-9335-FB57ADDFD63C}"/>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273FB878-B98E-4076-AF4D-2E9C2A47A147}"/>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5502D9F-0211-4BC2-86B2-179A518273C3}"/>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72C60AC6-7E78-4E11-B194-12411297A06B}"/>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C9B1E6A2-977E-4D0D-8450-C96DFB6F7F7A}"/>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ED4792F-4203-484C-A379-60AC070F8DA3}"/>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E9DB2A42-78BD-4A3C-BD1D-B838C412A5DF}"/>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261A3BEC-1D50-440D-9F17-CDAD0029F136}"/>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A8797880-2020-4266-9C61-F54CA3186725}"/>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2CFC1368-4E4D-4145-8A52-CE4E78249914}"/>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F6265031-F1B3-45C9-B26B-9631D163370B}"/>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DC2CABF1-D405-4932-9B58-09B63677D112}"/>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FE2D1B4A-2166-4D9B-A7C3-076CB9BB59A5}"/>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AF253E5C-D12F-4A39-86ED-1FE1E9C0A8A0}"/>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E5A54A47-241B-4FEB-8384-90F6E38C1895}"/>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8B7F2716-92FB-4F6D-A9BE-960F3E5C4149}"/>
            </a:ext>
          </a:extLst>
        </xdr:cNvPr>
        <xdr:cNvSpPr txBox="1"/>
      </xdr:nvSpPr>
      <xdr:spPr>
        <a:xfrm>
          <a:off x="5299921" y="571538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17B2DE39-7613-4F12-B533-E00D8CB6A7E5}"/>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5DC9BC23-88EE-476C-9D75-09805DB8DDD5}"/>
            </a:ext>
          </a:extLst>
        </xdr:cNvPr>
        <xdr:cNvSpPr txBox="1"/>
      </xdr:nvSpPr>
      <xdr:spPr>
        <a:xfrm>
          <a:off x="529992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98E2B540-F9B1-4093-87B9-476F0BC3805A}"/>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92619249-F362-4821-881B-653D53DFE03C}"/>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A08A9D68-B3C0-451A-AB10-025D3C4D4927}"/>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66F4DCA0-71F7-4C5D-9E21-3F970671DD8F}"/>
            </a:ext>
          </a:extLst>
        </xdr:cNvPr>
        <xdr:cNvCxnSpPr/>
      </xdr:nvCxnSpPr>
      <xdr:spPr>
        <a:xfrm flipV="1">
          <a:off x="9219565" y="5701850"/>
          <a:ext cx="0" cy="1388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道路】&#10;一人当たり延長最小値テキスト">
          <a:extLst>
            <a:ext uri="{FF2B5EF4-FFF2-40B4-BE49-F238E27FC236}">
              <a16:creationId xmlns:a16="http://schemas.microsoft.com/office/drawing/2014/main" id="{67EB4E63-0744-4451-A1B8-C80D0EFB5CD7}"/>
            </a:ext>
          </a:extLst>
        </xdr:cNvPr>
        <xdr:cNvSpPr txBox="1"/>
      </xdr:nvSpPr>
      <xdr:spPr>
        <a:xfrm>
          <a:off x="9258300" y="7093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E673BBB4-4075-4D49-ABB7-9B27244680D9}"/>
            </a:ext>
          </a:extLst>
        </xdr:cNvPr>
        <xdr:cNvCxnSpPr/>
      </xdr:nvCxnSpPr>
      <xdr:spPr>
        <a:xfrm>
          <a:off x="9154160" y="7089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9" name="【道路】&#10;一人当たり延長最大値テキスト">
          <a:extLst>
            <a:ext uri="{FF2B5EF4-FFF2-40B4-BE49-F238E27FC236}">
              <a16:creationId xmlns:a16="http://schemas.microsoft.com/office/drawing/2014/main" id="{D799C9F6-08E0-4CCC-B730-0DF8F3325975}"/>
            </a:ext>
          </a:extLst>
        </xdr:cNvPr>
        <xdr:cNvSpPr txBox="1"/>
      </xdr:nvSpPr>
      <xdr:spPr>
        <a:xfrm>
          <a:off x="9258300" y="5484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20" name="直線コネクタ 119">
          <a:extLst>
            <a:ext uri="{FF2B5EF4-FFF2-40B4-BE49-F238E27FC236}">
              <a16:creationId xmlns:a16="http://schemas.microsoft.com/office/drawing/2014/main" id="{AD78D6B9-FEB5-47E7-8602-703130ACCF6C}"/>
            </a:ext>
          </a:extLst>
        </xdr:cNvPr>
        <xdr:cNvCxnSpPr/>
      </xdr:nvCxnSpPr>
      <xdr:spPr>
        <a:xfrm>
          <a:off x="9154160" y="5701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164413</xdr:rowOff>
    </xdr:from>
    <xdr:ext cx="534377" cy="259045"/>
    <xdr:sp macro="" textlink="">
      <xdr:nvSpPr>
        <xdr:cNvPr id="121" name="【道路】&#10;一人当たり延長平均値テキスト">
          <a:extLst>
            <a:ext uri="{FF2B5EF4-FFF2-40B4-BE49-F238E27FC236}">
              <a16:creationId xmlns:a16="http://schemas.microsoft.com/office/drawing/2014/main" id="{EDA4D857-73BF-409B-9511-30CD84E98177}"/>
            </a:ext>
          </a:extLst>
        </xdr:cNvPr>
        <xdr:cNvSpPr txBox="1"/>
      </xdr:nvSpPr>
      <xdr:spPr>
        <a:xfrm>
          <a:off x="9258300" y="6702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22" name="フローチャート: 判断 121">
          <a:extLst>
            <a:ext uri="{FF2B5EF4-FFF2-40B4-BE49-F238E27FC236}">
              <a16:creationId xmlns:a16="http://schemas.microsoft.com/office/drawing/2014/main" id="{5BFEE8D1-0E1A-40AC-A33D-F107FD1629EC}"/>
            </a:ext>
          </a:extLst>
        </xdr:cNvPr>
        <xdr:cNvSpPr/>
      </xdr:nvSpPr>
      <xdr:spPr>
        <a:xfrm>
          <a:off x="9192260" y="67201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23" name="フローチャート: 判断 122">
          <a:extLst>
            <a:ext uri="{FF2B5EF4-FFF2-40B4-BE49-F238E27FC236}">
              <a16:creationId xmlns:a16="http://schemas.microsoft.com/office/drawing/2014/main" id="{79ECE467-C57B-4992-B828-6DCE656B7444}"/>
            </a:ext>
          </a:extLst>
        </xdr:cNvPr>
        <xdr:cNvSpPr/>
      </xdr:nvSpPr>
      <xdr:spPr>
        <a:xfrm>
          <a:off x="8445500" y="6729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24" name="フローチャート: 判断 123">
          <a:extLst>
            <a:ext uri="{FF2B5EF4-FFF2-40B4-BE49-F238E27FC236}">
              <a16:creationId xmlns:a16="http://schemas.microsoft.com/office/drawing/2014/main" id="{B8349E20-A7C5-4C0D-BD9C-E8C66CDF723B}"/>
            </a:ext>
          </a:extLst>
        </xdr:cNvPr>
        <xdr:cNvSpPr/>
      </xdr:nvSpPr>
      <xdr:spPr>
        <a:xfrm>
          <a:off x="7670800" y="67325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25" name="フローチャート: 判断 124">
          <a:extLst>
            <a:ext uri="{FF2B5EF4-FFF2-40B4-BE49-F238E27FC236}">
              <a16:creationId xmlns:a16="http://schemas.microsoft.com/office/drawing/2014/main" id="{64C5234F-F382-4D3D-BE0F-F62048E05AD9}"/>
            </a:ext>
          </a:extLst>
        </xdr:cNvPr>
        <xdr:cNvSpPr/>
      </xdr:nvSpPr>
      <xdr:spPr>
        <a:xfrm>
          <a:off x="6873240" y="6739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46823</xdr:rowOff>
    </xdr:from>
    <xdr:to>
      <xdr:col>36</xdr:col>
      <xdr:colOff>165100</xdr:colOff>
      <xdr:row>40</xdr:row>
      <xdr:rowOff>148423</xdr:rowOff>
    </xdr:to>
    <xdr:sp macro="" textlink="">
      <xdr:nvSpPr>
        <xdr:cNvPr id="126" name="フローチャート: 判断 125">
          <a:extLst>
            <a:ext uri="{FF2B5EF4-FFF2-40B4-BE49-F238E27FC236}">
              <a16:creationId xmlns:a16="http://schemas.microsoft.com/office/drawing/2014/main" id="{9090CF92-9527-4016-A131-425B5C1A9E65}"/>
            </a:ext>
          </a:extLst>
        </xdr:cNvPr>
        <xdr:cNvSpPr/>
      </xdr:nvSpPr>
      <xdr:spPr>
        <a:xfrm>
          <a:off x="6098540" y="675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3B2264A-9530-4F5A-82ED-DE72E8770FC1}"/>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1358E9D-A8E4-4528-B18B-D44C894764A4}"/>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60BF7E4-E11C-44AF-86E9-B2699EC8311C}"/>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EF6AB157-E30B-4536-8B52-DCBED0B64715}"/>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6642E57-284C-4143-9009-C4A1DF602D5F}"/>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117177</xdr:rowOff>
    </xdr:from>
    <xdr:to>
      <xdr:col>55</xdr:col>
      <xdr:colOff>50800</xdr:colOff>
      <xdr:row>37</xdr:row>
      <xdr:rowOff>47327</xdr:rowOff>
    </xdr:to>
    <xdr:sp macro="" textlink="">
      <xdr:nvSpPr>
        <xdr:cNvPr id="132" name="楕円 131">
          <a:extLst>
            <a:ext uri="{FF2B5EF4-FFF2-40B4-BE49-F238E27FC236}">
              <a16:creationId xmlns:a16="http://schemas.microsoft.com/office/drawing/2014/main" id="{0D4F54C4-1BC4-4D80-9AEB-A48C375C2543}"/>
            </a:ext>
          </a:extLst>
        </xdr:cNvPr>
        <xdr:cNvSpPr/>
      </xdr:nvSpPr>
      <xdr:spPr>
        <a:xfrm>
          <a:off x="9192260" y="61522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140054</xdr:rowOff>
    </xdr:from>
    <xdr:ext cx="534377" cy="259045"/>
    <xdr:sp macro="" textlink="">
      <xdr:nvSpPr>
        <xdr:cNvPr id="133" name="【道路】&#10;一人当たり延長該当値テキスト">
          <a:extLst>
            <a:ext uri="{FF2B5EF4-FFF2-40B4-BE49-F238E27FC236}">
              <a16:creationId xmlns:a16="http://schemas.microsoft.com/office/drawing/2014/main" id="{8A640656-57EA-49E1-97F0-0A41C466468A}"/>
            </a:ext>
          </a:extLst>
        </xdr:cNvPr>
        <xdr:cNvSpPr txBox="1"/>
      </xdr:nvSpPr>
      <xdr:spPr>
        <a:xfrm>
          <a:off x="9258300" y="6007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2823</xdr:rowOff>
    </xdr:from>
    <xdr:to>
      <xdr:col>50</xdr:col>
      <xdr:colOff>165100</xdr:colOff>
      <xdr:row>37</xdr:row>
      <xdr:rowOff>104423</xdr:rowOff>
    </xdr:to>
    <xdr:sp macro="" textlink="">
      <xdr:nvSpPr>
        <xdr:cNvPr id="134" name="楕円 133">
          <a:extLst>
            <a:ext uri="{FF2B5EF4-FFF2-40B4-BE49-F238E27FC236}">
              <a16:creationId xmlns:a16="http://schemas.microsoft.com/office/drawing/2014/main" id="{EBA21FC0-7E01-4D11-A7F6-51AF38897F77}"/>
            </a:ext>
          </a:extLst>
        </xdr:cNvPr>
        <xdr:cNvSpPr/>
      </xdr:nvSpPr>
      <xdr:spPr>
        <a:xfrm>
          <a:off x="8445500" y="6205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167977</xdr:rowOff>
    </xdr:from>
    <xdr:to>
      <xdr:col>55</xdr:col>
      <xdr:colOff>0</xdr:colOff>
      <xdr:row>37</xdr:row>
      <xdr:rowOff>53623</xdr:rowOff>
    </xdr:to>
    <xdr:cxnSp macro="">
      <xdr:nvCxnSpPr>
        <xdr:cNvPr id="135" name="直線コネクタ 134">
          <a:extLst>
            <a:ext uri="{FF2B5EF4-FFF2-40B4-BE49-F238E27FC236}">
              <a16:creationId xmlns:a16="http://schemas.microsoft.com/office/drawing/2014/main" id="{B624D229-5914-4F21-8199-C660DD9C33C3}"/>
            </a:ext>
          </a:extLst>
        </xdr:cNvPr>
        <xdr:cNvCxnSpPr/>
      </xdr:nvCxnSpPr>
      <xdr:spPr>
        <a:xfrm flipV="1">
          <a:off x="8496300" y="6203017"/>
          <a:ext cx="723900" cy="5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29678</xdr:rowOff>
    </xdr:from>
    <xdr:to>
      <xdr:col>46</xdr:col>
      <xdr:colOff>38100</xdr:colOff>
      <xdr:row>37</xdr:row>
      <xdr:rowOff>131278</xdr:rowOff>
    </xdr:to>
    <xdr:sp macro="" textlink="">
      <xdr:nvSpPr>
        <xdr:cNvPr id="136" name="楕円 135">
          <a:extLst>
            <a:ext uri="{FF2B5EF4-FFF2-40B4-BE49-F238E27FC236}">
              <a16:creationId xmlns:a16="http://schemas.microsoft.com/office/drawing/2014/main" id="{291D66EC-F52A-4DDE-82C3-1C5110235371}"/>
            </a:ext>
          </a:extLst>
        </xdr:cNvPr>
        <xdr:cNvSpPr/>
      </xdr:nvSpPr>
      <xdr:spPr>
        <a:xfrm>
          <a:off x="7670800" y="623235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53623</xdr:rowOff>
    </xdr:from>
    <xdr:to>
      <xdr:col>50</xdr:col>
      <xdr:colOff>114300</xdr:colOff>
      <xdr:row>37</xdr:row>
      <xdr:rowOff>80478</xdr:rowOff>
    </xdr:to>
    <xdr:cxnSp macro="">
      <xdr:nvCxnSpPr>
        <xdr:cNvPr id="137" name="直線コネクタ 136">
          <a:extLst>
            <a:ext uri="{FF2B5EF4-FFF2-40B4-BE49-F238E27FC236}">
              <a16:creationId xmlns:a16="http://schemas.microsoft.com/office/drawing/2014/main" id="{5D51C117-0147-4EFE-9BAC-50B85CBFD5C9}"/>
            </a:ext>
          </a:extLst>
        </xdr:cNvPr>
        <xdr:cNvCxnSpPr/>
      </xdr:nvCxnSpPr>
      <xdr:spPr>
        <a:xfrm flipV="1">
          <a:off x="7713980" y="6256303"/>
          <a:ext cx="782320" cy="26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54813</xdr:rowOff>
    </xdr:from>
    <xdr:to>
      <xdr:col>41</xdr:col>
      <xdr:colOff>101600</xdr:colOff>
      <xdr:row>37</xdr:row>
      <xdr:rowOff>156413</xdr:rowOff>
    </xdr:to>
    <xdr:sp macro="" textlink="">
      <xdr:nvSpPr>
        <xdr:cNvPr id="138" name="楕円 137">
          <a:extLst>
            <a:ext uri="{FF2B5EF4-FFF2-40B4-BE49-F238E27FC236}">
              <a16:creationId xmlns:a16="http://schemas.microsoft.com/office/drawing/2014/main" id="{C29D4723-C9F5-4904-9060-86DF7B03A0B8}"/>
            </a:ext>
          </a:extLst>
        </xdr:cNvPr>
        <xdr:cNvSpPr/>
      </xdr:nvSpPr>
      <xdr:spPr>
        <a:xfrm>
          <a:off x="6873240" y="6257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80478</xdr:rowOff>
    </xdr:from>
    <xdr:to>
      <xdr:col>45</xdr:col>
      <xdr:colOff>177800</xdr:colOff>
      <xdr:row>37</xdr:row>
      <xdr:rowOff>105613</xdr:rowOff>
    </xdr:to>
    <xdr:cxnSp macro="">
      <xdr:nvCxnSpPr>
        <xdr:cNvPr id="139" name="直線コネクタ 138">
          <a:extLst>
            <a:ext uri="{FF2B5EF4-FFF2-40B4-BE49-F238E27FC236}">
              <a16:creationId xmlns:a16="http://schemas.microsoft.com/office/drawing/2014/main" id="{6D3A4ADF-261D-4D32-8CE2-0E4FD6DB1315}"/>
            </a:ext>
          </a:extLst>
        </xdr:cNvPr>
        <xdr:cNvCxnSpPr/>
      </xdr:nvCxnSpPr>
      <xdr:spPr>
        <a:xfrm flipV="1">
          <a:off x="6924040" y="6283158"/>
          <a:ext cx="789940" cy="25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70075</xdr:rowOff>
    </xdr:from>
    <xdr:to>
      <xdr:col>36</xdr:col>
      <xdr:colOff>165100</xdr:colOff>
      <xdr:row>38</xdr:row>
      <xdr:rowOff>225</xdr:rowOff>
    </xdr:to>
    <xdr:sp macro="" textlink="">
      <xdr:nvSpPr>
        <xdr:cNvPr id="140" name="楕円 139">
          <a:extLst>
            <a:ext uri="{FF2B5EF4-FFF2-40B4-BE49-F238E27FC236}">
              <a16:creationId xmlns:a16="http://schemas.microsoft.com/office/drawing/2014/main" id="{744141CE-1242-45B4-9E1B-439E667BC642}"/>
            </a:ext>
          </a:extLst>
        </xdr:cNvPr>
        <xdr:cNvSpPr/>
      </xdr:nvSpPr>
      <xdr:spPr>
        <a:xfrm>
          <a:off x="6098540" y="62727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105613</xdr:rowOff>
    </xdr:from>
    <xdr:to>
      <xdr:col>41</xdr:col>
      <xdr:colOff>50800</xdr:colOff>
      <xdr:row>37</xdr:row>
      <xdr:rowOff>120875</xdr:rowOff>
    </xdr:to>
    <xdr:cxnSp macro="">
      <xdr:nvCxnSpPr>
        <xdr:cNvPr id="141" name="直線コネクタ 140">
          <a:extLst>
            <a:ext uri="{FF2B5EF4-FFF2-40B4-BE49-F238E27FC236}">
              <a16:creationId xmlns:a16="http://schemas.microsoft.com/office/drawing/2014/main" id="{CB0CB28D-CA7F-4908-95D2-9D6D90543F08}"/>
            </a:ext>
          </a:extLst>
        </xdr:cNvPr>
        <xdr:cNvCxnSpPr/>
      </xdr:nvCxnSpPr>
      <xdr:spPr>
        <a:xfrm flipV="1">
          <a:off x="6149340" y="6308293"/>
          <a:ext cx="774700" cy="15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116243</xdr:rowOff>
    </xdr:from>
    <xdr:ext cx="534377" cy="259045"/>
    <xdr:sp macro="" textlink="">
      <xdr:nvSpPr>
        <xdr:cNvPr id="142" name="n_1aveValue【道路】&#10;一人当たり延長">
          <a:extLst>
            <a:ext uri="{FF2B5EF4-FFF2-40B4-BE49-F238E27FC236}">
              <a16:creationId xmlns:a16="http://schemas.microsoft.com/office/drawing/2014/main" id="{B30E3EE4-EE5F-4F9B-9173-77E09ECDF1A9}"/>
            </a:ext>
          </a:extLst>
        </xdr:cNvPr>
        <xdr:cNvSpPr txBox="1"/>
      </xdr:nvSpPr>
      <xdr:spPr>
        <a:xfrm>
          <a:off x="8239271" y="6821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119705</xdr:rowOff>
    </xdr:from>
    <xdr:ext cx="534377" cy="259045"/>
    <xdr:sp macro="" textlink="">
      <xdr:nvSpPr>
        <xdr:cNvPr id="143" name="n_2aveValue【道路】&#10;一人当たり延長">
          <a:extLst>
            <a:ext uri="{FF2B5EF4-FFF2-40B4-BE49-F238E27FC236}">
              <a16:creationId xmlns:a16="http://schemas.microsoft.com/office/drawing/2014/main" id="{1FDF4857-3CFC-42B2-ADF5-2DCF9BBF83D9}"/>
            </a:ext>
          </a:extLst>
        </xdr:cNvPr>
        <xdr:cNvSpPr txBox="1"/>
      </xdr:nvSpPr>
      <xdr:spPr>
        <a:xfrm>
          <a:off x="7477271" y="6825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127043</xdr:rowOff>
    </xdr:from>
    <xdr:ext cx="534377" cy="259045"/>
    <xdr:sp macro="" textlink="">
      <xdr:nvSpPr>
        <xdr:cNvPr id="144" name="n_3aveValue【道路】&#10;一人当たり延長">
          <a:extLst>
            <a:ext uri="{FF2B5EF4-FFF2-40B4-BE49-F238E27FC236}">
              <a16:creationId xmlns:a16="http://schemas.microsoft.com/office/drawing/2014/main" id="{27611709-2483-4C75-A732-C155E43E9CEB}"/>
            </a:ext>
          </a:extLst>
        </xdr:cNvPr>
        <xdr:cNvSpPr txBox="1"/>
      </xdr:nvSpPr>
      <xdr:spPr>
        <a:xfrm>
          <a:off x="6702571" y="6832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139550</xdr:rowOff>
    </xdr:from>
    <xdr:ext cx="534377" cy="259045"/>
    <xdr:sp macro="" textlink="">
      <xdr:nvSpPr>
        <xdr:cNvPr id="145" name="n_4aveValue【道路】&#10;一人当たり延長">
          <a:extLst>
            <a:ext uri="{FF2B5EF4-FFF2-40B4-BE49-F238E27FC236}">
              <a16:creationId xmlns:a16="http://schemas.microsoft.com/office/drawing/2014/main" id="{1E92C748-6EE1-4BAA-BACB-942AA97AA2F6}"/>
            </a:ext>
          </a:extLst>
        </xdr:cNvPr>
        <xdr:cNvSpPr txBox="1"/>
      </xdr:nvSpPr>
      <xdr:spPr>
        <a:xfrm>
          <a:off x="5905011" y="6845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120950</xdr:rowOff>
    </xdr:from>
    <xdr:ext cx="534377" cy="259045"/>
    <xdr:sp macro="" textlink="">
      <xdr:nvSpPr>
        <xdr:cNvPr id="146" name="n_1mainValue【道路】&#10;一人当たり延長">
          <a:extLst>
            <a:ext uri="{FF2B5EF4-FFF2-40B4-BE49-F238E27FC236}">
              <a16:creationId xmlns:a16="http://schemas.microsoft.com/office/drawing/2014/main" id="{D5E15709-FF03-467F-9D79-8567595AE8F9}"/>
            </a:ext>
          </a:extLst>
        </xdr:cNvPr>
        <xdr:cNvSpPr txBox="1"/>
      </xdr:nvSpPr>
      <xdr:spPr>
        <a:xfrm>
          <a:off x="8239271" y="5988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147805</xdr:rowOff>
    </xdr:from>
    <xdr:ext cx="534377" cy="259045"/>
    <xdr:sp macro="" textlink="">
      <xdr:nvSpPr>
        <xdr:cNvPr id="147" name="n_2mainValue【道路】&#10;一人当たり延長">
          <a:extLst>
            <a:ext uri="{FF2B5EF4-FFF2-40B4-BE49-F238E27FC236}">
              <a16:creationId xmlns:a16="http://schemas.microsoft.com/office/drawing/2014/main" id="{36E65171-DCC1-44E4-AB34-A0FEA839EF8E}"/>
            </a:ext>
          </a:extLst>
        </xdr:cNvPr>
        <xdr:cNvSpPr txBox="1"/>
      </xdr:nvSpPr>
      <xdr:spPr>
        <a:xfrm>
          <a:off x="7477271" y="6015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1490</xdr:rowOff>
    </xdr:from>
    <xdr:ext cx="534377" cy="259045"/>
    <xdr:sp macro="" textlink="">
      <xdr:nvSpPr>
        <xdr:cNvPr id="148" name="n_3mainValue【道路】&#10;一人当たり延長">
          <a:extLst>
            <a:ext uri="{FF2B5EF4-FFF2-40B4-BE49-F238E27FC236}">
              <a16:creationId xmlns:a16="http://schemas.microsoft.com/office/drawing/2014/main" id="{4609E6A6-1DC2-4A44-A09B-7CCC76DA387C}"/>
            </a:ext>
          </a:extLst>
        </xdr:cNvPr>
        <xdr:cNvSpPr txBox="1"/>
      </xdr:nvSpPr>
      <xdr:spPr>
        <a:xfrm>
          <a:off x="6702571" y="6036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16752</xdr:rowOff>
    </xdr:from>
    <xdr:ext cx="534377" cy="259045"/>
    <xdr:sp macro="" textlink="">
      <xdr:nvSpPr>
        <xdr:cNvPr id="149" name="n_4mainValue【道路】&#10;一人当たり延長">
          <a:extLst>
            <a:ext uri="{FF2B5EF4-FFF2-40B4-BE49-F238E27FC236}">
              <a16:creationId xmlns:a16="http://schemas.microsoft.com/office/drawing/2014/main" id="{B39FB6DE-7637-4FE7-A170-EE92DE014267}"/>
            </a:ext>
          </a:extLst>
        </xdr:cNvPr>
        <xdr:cNvSpPr txBox="1"/>
      </xdr:nvSpPr>
      <xdr:spPr>
        <a:xfrm>
          <a:off x="5905011" y="6051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4D6C5494-C2F1-4508-8DCB-E6235D7B01A2}"/>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F5E6595-4FBB-42AB-8673-3F3BF6F474F1}"/>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21AE0226-70EB-4044-A348-C04BD93F52CB}"/>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49965708-8BD5-4A22-AA61-5CD2D4C9DD61}"/>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4703CBE1-0B91-4628-BE5D-1A2EE66A4799}"/>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380E7829-F06E-416F-B82B-6890AD152E47}"/>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D4266948-2BB1-477D-BEBA-4084F606C65A}"/>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EDE632FB-D606-4978-93B3-3DFC01692558}"/>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B4EC7241-8C0C-4C6C-A944-82110366D779}"/>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D93E2F91-E6FF-4274-85F6-251AE38EE79F}"/>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B9A05F3D-3F88-4CE9-A473-F73B8E0A4394}"/>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06CA6789-DDF1-4D8A-B2A6-8F1E1FFBCFFF}"/>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DA2D725F-2453-48BA-B71F-D698CD48FBA2}"/>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A26B48F9-1102-4AF2-9AB9-59779C8A18EE}"/>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7F056E4F-6D5F-4374-86CB-5F05C92A186A}"/>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A2CEF7DD-A2DF-415D-BF1A-71A05403D47B}"/>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C3FE3841-E20A-4899-AA25-B0F04418C11D}"/>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B2B8BDD1-32FF-46CF-8DD2-E58CEFD5C8A9}"/>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E3FA073C-BA32-4620-8C2E-F7A3F28FFA59}"/>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721482D9-6AFE-482B-A7E2-AFA37F486813}"/>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6E85EAD2-8094-4CC4-93F0-90E3AFCFB182}"/>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E9149315-866D-4E12-9094-91BB1D7EAB54}"/>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45E3D6AC-5038-40BA-ADEC-991E156FE706}"/>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26801139-D741-4A76-8A90-40342B7FC857}"/>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70871E36-E289-4717-9219-8ECA01C6BC3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75" name="直線コネクタ 174">
          <a:extLst>
            <a:ext uri="{FF2B5EF4-FFF2-40B4-BE49-F238E27FC236}">
              <a16:creationId xmlns:a16="http://schemas.microsoft.com/office/drawing/2014/main" id="{88F5D902-C678-4F2D-99E0-EB65EDE7F885}"/>
            </a:ext>
          </a:extLst>
        </xdr:cNvPr>
        <xdr:cNvCxnSpPr/>
      </xdr:nvCxnSpPr>
      <xdr:spPr>
        <a:xfrm flipV="1">
          <a:off x="4086225" y="9316538"/>
          <a:ext cx="0" cy="1443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33840863-F5C0-4DD6-A4EB-9C6826C47DD4}"/>
            </a:ext>
          </a:extLst>
        </xdr:cNvPr>
        <xdr:cNvSpPr txBox="1"/>
      </xdr:nvSpPr>
      <xdr:spPr>
        <a:xfrm>
          <a:off x="4124960" y="10763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77" name="直線コネクタ 176">
          <a:extLst>
            <a:ext uri="{FF2B5EF4-FFF2-40B4-BE49-F238E27FC236}">
              <a16:creationId xmlns:a16="http://schemas.microsoft.com/office/drawing/2014/main" id="{EC7687C0-6A0E-4B45-AF78-05B40E8AC482}"/>
            </a:ext>
          </a:extLst>
        </xdr:cNvPr>
        <xdr:cNvCxnSpPr/>
      </xdr:nvCxnSpPr>
      <xdr:spPr>
        <a:xfrm>
          <a:off x="4020820" y="107599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FFE252A5-A06B-430F-8E95-DA1E2A85BB86}"/>
            </a:ext>
          </a:extLst>
        </xdr:cNvPr>
        <xdr:cNvSpPr txBox="1"/>
      </xdr:nvSpPr>
      <xdr:spPr>
        <a:xfrm>
          <a:off x="4124960" y="909557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79" name="直線コネクタ 178">
          <a:extLst>
            <a:ext uri="{FF2B5EF4-FFF2-40B4-BE49-F238E27FC236}">
              <a16:creationId xmlns:a16="http://schemas.microsoft.com/office/drawing/2014/main" id="{726A2A0F-DE6A-4E24-A306-57A42CD2FF23}"/>
            </a:ext>
          </a:extLst>
        </xdr:cNvPr>
        <xdr:cNvCxnSpPr/>
      </xdr:nvCxnSpPr>
      <xdr:spPr>
        <a:xfrm>
          <a:off x="4020820" y="93165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115768</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119A790F-867E-4E8F-A206-63EE560056E2}"/>
            </a:ext>
          </a:extLst>
        </xdr:cNvPr>
        <xdr:cNvSpPr txBox="1"/>
      </xdr:nvSpPr>
      <xdr:spPr>
        <a:xfrm>
          <a:off x="4124960" y="101741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1" name="フローチャート: 判断 180">
          <a:extLst>
            <a:ext uri="{FF2B5EF4-FFF2-40B4-BE49-F238E27FC236}">
              <a16:creationId xmlns:a16="http://schemas.microsoft.com/office/drawing/2014/main" id="{C718E52C-05EE-4A8A-93F0-72D3CCCF9D30}"/>
            </a:ext>
          </a:extLst>
        </xdr:cNvPr>
        <xdr:cNvSpPr/>
      </xdr:nvSpPr>
      <xdr:spPr>
        <a:xfrm>
          <a:off x="4036060" y="103189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82" name="フローチャート: 判断 181">
          <a:extLst>
            <a:ext uri="{FF2B5EF4-FFF2-40B4-BE49-F238E27FC236}">
              <a16:creationId xmlns:a16="http://schemas.microsoft.com/office/drawing/2014/main" id="{134A6F53-1E8E-4BBE-8643-C09A46FB205B}"/>
            </a:ext>
          </a:extLst>
        </xdr:cNvPr>
        <xdr:cNvSpPr/>
      </xdr:nvSpPr>
      <xdr:spPr>
        <a:xfrm>
          <a:off x="3312160" y="103058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83" name="フローチャート: 判断 182">
          <a:extLst>
            <a:ext uri="{FF2B5EF4-FFF2-40B4-BE49-F238E27FC236}">
              <a16:creationId xmlns:a16="http://schemas.microsoft.com/office/drawing/2014/main" id="{0736C8A7-D795-456D-AB2E-1926317ABDEC}"/>
            </a:ext>
          </a:extLst>
        </xdr:cNvPr>
        <xdr:cNvSpPr/>
      </xdr:nvSpPr>
      <xdr:spPr>
        <a:xfrm>
          <a:off x="2514600" y="103026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84" name="フローチャート: 判断 183">
          <a:extLst>
            <a:ext uri="{FF2B5EF4-FFF2-40B4-BE49-F238E27FC236}">
              <a16:creationId xmlns:a16="http://schemas.microsoft.com/office/drawing/2014/main" id="{A61073B4-893E-4A24-8430-BAF82B824C99}"/>
            </a:ext>
          </a:extLst>
        </xdr:cNvPr>
        <xdr:cNvSpPr/>
      </xdr:nvSpPr>
      <xdr:spPr>
        <a:xfrm>
          <a:off x="1739900" y="10294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48804</xdr:rowOff>
    </xdr:from>
    <xdr:to>
      <xdr:col>6</xdr:col>
      <xdr:colOff>38100</xdr:colOff>
      <xdr:row>61</xdr:row>
      <xdr:rowOff>150404</xdr:rowOff>
    </xdr:to>
    <xdr:sp macro="" textlink="">
      <xdr:nvSpPr>
        <xdr:cNvPr id="185" name="フローチャート: 判断 184">
          <a:extLst>
            <a:ext uri="{FF2B5EF4-FFF2-40B4-BE49-F238E27FC236}">
              <a16:creationId xmlns:a16="http://schemas.microsoft.com/office/drawing/2014/main" id="{32211282-464D-4BF4-964B-B6AD434DD321}"/>
            </a:ext>
          </a:extLst>
        </xdr:cNvPr>
        <xdr:cNvSpPr/>
      </xdr:nvSpPr>
      <xdr:spPr>
        <a:xfrm>
          <a:off x="965200" y="102748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3D8085A-7C12-4D1E-9AEC-9C64E0F0C2CE}"/>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0FCEAE1-607F-4BA4-937D-DC992511FABB}"/>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FC2DC90-C538-47C9-B661-526111531B1D}"/>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6A575EE-B37E-491B-BB74-A82313A6E328}"/>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5FAD9C9C-96B6-494B-B4BE-168FFE72A913}"/>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17780</xdr:rowOff>
    </xdr:from>
    <xdr:to>
      <xdr:col>24</xdr:col>
      <xdr:colOff>114300</xdr:colOff>
      <xdr:row>62</xdr:row>
      <xdr:rowOff>119380</xdr:rowOff>
    </xdr:to>
    <xdr:sp macro="" textlink="">
      <xdr:nvSpPr>
        <xdr:cNvPr id="191" name="楕円 190">
          <a:extLst>
            <a:ext uri="{FF2B5EF4-FFF2-40B4-BE49-F238E27FC236}">
              <a16:creationId xmlns:a16="http://schemas.microsoft.com/office/drawing/2014/main" id="{75D34D37-F6A1-4655-8E2E-C6CA05DBD7FE}"/>
            </a:ext>
          </a:extLst>
        </xdr:cNvPr>
        <xdr:cNvSpPr/>
      </xdr:nvSpPr>
      <xdr:spPr>
        <a:xfrm>
          <a:off x="4036060" y="1041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167657</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703ACDAE-8DB8-4401-BEA6-EF7B544E0C45}"/>
            </a:ext>
          </a:extLst>
        </xdr:cNvPr>
        <xdr:cNvSpPr txBox="1"/>
      </xdr:nvSpPr>
      <xdr:spPr>
        <a:xfrm>
          <a:off x="4124960" y="1039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119017</xdr:rowOff>
    </xdr:from>
    <xdr:to>
      <xdr:col>20</xdr:col>
      <xdr:colOff>38100</xdr:colOff>
      <xdr:row>62</xdr:row>
      <xdr:rowOff>49167</xdr:rowOff>
    </xdr:to>
    <xdr:sp macro="" textlink="">
      <xdr:nvSpPr>
        <xdr:cNvPr id="193" name="楕円 192">
          <a:extLst>
            <a:ext uri="{FF2B5EF4-FFF2-40B4-BE49-F238E27FC236}">
              <a16:creationId xmlns:a16="http://schemas.microsoft.com/office/drawing/2014/main" id="{0C7D8A55-75BF-4CE2-B423-34AC06C26343}"/>
            </a:ext>
          </a:extLst>
        </xdr:cNvPr>
        <xdr:cNvSpPr/>
      </xdr:nvSpPr>
      <xdr:spPr>
        <a:xfrm>
          <a:off x="3312160" y="103450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169817</xdr:rowOff>
    </xdr:from>
    <xdr:to>
      <xdr:col>24</xdr:col>
      <xdr:colOff>63500</xdr:colOff>
      <xdr:row>62</xdr:row>
      <xdr:rowOff>68580</xdr:rowOff>
    </xdr:to>
    <xdr:cxnSp macro="">
      <xdr:nvCxnSpPr>
        <xdr:cNvPr id="194" name="直線コネクタ 193">
          <a:extLst>
            <a:ext uri="{FF2B5EF4-FFF2-40B4-BE49-F238E27FC236}">
              <a16:creationId xmlns:a16="http://schemas.microsoft.com/office/drawing/2014/main" id="{A148B8E7-E11F-4A81-9283-E0CCDD91D38E}"/>
            </a:ext>
          </a:extLst>
        </xdr:cNvPr>
        <xdr:cNvCxnSpPr/>
      </xdr:nvCxnSpPr>
      <xdr:spPr>
        <a:xfrm>
          <a:off x="3355340" y="10395857"/>
          <a:ext cx="731520" cy="66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119017</xdr:rowOff>
    </xdr:from>
    <xdr:to>
      <xdr:col>15</xdr:col>
      <xdr:colOff>101600</xdr:colOff>
      <xdr:row>62</xdr:row>
      <xdr:rowOff>49167</xdr:rowOff>
    </xdr:to>
    <xdr:sp macro="" textlink="">
      <xdr:nvSpPr>
        <xdr:cNvPr id="195" name="楕円 194">
          <a:extLst>
            <a:ext uri="{FF2B5EF4-FFF2-40B4-BE49-F238E27FC236}">
              <a16:creationId xmlns:a16="http://schemas.microsoft.com/office/drawing/2014/main" id="{5DFE36C4-7AD0-4128-AE58-EA0962595819}"/>
            </a:ext>
          </a:extLst>
        </xdr:cNvPr>
        <xdr:cNvSpPr/>
      </xdr:nvSpPr>
      <xdr:spPr>
        <a:xfrm>
          <a:off x="2514600" y="103450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169817</xdr:rowOff>
    </xdr:from>
    <xdr:to>
      <xdr:col>19</xdr:col>
      <xdr:colOff>177800</xdr:colOff>
      <xdr:row>61</xdr:row>
      <xdr:rowOff>169817</xdr:rowOff>
    </xdr:to>
    <xdr:cxnSp macro="">
      <xdr:nvCxnSpPr>
        <xdr:cNvPr id="196" name="直線コネクタ 195">
          <a:extLst>
            <a:ext uri="{FF2B5EF4-FFF2-40B4-BE49-F238E27FC236}">
              <a16:creationId xmlns:a16="http://schemas.microsoft.com/office/drawing/2014/main" id="{C91D89D3-C83F-4967-AADF-A68DCE079FEE}"/>
            </a:ext>
          </a:extLst>
        </xdr:cNvPr>
        <xdr:cNvCxnSpPr/>
      </xdr:nvCxnSpPr>
      <xdr:spPr>
        <a:xfrm>
          <a:off x="2565400" y="10395857"/>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148409</xdr:rowOff>
    </xdr:from>
    <xdr:to>
      <xdr:col>10</xdr:col>
      <xdr:colOff>165100</xdr:colOff>
      <xdr:row>62</xdr:row>
      <xdr:rowOff>78559</xdr:rowOff>
    </xdr:to>
    <xdr:sp macro="" textlink="">
      <xdr:nvSpPr>
        <xdr:cNvPr id="197" name="楕円 196">
          <a:extLst>
            <a:ext uri="{FF2B5EF4-FFF2-40B4-BE49-F238E27FC236}">
              <a16:creationId xmlns:a16="http://schemas.microsoft.com/office/drawing/2014/main" id="{C1B85843-D3B9-4B05-BDF4-EE7CE9D173B5}"/>
            </a:ext>
          </a:extLst>
        </xdr:cNvPr>
        <xdr:cNvSpPr/>
      </xdr:nvSpPr>
      <xdr:spPr>
        <a:xfrm>
          <a:off x="1739900" y="103744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169817</xdr:rowOff>
    </xdr:from>
    <xdr:to>
      <xdr:col>15</xdr:col>
      <xdr:colOff>50800</xdr:colOff>
      <xdr:row>62</xdr:row>
      <xdr:rowOff>27759</xdr:rowOff>
    </xdr:to>
    <xdr:cxnSp macro="">
      <xdr:nvCxnSpPr>
        <xdr:cNvPr id="198" name="直線コネクタ 197">
          <a:extLst>
            <a:ext uri="{FF2B5EF4-FFF2-40B4-BE49-F238E27FC236}">
              <a16:creationId xmlns:a16="http://schemas.microsoft.com/office/drawing/2014/main" id="{98223120-34C4-4E7B-9D9F-3C24A74FE58E}"/>
            </a:ext>
          </a:extLst>
        </xdr:cNvPr>
        <xdr:cNvCxnSpPr/>
      </xdr:nvCxnSpPr>
      <xdr:spPr>
        <a:xfrm flipV="1">
          <a:off x="1790700" y="10395857"/>
          <a:ext cx="774700" cy="25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151674</xdr:rowOff>
    </xdr:from>
    <xdr:to>
      <xdr:col>6</xdr:col>
      <xdr:colOff>38100</xdr:colOff>
      <xdr:row>62</xdr:row>
      <xdr:rowOff>81824</xdr:rowOff>
    </xdr:to>
    <xdr:sp macro="" textlink="">
      <xdr:nvSpPr>
        <xdr:cNvPr id="199" name="楕円 198">
          <a:extLst>
            <a:ext uri="{FF2B5EF4-FFF2-40B4-BE49-F238E27FC236}">
              <a16:creationId xmlns:a16="http://schemas.microsoft.com/office/drawing/2014/main" id="{F12DBD7F-5394-443E-98E3-D59DD10FA927}"/>
            </a:ext>
          </a:extLst>
        </xdr:cNvPr>
        <xdr:cNvSpPr/>
      </xdr:nvSpPr>
      <xdr:spPr>
        <a:xfrm>
          <a:off x="965200" y="103777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27759</xdr:rowOff>
    </xdr:from>
    <xdr:to>
      <xdr:col>10</xdr:col>
      <xdr:colOff>114300</xdr:colOff>
      <xdr:row>62</xdr:row>
      <xdr:rowOff>31024</xdr:rowOff>
    </xdr:to>
    <xdr:cxnSp macro="">
      <xdr:nvCxnSpPr>
        <xdr:cNvPr id="200" name="直線コネクタ 199">
          <a:extLst>
            <a:ext uri="{FF2B5EF4-FFF2-40B4-BE49-F238E27FC236}">
              <a16:creationId xmlns:a16="http://schemas.microsoft.com/office/drawing/2014/main" id="{27B43A5D-15A2-48D1-BDB0-2560EA72F293}"/>
            </a:ext>
          </a:extLst>
        </xdr:cNvPr>
        <xdr:cNvCxnSpPr/>
      </xdr:nvCxnSpPr>
      <xdr:spPr>
        <a:xfrm flipV="1">
          <a:off x="1008380" y="10421439"/>
          <a:ext cx="78232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26505</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F6C90B2E-031A-4F38-9F75-488A97A04100}"/>
            </a:ext>
          </a:extLst>
        </xdr:cNvPr>
        <xdr:cNvSpPr txBox="1"/>
      </xdr:nvSpPr>
      <xdr:spPr>
        <a:xfrm>
          <a:off x="3170564" y="10084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23240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04774262-1B52-4A09-A277-2BA8F0380A8B}"/>
            </a:ext>
          </a:extLst>
        </xdr:cNvPr>
        <xdr:cNvSpPr txBox="1"/>
      </xdr:nvSpPr>
      <xdr:spPr>
        <a:xfrm>
          <a:off x="2385704" y="1008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15076</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4EAD7552-BC68-4652-A26F-B9DC1172D471}"/>
            </a:ext>
          </a:extLst>
        </xdr:cNvPr>
        <xdr:cNvSpPr txBox="1"/>
      </xdr:nvSpPr>
      <xdr:spPr>
        <a:xfrm>
          <a:off x="1611004" y="1007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166931</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FE24184D-39D1-489E-B8BE-E6267A0A5C0E}"/>
            </a:ext>
          </a:extLst>
        </xdr:cNvPr>
        <xdr:cNvSpPr txBox="1"/>
      </xdr:nvSpPr>
      <xdr:spPr>
        <a:xfrm>
          <a:off x="836304" y="10057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40294</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31D08B7B-50BA-4325-A527-076ACD10E8E8}"/>
            </a:ext>
          </a:extLst>
        </xdr:cNvPr>
        <xdr:cNvSpPr txBox="1"/>
      </xdr:nvSpPr>
      <xdr:spPr>
        <a:xfrm>
          <a:off x="3170564" y="10433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40294</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5ADC0228-1149-461E-A9DA-FA6857425769}"/>
            </a:ext>
          </a:extLst>
        </xdr:cNvPr>
        <xdr:cNvSpPr txBox="1"/>
      </xdr:nvSpPr>
      <xdr:spPr>
        <a:xfrm>
          <a:off x="2385704" y="10433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69686</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0AA7009D-B11F-4CDE-9863-C09C2042B504}"/>
            </a:ext>
          </a:extLst>
        </xdr:cNvPr>
        <xdr:cNvSpPr txBox="1"/>
      </xdr:nvSpPr>
      <xdr:spPr>
        <a:xfrm>
          <a:off x="1611004" y="10463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72951</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BA89FE40-AA57-4EBD-96A1-099016BADC2B}"/>
            </a:ext>
          </a:extLst>
        </xdr:cNvPr>
        <xdr:cNvSpPr txBox="1"/>
      </xdr:nvSpPr>
      <xdr:spPr>
        <a:xfrm>
          <a:off x="836304" y="10466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F664C2ED-3FF6-4F83-AE86-0C06FB19FFEE}"/>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BF6DD5BC-BBA0-4148-BAC9-05B0DA81FB95}"/>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DE82D9CF-D532-46CB-8F75-10C73C413AE7}"/>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D0C89C4C-9184-429C-9712-39603F1E3CC3}"/>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E67FCDE3-54CA-460A-AA95-9C66A4CE1BA1}"/>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BF61FE34-004A-43E8-A418-3FA0CA4C9243}"/>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B06EBDE5-8961-4BD1-8CD4-24DC2117161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3FE41F3C-7B05-44B6-8C4C-8E1E0D74F432}"/>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242D5526-E256-4B42-967F-2308037DF4D1}"/>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7CEE6416-C393-4B5A-92D1-F7BFCC23094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FDDE4241-A6A8-4399-A776-1CC6E9AEA492}"/>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306FF779-B4C8-4F7B-8465-8A1B2F8DA4CB}"/>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ABC88572-249D-4905-B541-A5F22E3F7BB2}"/>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66064217-2EE4-4BC6-A962-DD645E95C37E}"/>
            </a:ext>
          </a:extLst>
        </xdr:cNvPr>
        <xdr:cNvSpPr txBox="1"/>
      </xdr:nvSpPr>
      <xdr:spPr>
        <a:xfrm>
          <a:off x="5209768" y="1029336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1843E8B0-6C00-45B5-B693-D6F3D6BCD92F}"/>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60F56E9F-A142-43B7-87CA-728B74BEE65F}"/>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52928F4C-8A8E-42C9-9129-AE560E2902F2}"/>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482D91F5-A3B7-4E96-8DEF-3CA8D5FA0D1D}"/>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BD906B7A-864E-4A57-B00D-C7CB8A3ACD3A}"/>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6B33F5CC-5868-4DBE-AF31-053FD584C716}"/>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5CCE972C-8D81-48F8-B5A6-A1F2049A8D7B}"/>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01707CE4-61EA-4F9F-BFAD-5E4ABA8D3758}"/>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21FB19BF-E568-4FEA-9A9F-36C3377C544A}"/>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32" name="直線コネクタ 231">
          <a:extLst>
            <a:ext uri="{FF2B5EF4-FFF2-40B4-BE49-F238E27FC236}">
              <a16:creationId xmlns:a16="http://schemas.microsoft.com/office/drawing/2014/main" id="{259C7CC6-AA15-481C-9C31-197748461042}"/>
            </a:ext>
          </a:extLst>
        </xdr:cNvPr>
        <xdr:cNvCxnSpPr/>
      </xdr:nvCxnSpPr>
      <xdr:spPr>
        <a:xfrm flipV="1">
          <a:off x="9219565" y="9318100"/>
          <a:ext cx="0" cy="1486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AC775034-C897-444D-8E6D-433B724C1C84}"/>
            </a:ext>
          </a:extLst>
        </xdr:cNvPr>
        <xdr:cNvSpPr txBox="1"/>
      </xdr:nvSpPr>
      <xdr:spPr>
        <a:xfrm>
          <a:off x="9258300" y="10808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34" name="直線コネクタ 233">
          <a:extLst>
            <a:ext uri="{FF2B5EF4-FFF2-40B4-BE49-F238E27FC236}">
              <a16:creationId xmlns:a16="http://schemas.microsoft.com/office/drawing/2014/main" id="{C42C3D01-3E97-4B5A-87F2-BF8835128536}"/>
            </a:ext>
          </a:extLst>
        </xdr:cNvPr>
        <xdr:cNvCxnSpPr/>
      </xdr:nvCxnSpPr>
      <xdr:spPr>
        <a:xfrm>
          <a:off x="9154160" y="108046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E27A958F-53F7-430C-8800-85E77D395271}"/>
            </a:ext>
          </a:extLst>
        </xdr:cNvPr>
        <xdr:cNvSpPr txBox="1"/>
      </xdr:nvSpPr>
      <xdr:spPr>
        <a:xfrm>
          <a:off x="9258300" y="909713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36" name="直線コネクタ 235">
          <a:extLst>
            <a:ext uri="{FF2B5EF4-FFF2-40B4-BE49-F238E27FC236}">
              <a16:creationId xmlns:a16="http://schemas.microsoft.com/office/drawing/2014/main" id="{200C98A1-C40D-4D8E-8F17-DE89D558F3E1}"/>
            </a:ext>
          </a:extLst>
        </xdr:cNvPr>
        <xdr:cNvCxnSpPr/>
      </xdr:nvCxnSpPr>
      <xdr:spPr>
        <a:xfrm>
          <a:off x="9154160" y="9318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9389</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25EAB84B-6DA1-4538-BABC-0B00D99762D2}"/>
            </a:ext>
          </a:extLst>
        </xdr:cNvPr>
        <xdr:cNvSpPr txBox="1"/>
      </xdr:nvSpPr>
      <xdr:spPr>
        <a:xfrm>
          <a:off x="9258300" y="1040306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38" name="フローチャート: 判断 237">
          <a:extLst>
            <a:ext uri="{FF2B5EF4-FFF2-40B4-BE49-F238E27FC236}">
              <a16:creationId xmlns:a16="http://schemas.microsoft.com/office/drawing/2014/main" id="{199E2C47-8DC7-40E9-BB9A-AD23B167F3A5}"/>
            </a:ext>
          </a:extLst>
        </xdr:cNvPr>
        <xdr:cNvSpPr/>
      </xdr:nvSpPr>
      <xdr:spPr>
        <a:xfrm>
          <a:off x="9192260" y="105516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39" name="フローチャート: 判断 238">
          <a:extLst>
            <a:ext uri="{FF2B5EF4-FFF2-40B4-BE49-F238E27FC236}">
              <a16:creationId xmlns:a16="http://schemas.microsoft.com/office/drawing/2014/main" id="{C740458F-F7E2-4013-A871-B23303617BF4}"/>
            </a:ext>
          </a:extLst>
        </xdr:cNvPr>
        <xdr:cNvSpPr/>
      </xdr:nvSpPr>
      <xdr:spPr>
        <a:xfrm>
          <a:off x="8445500" y="105528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40" name="フローチャート: 判断 239">
          <a:extLst>
            <a:ext uri="{FF2B5EF4-FFF2-40B4-BE49-F238E27FC236}">
              <a16:creationId xmlns:a16="http://schemas.microsoft.com/office/drawing/2014/main" id="{69402082-D0E2-4818-A399-E48EFBC1DAC1}"/>
            </a:ext>
          </a:extLst>
        </xdr:cNvPr>
        <xdr:cNvSpPr/>
      </xdr:nvSpPr>
      <xdr:spPr>
        <a:xfrm>
          <a:off x="7670800" y="105619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41" name="フローチャート: 判断 240">
          <a:extLst>
            <a:ext uri="{FF2B5EF4-FFF2-40B4-BE49-F238E27FC236}">
              <a16:creationId xmlns:a16="http://schemas.microsoft.com/office/drawing/2014/main" id="{0DD7162B-6B75-4E61-9482-01CE5A5DA6B1}"/>
            </a:ext>
          </a:extLst>
        </xdr:cNvPr>
        <xdr:cNvSpPr/>
      </xdr:nvSpPr>
      <xdr:spPr>
        <a:xfrm>
          <a:off x="6873240" y="105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7404</xdr:rowOff>
    </xdr:from>
    <xdr:to>
      <xdr:col>36</xdr:col>
      <xdr:colOff>165100</xdr:colOff>
      <xdr:row>63</xdr:row>
      <xdr:rowOff>109004</xdr:rowOff>
    </xdr:to>
    <xdr:sp macro="" textlink="">
      <xdr:nvSpPr>
        <xdr:cNvPr id="242" name="フローチャート: 判断 241">
          <a:extLst>
            <a:ext uri="{FF2B5EF4-FFF2-40B4-BE49-F238E27FC236}">
              <a16:creationId xmlns:a16="http://schemas.microsoft.com/office/drawing/2014/main" id="{01CE74AC-AAE4-45EA-84AD-11C9DE57FBA6}"/>
            </a:ext>
          </a:extLst>
        </xdr:cNvPr>
        <xdr:cNvSpPr/>
      </xdr:nvSpPr>
      <xdr:spPr>
        <a:xfrm>
          <a:off x="6098540" y="1056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68F7492-B404-42FF-BD13-77EEAE4418C2}"/>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AF2F5E5-655A-4C91-8BDD-51836F49F0B4}"/>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2C2B850E-F55A-4F66-AAD7-B86FCA15CD3B}"/>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CBCDB041-69D8-45EC-8FF5-C803F0B6FE3E}"/>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294AA3BE-3FF2-4F55-8ABD-71D164AC626E}"/>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66701</xdr:rowOff>
    </xdr:from>
    <xdr:to>
      <xdr:col>55</xdr:col>
      <xdr:colOff>50800</xdr:colOff>
      <xdr:row>63</xdr:row>
      <xdr:rowOff>168301</xdr:rowOff>
    </xdr:to>
    <xdr:sp macro="" textlink="">
      <xdr:nvSpPr>
        <xdr:cNvPr id="248" name="楕円 247">
          <a:extLst>
            <a:ext uri="{FF2B5EF4-FFF2-40B4-BE49-F238E27FC236}">
              <a16:creationId xmlns:a16="http://schemas.microsoft.com/office/drawing/2014/main" id="{615C9632-648F-496E-81AB-05265A0807D0}"/>
            </a:ext>
          </a:extLst>
        </xdr:cNvPr>
        <xdr:cNvSpPr/>
      </xdr:nvSpPr>
      <xdr:spPr>
        <a:xfrm>
          <a:off x="9192260" y="1062802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45128</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35F908A1-6C55-4C83-A925-A30F59F5EA8E}"/>
            </a:ext>
          </a:extLst>
        </xdr:cNvPr>
        <xdr:cNvSpPr txBox="1"/>
      </xdr:nvSpPr>
      <xdr:spPr>
        <a:xfrm>
          <a:off x="9258300" y="10606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70341</xdr:rowOff>
    </xdr:from>
    <xdr:to>
      <xdr:col>50</xdr:col>
      <xdr:colOff>165100</xdr:colOff>
      <xdr:row>64</xdr:row>
      <xdr:rowOff>491</xdr:rowOff>
    </xdr:to>
    <xdr:sp macro="" textlink="">
      <xdr:nvSpPr>
        <xdr:cNvPr id="250" name="楕円 249">
          <a:extLst>
            <a:ext uri="{FF2B5EF4-FFF2-40B4-BE49-F238E27FC236}">
              <a16:creationId xmlns:a16="http://schemas.microsoft.com/office/drawing/2014/main" id="{F6389987-A2AB-417D-A1B4-666F105A1BEC}"/>
            </a:ext>
          </a:extLst>
        </xdr:cNvPr>
        <xdr:cNvSpPr/>
      </xdr:nvSpPr>
      <xdr:spPr>
        <a:xfrm>
          <a:off x="8445500" y="106316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117501</xdr:rowOff>
    </xdr:from>
    <xdr:to>
      <xdr:col>55</xdr:col>
      <xdr:colOff>0</xdr:colOff>
      <xdr:row>63</xdr:row>
      <xdr:rowOff>121141</xdr:rowOff>
    </xdr:to>
    <xdr:cxnSp macro="">
      <xdr:nvCxnSpPr>
        <xdr:cNvPr id="251" name="直線コネクタ 250">
          <a:extLst>
            <a:ext uri="{FF2B5EF4-FFF2-40B4-BE49-F238E27FC236}">
              <a16:creationId xmlns:a16="http://schemas.microsoft.com/office/drawing/2014/main" id="{C5E05F5E-4673-44D6-9548-904E14A4577E}"/>
            </a:ext>
          </a:extLst>
        </xdr:cNvPr>
        <xdr:cNvCxnSpPr/>
      </xdr:nvCxnSpPr>
      <xdr:spPr>
        <a:xfrm flipV="1">
          <a:off x="8496300" y="10678821"/>
          <a:ext cx="723900" cy="3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74133</xdr:rowOff>
    </xdr:from>
    <xdr:to>
      <xdr:col>46</xdr:col>
      <xdr:colOff>38100</xdr:colOff>
      <xdr:row>64</xdr:row>
      <xdr:rowOff>4283</xdr:rowOff>
    </xdr:to>
    <xdr:sp macro="" textlink="">
      <xdr:nvSpPr>
        <xdr:cNvPr id="252" name="楕円 251">
          <a:extLst>
            <a:ext uri="{FF2B5EF4-FFF2-40B4-BE49-F238E27FC236}">
              <a16:creationId xmlns:a16="http://schemas.microsoft.com/office/drawing/2014/main" id="{5E77E3F9-A000-43B0-841F-1E973183A5F6}"/>
            </a:ext>
          </a:extLst>
        </xdr:cNvPr>
        <xdr:cNvSpPr/>
      </xdr:nvSpPr>
      <xdr:spPr>
        <a:xfrm>
          <a:off x="7670800" y="106354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121141</xdr:rowOff>
    </xdr:from>
    <xdr:to>
      <xdr:col>50</xdr:col>
      <xdr:colOff>114300</xdr:colOff>
      <xdr:row>63</xdr:row>
      <xdr:rowOff>124933</xdr:rowOff>
    </xdr:to>
    <xdr:cxnSp macro="">
      <xdr:nvCxnSpPr>
        <xdr:cNvPr id="253" name="直線コネクタ 252">
          <a:extLst>
            <a:ext uri="{FF2B5EF4-FFF2-40B4-BE49-F238E27FC236}">
              <a16:creationId xmlns:a16="http://schemas.microsoft.com/office/drawing/2014/main" id="{C588D376-ABA1-412E-BB2D-E55B6B5E273A}"/>
            </a:ext>
          </a:extLst>
        </xdr:cNvPr>
        <xdr:cNvCxnSpPr/>
      </xdr:nvCxnSpPr>
      <xdr:spPr>
        <a:xfrm flipV="1">
          <a:off x="7713980" y="10682461"/>
          <a:ext cx="782320" cy="3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80104</xdr:rowOff>
    </xdr:from>
    <xdr:to>
      <xdr:col>41</xdr:col>
      <xdr:colOff>101600</xdr:colOff>
      <xdr:row>64</xdr:row>
      <xdr:rowOff>10254</xdr:rowOff>
    </xdr:to>
    <xdr:sp macro="" textlink="">
      <xdr:nvSpPr>
        <xdr:cNvPr id="254" name="楕円 253">
          <a:extLst>
            <a:ext uri="{FF2B5EF4-FFF2-40B4-BE49-F238E27FC236}">
              <a16:creationId xmlns:a16="http://schemas.microsoft.com/office/drawing/2014/main" id="{DFB5C858-3597-45B2-AFA1-4589BD7E6069}"/>
            </a:ext>
          </a:extLst>
        </xdr:cNvPr>
        <xdr:cNvSpPr/>
      </xdr:nvSpPr>
      <xdr:spPr>
        <a:xfrm>
          <a:off x="6873240" y="106414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124933</xdr:rowOff>
    </xdr:from>
    <xdr:to>
      <xdr:col>45</xdr:col>
      <xdr:colOff>177800</xdr:colOff>
      <xdr:row>63</xdr:row>
      <xdr:rowOff>130904</xdr:rowOff>
    </xdr:to>
    <xdr:cxnSp macro="">
      <xdr:nvCxnSpPr>
        <xdr:cNvPr id="255" name="直線コネクタ 254">
          <a:extLst>
            <a:ext uri="{FF2B5EF4-FFF2-40B4-BE49-F238E27FC236}">
              <a16:creationId xmlns:a16="http://schemas.microsoft.com/office/drawing/2014/main" id="{EBCD3765-91CA-481F-8BD5-2062A7096AFE}"/>
            </a:ext>
          </a:extLst>
        </xdr:cNvPr>
        <xdr:cNvCxnSpPr/>
      </xdr:nvCxnSpPr>
      <xdr:spPr>
        <a:xfrm flipV="1">
          <a:off x="6924040" y="10686253"/>
          <a:ext cx="789940" cy="5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84085</xdr:rowOff>
    </xdr:from>
    <xdr:to>
      <xdr:col>36</xdr:col>
      <xdr:colOff>165100</xdr:colOff>
      <xdr:row>64</xdr:row>
      <xdr:rowOff>14235</xdr:rowOff>
    </xdr:to>
    <xdr:sp macro="" textlink="">
      <xdr:nvSpPr>
        <xdr:cNvPr id="256" name="楕円 255">
          <a:extLst>
            <a:ext uri="{FF2B5EF4-FFF2-40B4-BE49-F238E27FC236}">
              <a16:creationId xmlns:a16="http://schemas.microsoft.com/office/drawing/2014/main" id="{3AC87CB3-A855-4747-8EDE-16E16D580885}"/>
            </a:ext>
          </a:extLst>
        </xdr:cNvPr>
        <xdr:cNvSpPr/>
      </xdr:nvSpPr>
      <xdr:spPr>
        <a:xfrm>
          <a:off x="6098540" y="106454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130904</xdr:rowOff>
    </xdr:from>
    <xdr:to>
      <xdr:col>41</xdr:col>
      <xdr:colOff>50800</xdr:colOff>
      <xdr:row>63</xdr:row>
      <xdr:rowOff>134885</xdr:rowOff>
    </xdr:to>
    <xdr:cxnSp macro="">
      <xdr:nvCxnSpPr>
        <xdr:cNvPr id="257" name="直線コネクタ 256">
          <a:extLst>
            <a:ext uri="{FF2B5EF4-FFF2-40B4-BE49-F238E27FC236}">
              <a16:creationId xmlns:a16="http://schemas.microsoft.com/office/drawing/2014/main" id="{1EA1FDC0-37F7-4018-B655-22F58FFA8772}"/>
            </a:ext>
          </a:extLst>
        </xdr:cNvPr>
        <xdr:cNvCxnSpPr/>
      </xdr:nvCxnSpPr>
      <xdr:spPr>
        <a:xfrm flipV="1">
          <a:off x="6149340" y="10692224"/>
          <a:ext cx="774700" cy="3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105825</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900436D5-F6F4-407E-B30E-AB53EAA2DC8D}"/>
            </a:ext>
          </a:extLst>
        </xdr:cNvPr>
        <xdr:cNvSpPr txBox="1"/>
      </xdr:nvSpPr>
      <xdr:spPr>
        <a:xfrm>
          <a:off x="8214575" y="10331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118742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8D343777-FD0A-46F6-9D3A-7593DDE9557A}"/>
            </a:ext>
          </a:extLst>
        </xdr:cNvPr>
        <xdr:cNvSpPr txBox="1"/>
      </xdr:nvSpPr>
      <xdr:spPr>
        <a:xfrm>
          <a:off x="7444955" y="10344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120991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BB8A4481-64BE-4A94-9D98-C549BA6D6481}"/>
            </a:ext>
          </a:extLst>
        </xdr:cNvPr>
        <xdr:cNvSpPr txBox="1"/>
      </xdr:nvSpPr>
      <xdr:spPr>
        <a:xfrm>
          <a:off x="6670255" y="10347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125531</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DD399F9C-C456-42F2-B965-BE580F615BB6}"/>
            </a:ext>
          </a:extLst>
        </xdr:cNvPr>
        <xdr:cNvSpPr txBox="1"/>
      </xdr:nvSpPr>
      <xdr:spPr>
        <a:xfrm>
          <a:off x="5872695" y="10351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163068</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A2016CD9-DBA7-4A4C-8849-13AC014D62A4}"/>
            </a:ext>
          </a:extLst>
        </xdr:cNvPr>
        <xdr:cNvSpPr txBox="1"/>
      </xdr:nvSpPr>
      <xdr:spPr>
        <a:xfrm>
          <a:off x="8214575" y="10724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166860</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FDE566BD-F44A-47CE-A2F9-7AAB55A47C01}"/>
            </a:ext>
          </a:extLst>
        </xdr:cNvPr>
        <xdr:cNvSpPr txBox="1"/>
      </xdr:nvSpPr>
      <xdr:spPr>
        <a:xfrm>
          <a:off x="7444955" y="10728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1381</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0709310D-2018-44D3-88C5-0F37D0F92F95}"/>
            </a:ext>
          </a:extLst>
        </xdr:cNvPr>
        <xdr:cNvSpPr txBox="1"/>
      </xdr:nvSpPr>
      <xdr:spPr>
        <a:xfrm>
          <a:off x="6670255" y="10730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5362</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165DAC83-6903-4771-9B1C-854D467E2B48}"/>
            </a:ext>
          </a:extLst>
        </xdr:cNvPr>
        <xdr:cNvSpPr txBox="1"/>
      </xdr:nvSpPr>
      <xdr:spPr>
        <a:xfrm>
          <a:off x="5872695" y="10734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6F33C60F-18BA-4800-A0AC-E37C71B6CE54}"/>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DD0A4A6D-5D8F-48C4-B605-5E9E8812EA0A}"/>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F0EBD4CB-09E7-42C6-8124-B621E8DAA4B5}"/>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6840E224-5A0A-4C64-B9A0-9DED339CD858}"/>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D39A7551-4384-4B0A-9FA3-FAABE35A0210}"/>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B8D0EBF3-275E-4D7B-92B7-0E0119484D9E}"/>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70D1FE1C-D280-4C26-BE80-F610435EA1DE}"/>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CF27F212-6443-4B64-BD6B-35AE23D9B027}"/>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D20DFDD-50BA-4B52-97CB-D805B2C125F9}"/>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AB33272-9B79-4617-8CFA-4F5872C5C46C}"/>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DC19E691-E0D4-49E1-A08C-CBB35461DC8C}"/>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1006FCAD-B98F-4559-BC6E-C33EB4CC464B}"/>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849D6988-F78E-4A92-BD9C-6BF5A4D317D4}"/>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DF44A8D-D5A9-4864-A4BF-9DA0BEFC7CF8}"/>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5279C31A-86E1-42A1-AD1F-E8EB5EE82F25}"/>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F59205FE-132A-4D1D-A283-A44B7C6C32B7}"/>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F5D8431D-9228-4CB4-A045-91ACBB2D71A8}"/>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7CBEE4C2-E381-4FCB-B770-7F944A06A090}"/>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F5E602FB-F648-45BA-92E0-D5E6E6108BBD}"/>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633A05C0-C0A8-409A-898E-16FB12DE194E}"/>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BBA45325-12BD-40C7-A41B-D1E67A755990}"/>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7D72C2BA-5074-4034-B06B-21C0284ACC26}"/>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88F9CAEF-9AA7-4BCF-92EB-BA69440B4A09}"/>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6F0EA61A-A20B-4BD9-8D48-C923960FE2F6}"/>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D98414A7-0171-4820-875C-C76425D30D29}"/>
            </a:ext>
          </a:extLst>
        </xdr:cNvPr>
        <xdr:cNvCxnSpPr/>
      </xdr:nvCxnSpPr>
      <xdr:spPr>
        <a:xfrm flipV="1">
          <a:off x="4086225" y="13148309"/>
          <a:ext cx="0" cy="1383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1D1D1AAE-BDF1-4C4C-B5F1-2C627CD77447}"/>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3EEB5C7E-3B98-4F36-83D4-D05C6DEA10E7}"/>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D718D5E0-2C1D-4A7F-84DB-47A323AB4A5D}"/>
            </a:ext>
          </a:extLst>
        </xdr:cNvPr>
        <xdr:cNvSpPr txBox="1"/>
      </xdr:nvSpPr>
      <xdr:spPr>
        <a:xfrm>
          <a:off x="4124960" y="12927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4" name="直線コネクタ 293">
          <a:extLst>
            <a:ext uri="{FF2B5EF4-FFF2-40B4-BE49-F238E27FC236}">
              <a16:creationId xmlns:a16="http://schemas.microsoft.com/office/drawing/2014/main" id="{382D414F-5AB3-40B0-9C87-48D2D8603DAA}"/>
            </a:ext>
          </a:extLst>
        </xdr:cNvPr>
        <xdr:cNvCxnSpPr/>
      </xdr:nvCxnSpPr>
      <xdr:spPr>
        <a:xfrm>
          <a:off x="4020820" y="131483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123841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5FF2F99B-3D44-4D71-B9A3-0BCF43854F0F}"/>
            </a:ext>
          </a:extLst>
        </xdr:cNvPr>
        <xdr:cNvSpPr txBox="1"/>
      </xdr:nvSpPr>
      <xdr:spPr>
        <a:xfrm>
          <a:off x="4124960" y="138703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145414</xdr:rowOff>
    </xdr:from>
    <xdr:to>
      <xdr:col>24</xdr:col>
      <xdr:colOff>114300</xdr:colOff>
      <xdr:row>83</xdr:row>
      <xdr:rowOff>75564</xdr:rowOff>
    </xdr:to>
    <xdr:sp macro="" textlink="">
      <xdr:nvSpPr>
        <xdr:cNvPr id="296" name="フローチャート: 判断 295">
          <a:extLst>
            <a:ext uri="{FF2B5EF4-FFF2-40B4-BE49-F238E27FC236}">
              <a16:creationId xmlns:a16="http://schemas.microsoft.com/office/drawing/2014/main" id="{119805F0-C9EA-43F5-B830-E88DB18DBF9D}"/>
            </a:ext>
          </a:extLst>
        </xdr:cNvPr>
        <xdr:cNvSpPr/>
      </xdr:nvSpPr>
      <xdr:spPr>
        <a:xfrm>
          <a:off x="4036060" y="138918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297" name="フローチャート: 判断 296">
          <a:extLst>
            <a:ext uri="{FF2B5EF4-FFF2-40B4-BE49-F238E27FC236}">
              <a16:creationId xmlns:a16="http://schemas.microsoft.com/office/drawing/2014/main" id="{EC4CA1A4-1955-48CF-AE94-9D4AC4D28C1B}"/>
            </a:ext>
          </a:extLst>
        </xdr:cNvPr>
        <xdr:cNvSpPr/>
      </xdr:nvSpPr>
      <xdr:spPr>
        <a:xfrm>
          <a:off x="3312160" y="138728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124461</xdr:rowOff>
    </xdr:from>
    <xdr:to>
      <xdr:col>15</xdr:col>
      <xdr:colOff>101600</xdr:colOff>
      <xdr:row>83</xdr:row>
      <xdr:rowOff>54611</xdr:rowOff>
    </xdr:to>
    <xdr:sp macro="" textlink="">
      <xdr:nvSpPr>
        <xdr:cNvPr id="298" name="フローチャート: 判断 297">
          <a:extLst>
            <a:ext uri="{FF2B5EF4-FFF2-40B4-BE49-F238E27FC236}">
              <a16:creationId xmlns:a16="http://schemas.microsoft.com/office/drawing/2014/main" id="{AFABC4A3-A9C4-421D-B71A-B4E77C10C4AF}"/>
            </a:ext>
          </a:extLst>
        </xdr:cNvPr>
        <xdr:cNvSpPr/>
      </xdr:nvSpPr>
      <xdr:spPr>
        <a:xfrm>
          <a:off x="2514600" y="138709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103505</xdr:rowOff>
    </xdr:from>
    <xdr:to>
      <xdr:col>10</xdr:col>
      <xdr:colOff>165100</xdr:colOff>
      <xdr:row>83</xdr:row>
      <xdr:rowOff>33655</xdr:rowOff>
    </xdr:to>
    <xdr:sp macro="" textlink="">
      <xdr:nvSpPr>
        <xdr:cNvPr id="299" name="フローチャート: 判断 298">
          <a:extLst>
            <a:ext uri="{FF2B5EF4-FFF2-40B4-BE49-F238E27FC236}">
              <a16:creationId xmlns:a16="http://schemas.microsoft.com/office/drawing/2014/main" id="{EC9310AD-C624-48C6-8218-E34374E30513}"/>
            </a:ext>
          </a:extLst>
        </xdr:cNvPr>
        <xdr:cNvSpPr/>
      </xdr:nvSpPr>
      <xdr:spPr>
        <a:xfrm>
          <a:off x="1739900" y="138499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300" name="フローチャート: 判断 299">
          <a:extLst>
            <a:ext uri="{FF2B5EF4-FFF2-40B4-BE49-F238E27FC236}">
              <a16:creationId xmlns:a16="http://schemas.microsoft.com/office/drawing/2014/main" id="{C81D69B1-1A8D-42F9-A19E-FE0A94DA9C7B}"/>
            </a:ext>
          </a:extLst>
        </xdr:cNvPr>
        <xdr:cNvSpPr/>
      </xdr:nvSpPr>
      <xdr:spPr>
        <a:xfrm>
          <a:off x="965200" y="138156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10959BE-5099-420E-8873-9C13F28C83E8}"/>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711CDDC-B182-4694-8D81-8EEF28A1A4B4}"/>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D9E9DA4-4EFF-47E5-88CA-CD363A35CAD4}"/>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65294A11-CC3A-4010-8070-3773A049413F}"/>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CF8834B6-E6E9-408B-9540-812F6FDA77F2}"/>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105411</xdr:rowOff>
    </xdr:from>
    <xdr:to>
      <xdr:col>24</xdr:col>
      <xdr:colOff>114300</xdr:colOff>
      <xdr:row>83</xdr:row>
      <xdr:rowOff>35561</xdr:rowOff>
    </xdr:to>
    <xdr:sp macro="" textlink="">
      <xdr:nvSpPr>
        <xdr:cNvPr id="306" name="楕円 305">
          <a:extLst>
            <a:ext uri="{FF2B5EF4-FFF2-40B4-BE49-F238E27FC236}">
              <a16:creationId xmlns:a16="http://schemas.microsoft.com/office/drawing/2014/main" id="{C9CCCACF-2911-4AE3-96D9-A34C3F78A0D3}"/>
            </a:ext>
          </a:extLst>
        </xdr:cNvPr>
        <xdr:cNvSpPr/>
      </xdr:nvSpPr>
      <xdr:spPr>
        <a:xfrm>
          <a:off x="4036060" y="138518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128288</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81025380-A54D-4DA9-85A8-6EFEBFAD23AB}"/>
            </a:ext>
          </a:extLst>
        </xdr:cNvPr>
        <xdr:cNvSpPr txBox="1"/>
      </xdr:nvSpPr>
      <xdr:spPr>
        <a:xfrm>
          <a:off x="4124960" y="13707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162561</xdr:rowOff>
    </xdr:from>
    <xdr:to>
      <xdr:col>20</xdr:col>
      <xdr:colOff>38100</xdr:colOff>
      <xdr:row>83</xdr:row>
      <xdr:rowOff>92711</xdr:rowOff>
    </xdr:to>
    <xdr:sp macro="" textlink="">
      <xdr:nvSpPr>
        <xdr:cNvPr id="308" name="楕円 307">
          <a:extLst>
            <a:ext uri="{FF2B5EF4-FFF2-40B4-BE49-F238E27FC236}">
              <a16:creationId xmlns:a16="http://schemas.microsoft.com/office/drawing/2014/main" id="{4AA48E5D-4F31-482C-9FC8-4D9A5A92BC0A}"/>
            </a:ext>
          </a:extLst>
        </xdr:cNvPr>
        <xdr:cNvSpPr/>
      </xdr:nvSpPr>
      <xdr:spPr>
        <a:xfrm>
          <a:off x="3312160" y="139090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156211</xdr:rowOff>
    </xdr:from>
    <xdr:to>
      <xdr:col>24</xdr:col>
      <xdr:colOff>63500</xdr:colOff>
      <xdr:row>83</xdr:row>
      <xdr:rowOff>41911</xdr:rowOff>
    </xdr:to>
    <xdr:cxnSp macro="">
      <xdr:nvCxnSpPr>
        <xdr:cNvPr id="309" name="直線コネクタ 308">
          <a:extLst>
            <a:ext uri="{FF2B5EF4-FFF2-40B4-BE49-F238E27FC236}">
              <a16:creationId xmlns:a16="http://schemas.microsoft.com/office/drawing/2014/main" id="{9C003EB1-F0C3-4C26-8F90-015E46F9A7FB}"/>
            </a:ext>
          </a:extLst>
        </xdr:cNvPr>
        <xdr:cNvCxnSpPr/>
      </xdr:nvCxnSpPr>
      <xdr:spPr>
        <a:xfrm flipV="1">
          <a:off x="3355340" y="13902691"/>
          <a:ext cx="73152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162561</xdr:rowOff>
    </xdr:from>
    <xdr:to>
      <xdr:col>15</xdr:col>
      <xdr:colOff>101600</xdr:colOff>
      <xdr:row>83</xdr:row>
      <xdr:rowOff>92711</xdr:rowOff>
    </xdr:to>
    <xdr:sp macro="" textlink="">
      <xdr:nvSpPr>
        <xdr:cNvPr id="310" name="楕円 309">
          <a:extLst>
            <a:ext uri="{FF2B5EF4-FFF2-40B4-BE49-F238E27FC236}">
              <a16:creationId xmlns:a16="http://schemas.microsoft.com/office/drawing/2014/main" id="{7B72A0AC-1E8A-49F2-90CA-3E6311A7A6E1}"/>
            </a:ext>
          </a:extLst>
        </xdr:cNvPr>
        <xdr:cNvSpPr/>
      </xdr:nvSpPr>
      <xdr:spPr>
        <a:xfrm>
          <a:off x="2514600" y="139090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41911</xdr:rowOff>
    </xdr:from>
    <xdr:to>
      <xdr:col>19</xdr:col>
      <xdr:colOff>177800</xdr:colOff>
      <xdr:row>83</xdr:row>
      <xdr:rowOff>41911</xdr:rowOff>
    </xdr:to>
    <xdr:cxnSp macro="">
      <xdr:nvCxnSpPr>
        <xdr:cNvPr id="311" name="直線コネクタ 310">
          <a:extLst>
            <a:ext uri="{FF2B5EF4-FFF2-40B4-BE49-F238E27FC236}">
              <a16:creationId xmlns:a16="http://schemas.microsoft.com/office/drawing/2014/main" id="{675C3A79-0564-4EA8-8FC4-D32612622A64}"/>
            </a:ext>
          </a:extLst>
        </xdr:cNvPr>
        <xdr:cNvCxnSpPr/>
      </xdr:nvCxnSpPr>
      <xdr:spPr>
        <a:xfrm>
          <a:off x="2565400" y="13956031"/>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162561</xdr:rowOff>
    </xdr:from>
    <xdr:to>
      <xdr:col>10</xdr:col>
      <xdr:colOff>165100</xdr:colOff>
      <xdr:row>83</xdr:row>
      <xdr:rowOff>92711</xdr:rowOff>
    </xdr:to>
    <xdr:sp macro="" textlink="">
      <xdr:nvSpPr>
        <xdr:cNvPr id="312" name="楕円 311">
          <a:extLst>
            <a:ext uri="{FF2B5EF4-FFF2-40B4-BE49-F238E27FC236}">
              <a16:creationId xmlns:a16="http://schemas.microsoft.com/office/drawing/2014/main" id="{BD68153A-0C7E-49E1-AE88-F849C526AA2A}"/>
            </a:ext>
          </a:extLst>
        </xdr:cNvPr>
        <xdr:cNvSpPr/>
      </xdr:nvSpPr>
      <xdr:spPr>
        <a:xfrm>
          <a:off x="1739900" y="139090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41911</xdr:rowOff>
    </xdr:from>
    <xdr:to>
      <xdr:col>15</xdr:col>
      <xdr:colOff>50800</xdr:colOff>
      <xdr:row>83</xdr:row>
      <xdr:rowOff>41911</xdr:rowOff>
    </xdr:to>
    <xdr:cxnSp macro="">
      <xdr:nvCxnSpPr>
        <xdr:cNvPr id="313" name="直線コネクタ 312">
          <a:extLst>
            <a:ext uri="{FF2B5EF4-FFF2-40B4-BE49-F238E27FC236}">
              <a16:creationId xmlns:a16="http://schemas.microsoft.com/office/drawing/2014/main" id="{EDAD4F55-3D97-41A3-B449-BF4FB58B4075}"/>
            </a:ext>
          </a:extLst>
        </xdr:cNvPr>
        <xdr:cNvCxnSpPr/>
      </xdr:nvCxnSpPr>
      <xdr:spPr>
        <a:xfrm>
          <a:off x="1790700" y="13956031"/>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133986</xdr:rowOff>
    </xdr:from>
    <xdr:to>
      <xdr:col>6</xdr:col>
      <xdr:colOff>38100</xdr:colOff>
      <xdr:row>83</xdr:row>
      <xdr:rowOff>64136</xdr:rowOff>
    </xdr:to>
    <xdr:sp macro="" textlink="">
      <xdr:nvSpPr>
        <xdr:cNvPr id="314" name="楕円 313">
          <a:extLst>
            <a:ext uri="{FF2B5EF4-FFF2-40B4-BE49-F238E27FC236}">
              <a16:creationId xmlns:a16="http://schemas.microsoft.com/office/drawing/2014/main" id="{F160F9D1-A132-4A33-A5BA-1B44BA85634B}"/>
            </a:ext>
          </a:extLst>
        </xdr:cNvPr>
        <xdr:cNvSpPr/>
      </xdr:nvSpPr>
      <xdr:spPr>
        <a:xfrm>
          <a:off x="965200" y="138804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13336</xdr:rowOff>
    </xdr:from>
    <xdr:to>
      <xdr:col>10</xdr:col>
      <xdr:colOff>114300</xdr:colOff>
      <xdr:row>83</xdr:row>
      <xdr:rowOff>41911</xdr:rowOff>
    </xdr:to>
    <xdr:cxnSp macro="">
      <xdr:nvCxnSpPr>
        <xdr:cNvPr id="315" name="直線コネクタ 314">
          <a:extLst>
            <a:ext uri="{FF2B5EF4-FFF2-40B4-BE49-F238E27FC236}">
              <a16:creationId xmlns:a16="http://schemas.microsoft.com/office/drawing/2014/main" id="{FA63D523-70DF-4677-81D0-B99FCB80AA08}"/>
            </a:ext>
          </a:extLst>
        </xdr:cNvPr>
        <xdr:cNvCxnSpPr/>
      </xdr:nvCxnSpPr>
      <xdr:spPr>
        <a:xfrm>
          <a:off x="1008380" y="13927456"/>
          <a:ext cx="7823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73041</xdr:rowOff>
    </xdr:from>
    <xdr:ext cx="405111" cy="259045"/>
    <xdr:sp macro="" textlink="">
      <xdr:nvSpPr>
        <xdr:cNvPr id="316" name="n_1aveValue【公営住宅】&#10;有形固定資産減価償却率">
          <a:extLst>
            <a:ext uri="{FF2B5EF4-FFF2-40B4-BE49-F238E27FC236}">
              <a16:creationId xmlns:a16="http://schemas.microsoft.com/office/drawing/2014/main" id="{D291345D-98AF-4C31-8482-2CEC41F09126}"/>
            </a:ext>
          </a:extLst>
        </xdr:cNvPr>
        <xdr:cNvSpPr txBox="1"/>
      </xdr:nvSpPr>
      <xdr:spPr>
        <a:xfrm>
          <a:off x="3170564" y="13651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71138</xdr:rowOff>
    </xdr:from>
    <xdr:ext cx="405111" cy="259045"/>
    <xdr:sp macro="" textlink="">
      <xdr:nvSpPr>
        <xdr:cNvPr id="317" name="n_2aveValue【公営住宅】&#10;有形固定資産減価償却率">
          <a:extLst>
            <a:ext uri="{FF2B5EF4-FFF2-40B4-BE49-F238E27FC236}">
              <a16:creationId xmlns:a16="http://schemas.microsoft.com/office/drawing/2014/main" id="{2F53F786-6E45-4EEC-8DA5-0753A35D2EF3}"/>
            </a:ext>
          </a:extLst>
        </xdr:cNvPr>
        <xdr:cNvSpPr txBox="1"/>
      </xdr:nvSpPr>
      <xdr:spPr>
        <a:xfrm>
          <a:off x="2385704" y="13649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50182</xdr:rowOff>
    </xdr:from>
    <xdr:ext cx="405111" cy="259045"/>
    <xdr:sp macro="" textlink="">
      <xdr:nvSpPr>
        <xdr:cNvPr id="318" name="n_3aveValue【公営住宅】&#10;有形固定資産減価償却率">
          <a:extLst>
            <a:ext uri="{FF2B5EF4-FFF2-40B4-BE49-F238E27FC236}">
              <a16:creationId xmlns:a16="http://schemas.microsoft.com/office/drawing/2014/main" id="{580C6B87-F0D1-4571-93F1-981308768582}"/>
            </a:ext>
          </a:extLst>
        </xdr:cNvPr>
        <xdr:cNvSpPr txBox="1"/>
      </xdr:nvSpPr>
      <xdr:spPr>
        <a:xfrm>
          <a:off x="1611004" y="1362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19" name="n_4aveValue【公営住宅】&#10;有形固定資産減価償却率">
          <a:extLst>
            <a:ext uri="{FF2B5EF4-FFF2-40B4-BE49-F238E27FC236}">
              <a16:creationId xmlns:a16="http://schemas.microsoft.com/office/drawing/2014/main" id="{5FAD1566-8E03-41FE-A492-67A874B1EBCD}"/>
            </a:ext>
          </a:extLst>
        </xdr:cNvPr>
        <xdr:cNvSpPr txBox="1"/>
      </xdr:nvSpPr>
      <xdr:spPr>
        <a:xfrm>
          <a:off x="836304" y="13594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83838</xdr:rowOff>
    </xdr:from>
    <xdr:ext cx="405111" cy="259045"/>
    <xdr:sp macro="" textlink="">
      <xdr:nvSpPr>
        <xdr:cNvPr id="320" name="n_1mainValue【公営住宅】&#10;有形固定資産減価償却率">
          <a:extLst>
            <a:ext uri="{FF2B5EF4-FFF2-40B4-BE49-F238E27FC236}">
              <a16:creationId xmlns:a16="http://schemas.microsoft.com/office/drawing/2014/main" id="{C6D059FD-09E9-4016-A484-0EBDC502F379}"/>
            </a:ext>
          </a:extLst>
        </xdr:cNvPr>
        <xdr:cNvSpPr txBox="1"/>
      </xdr:nvSpPr>
      <xdr:spPr>
        <a:xfrm>
          <a:off x="3170564" y="1399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83838</xdr:rowOff>
    </xdr:from>
    <xdr:ext cx="405111" cy="259045"/>
    <xdr:sp macro="" textlink="">
      <xdr:nvSpPr>
        <xdr:cNvPr id="321" name="n_2mainValue【公営住宅】&#10;有形固定資産減価償却率">
          <a:extLst>
            <a:ext uri="{FF2B5EF4-FFF2-40B4-BE49-F238E27FC236}">
              <a16:creationId xmlns:a16="http://schemas.microsoft.com/office/drawing/2014/main" id="{677BA2CA-6547-428C-9684-B244548D159C}"/>
            </a:ext>
          </a:extLst>
        </xdr:cNvPr>
        <xdr:cNvSpPr txBox="1"/>
      </xdr:nvSpPr>
      <xdr:spPr>
        <a:xfrm>
          <a:off x="2385704" y="1399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83838</xdr:rowOff>
    </xdr:from>
    <xdr:ext cx="405111" cy="259045"/>
    <xdr:sp macro="" textlink="">
      <xdr:nvSpPr>
        <xdr:cNvPr id="322" name="n_3mainValue【公営住宅】&#10;有形固定資産減価償却率">
          <a:extLst>
            <a:ext uri="{FF2B5EF4-FFF2-40B4-BE49-F238E27FC236}">
              <a16:creationId xmlns:a16="http://schemas.microsoft.com/office/drawing/2014/main" id="{F85E6FAC-A578-40FA-AD55-7EE3340E94D1}"/>
            </a:ext>
          </a:extLst>
        </xdr:cNvPr>
        <xdr:cNvSpPr txBox="1"/>
      </xdr:nvSpPr>
      <xdr:spPr>
        <a:xfrm>
          <a:off x="1611004" y="1399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55263</xdr:rowOff>
    </xdr:from>
    <xdr:ext cx="405111" cy="259045"/>
    <xdr:sp macro="" textlink="">
      <xdr:nvSpPr>
        <xdr:cNvPr id="323" name="n_4mainValue【公営住宅】&#10;有形固定資産減価償却率">
          <a:extLst>
            <a:ext uri="{FF2B5EF4-FFF2-40B4-BE49-F238E27FC236}">
              <a16:creationId xmlns:a16="http://schemas.microsoft.com/office/drawing/2014/main" id="{E6744C42-51B2-4385-B488-74C082A6C4F1}"/>
            </a:ext>
          </a:extLst>
        </xdr:cNvPr>
        <xdr:cNvSpPr txBox="1"/>
      </xdr:nvSpPr>
      <xdr:spPr>
        <a:xfrm>
          <a:off x="836304" y="1396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E6D02EA0-5FE5-4B9C-B2AC-2174967A5717}"/>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BE27085C-C6EA-48D4-8688-046D4E57A66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8FF41A45-7017-4A2D-B706-27D96802CCA4}"/>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89156933-15A4-47F4-8545-B0EF3B8A615A}"/>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617BC0A7-390D-45CF-9BB2-E23B5CB0B5CC}"/>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C882347D-1A65-4AF6-862D-AD5A93BCC1BB}"/>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5F1C7D57-9E14-4A35-AE61-C90C5A4A21FE}"/>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2D315458-B21A-4833-8653-5937DCE9312E}"/>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2FBDA7B9-4A12-46C9-92A3-E83CDE8E8F89}"/>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A11E67DB-3C30-4E61-823B-89F2A50FD8E0}"/>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74D78867-0AA7-4F05-8D3D-F48F6CF33C32}"/>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47BE62FC-6193-47F8-9493-2AB6256BB7A3}"/>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DB574CB5-2908-47CD-9A9D-C117CC94C13C}"/>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C23124AA-2C6A-4D04-8835-C2E7058B4314}"/>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6F35AB52-8179-401D-8FF8-723368248F1C}"/>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805128FF-E367-4911-8917-74C555B443BA}"/>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3D652ADB-5ED4-40A7-819B-9CD67861154F}"/>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7C54D34F-B48C-49A6-9149-C0F053A65E0B}"/>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B84F7B7C-17C2-4242-81F4-A22C3E433BDD}"/>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B0A06F22-2639-4D3D-B4E9-0E3D42B48C24}"/>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32FFF032-73AA-41A5-89A7-711A7D1DE3A1}"/>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53EEEF30-718C-4D88-89CE-C04200431428}"/>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1DF4F3F5-3B0B-4AFB-B1E5-7F63E460161F}"/>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123444</xdr:rowOff>
    </xdr:from>
    <xdr:to>
      <xdr:col>54</xdr:col>
      <xdr:colOff>189865</xdr:colOff>
      <xdr:row>86</xdr:row>
      <xdr:rowOff>107442</xdr:rowOff>
    </xdr:to>
    <xdr:cxnSp macro="">
      <xdr:nvCxnSpPr>
        <xdr:cNvPr id="347" name="直線コネクタ 346">
          <a:extLst>
            <a:ext uri="{FF2B5EF4-FFF2-40B4-BE49-F238E27FC236}">
              <a16:creationId xmlns:a16="http://schemas.microsoft.com/office/drawing/2014/main" id="{36EAC5DB-9303-46BC-B4D5-FF0881789998}"/>
            </a:ext>
          </a:extLst>
        </xdr:cNvPr>
        <xdr:cNvCxnSpPr/>
      </xdr:nvCxnSpPr>
      <xdr:spPr>
        <a:xfrm flipV="1">
          <a:off x="9219565" y="13031724"/>
          <a:ext cx="0" cy="1492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48" name="【公営住宅】&#10;一人当たり面積最小値テキスト">
          <a:extLst>
            <a:ext uri="{FF2B5EF4-FFF2-40B4-BE49-F238E27FC236}">
              <a16:creationId xmlns:a16="http://schemas.microsoft.com/office/drawing/2014/main" id="{C058C231-BD16-4E77-9DC6-0D6E2CAF6223}"/>
            </a:ext>
          </a:extLst>
        </xdr:cNvPr>
        <xdr:cNvSpPr txBox="1"/>
      </xdr:nvSpPr>
      <xdr:spPr>
        <a:xfrm>
          <a:off x="9258300" y="1452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49" name="直線コネクタ 348">
          <a:extLst>
            <a:ext uri="{FF2B5EF4-FFF2-40B4-BE49-F238E27FC236}">
              <a16:creationId xmlns:a16="http://schemas.microsoft.com/office/drawing/2014/main" id="{ED66B002-B7D5-4ECA-A22B-03ED7D5CE515}"/>
            </a:ext>
          </a:extLst>
        </xdr:cNvPr>
        <xdr:cNvCxnSpPr/>
      </xdr:nvCxnSpPr>
      <xdr:spPr>
        <a:xfrm>
          <a:off x="9154160" y="145244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70121</xdr:rowOff>
    </xdr:from>
    <xdr:ext cx="469744" cy="259045"/>
    <xdr:sp macro="" textlink="">
      <xdr:nvSpPr>
        <xdr:cNvPr id="350" name="【公営住宅】&#10;一人当たり面積最大値テキスト">
          <a:extLst>
            <a:ext uri="{FF2B5EF4-FFF2-40B4-BE49-F238E27FC236}">
              <a16:creationId xmlns:a16="http://schemas.microsoft.com/office/drawing/2014/main" id="{22F0D156-7CF6-4A5B-9CBC-C2BEA91A3AA7}"/>
            </a:ext>
          </a:extLst>
        </xdr:cNvPr>
        <xdr:cNvSpPr txBox="1"/>
      </xdr:nvSpPr>
      <xdr:spPr>
        <a:xfrm>
          <a:off x="9258300" y="12810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123444</xdr:rowOff>
    </xdr:from>
    <xdr:to>
      <xdr:col>55</xdr:col>
      <xdr:colOff>88900</xdr:colOff>
      <xdr:row>77</xdr:row>
      <xdr:rowOff>123444</xdr:rowOff>
    </xdr:to>
    <xdr:cxnSp macro="">
      <xdr:nvCxnSpPr>
        <xdr:cNvPr id="351" name="直線コネクタ 350">
          <a:extLst>
            <a:ext uri="{FF2B5EF4-FFF2-40B4-BE49-F238E27FC236}">
              <a16:creationId xmlns:a16="http://schemas.microsoft.com/office/drawing/2014/main" id="{8CB1F6AD-E477-439C-8BF2-429AD640DD79}"/>
            </a:ext>
          </a:extLst>
        </xdr:cNvPr>
        <xdr:cNvCxnSpPr/>
      </xdr:nvCxnSpPr>
      <xdr:spPr>
        <a:xfrm>
          <a:off x="9154160" y="130317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46944</xdr:rowOff>
    </xdr:from>
    <xdr:ext cx="469744" cy="259045"/>
    <xdr:sp macro="" textlink="">
      <xdr:nvSpPr>
        <xdr:cNvPr id="352" name="【公営住宅】&#10;一人当たり面積平均値テキスト">
          <a:extLst>
            <a:ext uri="{FF2B5EF4-FFF2-40B4-BE49-F238E27FC236}">
              <a16:creationId xmlns:a16="http://schemas.microsoft.com/office/drawing/2014/main" id="{FC975282-C89B-48EE-9343-61C203583F03}"/>
            </a:ext>
          </a:extLst>
        </xdr:cNvPr>
        <xdr:cNvSpPr txBox="1"/>
      </xdr:nvSpPr>
      <xdr:spPr>
        <a:xfrm>
          <a:off x="9258300" y="139610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24067</xdr:rowOff>
    </xdr:from>
    <xdr:to>
      <xdr:col>55</xdr:col>
      <xdr:colOff>50800</xdr:colOff>
      <xdr:row>84</xdr:row>
      <xdr:rowOff>125667</xdr:rowOff>
    </xdr:to>
    <xdr:sp macro="" textlink="">
      <xdr:nvSpPr>
        <xdr:cNvPr id="353" name="フローチャート: 判断 352">
          <a:extLst>
            <a:ext uri="{FF2B5EF4-FFF2-40B4-BE49-F238E27FC236}">
              <a16:creationId xmlns:a16="http://schemas.microsoft.com/office/drawing/2014/main" id="{F372A92D-B4DD-41DD-99D7-4FC59A8C3C02}"/>
            </a:ext>
          </a:extLst>
        </xdr:cNvPr>
        <xdr:cNvSpPr/>
      </xdr:nvSpPr>
      <xdr:spPr>
        <a:xfrm>
          <a:off x="9192260" y="1410582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36640</xdr:rowOff>
    </xdr:from>
    <xdr:to>
      <xdr:col>50</xdr:col>
      <xdr:colOff>165100</xdr:colOff>
      <xdr:row>84</xdr:row>
      <xdr:rowOff>138240</xdr:rowOff>
    </xdr:to>
    <xdr:sp macro="" textlink="">
      <xdr:nvSpPr>
        <xdr:cNvPr id="354" name="フローチャート: 判断 353">
          <a:extLst>
            <a:ext uri="{FF2B5EF4-FFF2-40B4-BE49-F238E27FC236}">
              <a16:creationId xmlns:a16="http://schemas.microsoft.com/office/drawing/2014/main" id="{278733F8-3B89-47AC-86C4-6B68D2FED999}"/>
            </a:ext>
          </a:extLst>
        </xdr:cNvPr>
        <xdr:cNvSpPr/>
      </xdr:nvSpPr>
      <xdr:spPr>
        <a:xfrm>
          <a:off x="8445500" y="1411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33782</xdr:rowOff>
    </xdr:from>
    <xdr:to>
      <xdr:col>46</xdr:col>
      <xdr:colOff>38100</xdr:colOff>
      <xdr:row>84</xdr:row>
      <xdr:rowOff>135382</xdr:rowOff>
    </xdr:to>
    <xdr:sp macro="" textlink="">
      <xdr:nvSpPr>
        <xdr:cNvPr id="355" name="フローチャート: 判断 354">
          <a:extLst>
            <a:ext uri="{FF2B5EF4-FFF2-40B4-BE49-F238E27FC236}">
              <a16:creationId xmlns:a16="http://schemas.microsoft.com/office/drawing/2014/main" id="{AECB2588-EAF9-4D51-A661-8583240A38C0}"/>
            </a:ext>
          </a:extLst>
        </xdr:cNvPr>
        <xdr:cNvSpPr/>
      </xdr:nvSpPr>
      <xdr:spPr>
        <a:xfrm>
          <a:off x="7670800" y="1411554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36258</xdr:rowOff>
    </xdr:from>
    <xdr:to>
      <xdr:col>41</xdr:col>
      <xdr:colOff>101600</xdr:colOff>
      <xdr:row>84</xdr:row>
      <xdr:rowOff>137858</xdr:rowOff>
    </xdr:to>
    <xdr:sp macro="" textlink="">
      <xdr:nvSpPr>
        <xdr:cNvPr id="356" name="フローチャート: 判断 355">
          <a:extLst>
            <a:ext uri="{FF2B5EF4-FFF2-40B4-BE49-F238E27FC236}">
              <a16:creationId xmlns:a16="http://schemas.microsoft.com/office/drawing/2014/main" id="{663BB66B-533C-48E2-A46C-7BEF995BCA36}"/>
            </a:ext>
          </a:extLst>
        </xdr:cNvPr>
        <xdr:cNvSpPr/>
      </xdr:nvSpPr>
      <xdr:spPr>
        <a:xfrm>
          <a:off x="6873240" y="14118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72834</xdr:rowOff>
    </xdr:from>
    <xdr:to>
      <xdr:col>36</xdr:col>
      <xdr:colOff>165100</xdr:colOff>
      <xdr:row>85</xdr:row>
      <xdr:rowOff>2984</xdr:rowOff>
    </xdr:to>
    <xdr:sp macro="" textlink="">
      <xdr:nvSpPr>
        <xdr:cNvPr id="357" name="フローチャート: 判断 356">
          <a:extLst>
            <a:ext uri="{FF2B5EF4-FFF2-40B4-BE49-F238E27FC236}">
              <a16:creationId xmlns:a16="http://schemas.microsoft.com/office/drawing/2014/main" id="{B9893324-7C04-499D-86BF-442ACA1CA7B7}"/>
            </a:ext>
          </a:extLst>
        </xdr:cNvPr>
        <xdr:cNvSpPr/>
      </xdr:nvSpPr>
      <xdr:spPr>
        <a:xfrm>
          <a:off x="6098540" y="141545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23A25C13-675E-4948-BEC0-368CCE0D8F66}"/>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7E6A9244-1D71-4273-90A8-5A81B52ECF93}"/>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6467C368-A86D-4A3D-BD74-5F7435E11796}"/>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5F6EB1BD-69C4-499B-AC77-336DFF245947}"/>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18B8536D-1058-4DB2-84AA-120660824F20}"/>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150940</xdr:rowOff>
    </xdr:from>
    <xdr:to>
      <xdr:col>55</xdr:col>
      <xdr:colOff>50800</xdr:colOff>
      <xdr:row>85</xdr:row>
      <xdr:rowOff>81090</xdr:rowOff>
    </xdr:to>
    <xdr:sp macro="" textlink="">
      <xdr:nvSpPr>
        <xdr:cNvPr id="363" name="楕円 362">
          <a:extLst>
            <a:ext uri="{FF2B5EF4-FFF2-40B4-BE49-F238E27FC236}">
              <a16:creationId xmlns:a16="http://schemas.microsoft.com/office/drawing/2014/main" id="{3FE152C5-11E7-4448-8C39-F8D2BCECD054}"/>
            </a:ext>
          </a:extLst>
        </xdr:cNvPr>
        <xdr:cNvSpPr/>
      </xdr:nvSpPr>
      <xdr:spPr>
        <a:xfrm>
          <a:off x="9192260" y="142327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129367</xdr:rowOff>
    </xdr:from>
    <xdr:ext cx="469744" cy="259045"/>
    <xdr:sp macro="" textlink="">
      <xdr:nvSpPr>
        <xdr:cNvPr id="364" name="【公営住宅】&#10;一人当たり面積該当値テキスト">
          <a:extLst>
            <a:ext uri="{FF2B5EF4-FFF2-40B4-BE49-F238E27FC236}">
              <a16:creationId xmlns:a16="http://schemas.microsoft.com/office/drawing/2014/main" id="{B61F2467-48B4-4130-8CD2-38CE58E54B19}"/>
            </a:ext>
          </a:extLst>
        </xdr:cNvPr>
        <xdr:cNvSpPr txBox="1"/>
      </xdr:nvSpPr>
      <xdr:spPr>
        <a:xfrm>
          <a:off x="9258300" y="1421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166370</xdr:rowOff>
    </xdr:from>
    <xdr:to>
      <xdr:col>50</xdr:col>
      <xdr:colOff>165100</xdr:colOff>
      <xdr:row>85</xdr:row>
      <xdr:rowOff>96520</xdr:rowOff>
    </xdr:to>
    <xdr:sp macro="" textlink="">
      <xdr:nvSpPr>
        <xdr:cNvPr id="365" name="楕円 364">
          <a:extLst>
            <a:ext uri="{FF2B5EF4-FFF2-40B4-BE49-F238E27FC236}">
              <a16:creationId xmlns:a16="http://schemas.microsoft.com/office/drawing/2014/main" id="{F164AB77-1543-491F-8848-0EBD456A181F}"/>
            </a:ext>
          </a:extLst>
        </xdr:cNvPr>
        <xdr:cNvSpPr/>
      </xdr:nvSpPr>
      <xdr:spPr>
        <a:xfrm>
          <a:off x="8445500" y="14248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30290</xdr:rowOff>
    </xdr:from>
    <xdr:to>
      <xdr:col>55</xdr:col>
      <xdr:colOff>0</xdr:colOff>
      <xdr:row>85</xdr:row>
      <xdr:rowOff>45720</xdr:rowOff>
    </xdr:to>
    <xdr:cxnSp macro="">
      <xdr:nvCxnSpPr>
        <xdr:cNvPr id="366" name="直線コネクタ 365">
          <a:extLst>
            <a:ext uri="{FF2B5EF4-FFF2-40B4-BE49-F238E27FC236}">
              <a16:creationId xmlns:a16="http://schemas.microsoft.com/office/drawing/2014/main" id="{E339EB13-C7DC-4090-A9CA-565533FF1DBF}"/>
            </a:ext>
          </a:extLst>
        </xdr:cNvPr>
        <xdr:cNvCxnSpPr/>
      </xdr:nvCxnSpPr>
      <xdr:spPr>
        <a:xfrm flipV="1">
          <a:off x="8496300" y="14279690"/>
          <a:ext cx="723900" cy="1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1969</xdr:rowOff>
    </xdr:from>
    <xdr:to>
      <xdr:col>46</xdr:col>
      <xdr:colOff>38100</xdr:colOff>
      <xdr:row>85</xdr:row>
      <xdr:rowOff>103569</xdr:rowOff>
    </xdr:to>
    <xdr:sp macro="" textlink="">
      <xdr:nvSpPr>
        <xdr:cNvPr id="367" name="楕円 366">
          <a:extLst>
            <a:ext uri="{FF2B5EF4-FFF2-40B4-BE49-F238E27FC236}">
              <a16:creationId xmlns:a16="http://schemas.microsoft.com/office/drawing/2014/main" id="{AA3D6BED-B137-4E54-8FC4-DF86CF3E9E79}"/>
            </a:ext>
          </a:extLst>
        </xdr:cNvPr>
        <xdr:cNvSpPr/>
      </xdr:nvSpPr>
      <xdr:spPr>
        <a:xfrm>
          <a:off x="7670800" y="142513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45720</xdr:rowOff>
    </xdr:from>
    <xdr:to>
      <xdr:col>50</xdr:col>
      <xdr:colOff>114300</xdr:colOff>
      <xdr:row>85</xdr:row>
      <xdr:rowOff>52769</xdr:rowOff>
    </xdr:to>
    <xdr:cxnSp macro="">
      <xdr:nvCxnSpPr>
        <xdr:cNvPr id="368" name="直線コネクタ 367">
          <a:extLst>
            <a:ext uri="{FF2B5EF4-FFF2-40B4-BE49-F238E27FC236}">
              <a16:creationId xmlns:a16="http://schemas.microsoft.com/office/drawing/2014/main" id="{87448120-CE83-4BE6-A590-A93683E12BD9}"/>
            </a:ext>
          </a:extLst>
        </xdr:cNvPr>
        <xdr:cNvCxnSpPr/>
      </xdr:nvCxnSpPr>
      <xdr:spPr>
        <a:xfrm flipV="1">
          <a:off x="7713980" y="14295120"/>
          <a:ext cx="782320" cy="7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7493</xdr:rowOff>
    </xdr:from>
    <xdr:to>
      <xdr:col>41</xdr:col>
      <xdr:colOff>101600</xdr:colOff>
      <xdr:row>85</xdr:row>
      <xdr:rowOff>109093</xdr:rowOff>
    </xdr:to>
    <xdr:sp macro="" textlink="">
      <xdr:nvSpPr>
        <xdr:cNvPr id="369" name="楕円 368">
          <a:extLst>
            <a:ext uri="{FF2B5EF4-FFF2-40B4-BE49-F238E27FC236}">
              <a16:creationId xmlns:a16="http://schemas.microsoft.com/office/drawing/2014/main" id="{2B94FF67-7D57-467E-B2A9-C51AB437EA61}"/>
            </a:ext>
          </a:extLst>
        </xdr:cNvPr>
        <xdr:cNvSpPr/>
      </xdr:nvSpPr>
      <xdr:spPr>
        <a:xfrm>
          <a:off x="6873240" y="14256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52769</xdr:rowOff>
    </xdr:from>
    <xdr:to>
      <xdr:col>45</xdr:col>
      <xdr:colOff>177800</xdr:colOff>
      <xdr:row>85</xdr:row>
      <xdr:rowOff>58293</xdr:rowOff>
    </xdr:to>
    <xdr:cxnSp macro="">
      <xdr:nvCxnSpPr>
        <xdr:cNvPr id="370" name="直線コネクタ 369">
          <a:extLst>
            <a:ext uri="{FF2B5EF4-FFF2-40B4-BE49-F238E27FC236}">
              <a16:creationId xmlns:a16="http://schemas.microsoft.com/office/drawing/2014/main" id="{90F693FD-BEF1-4646-AF11-F4AB9D0C2BC1}"/>
            </a:ext>
          </a:extLst>
        </xdr:cNvPr>
        <xdr:cNvCxnSpPr/>
      </xdr:nvCxnSpPr>
      <xdr:spPr>
        <a:xfrm flipV="1">
          <a:off x="6924040" y="14302169"/>
          <a:ext cx="789940" cy="5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11303</xdr:rowOff>
    </xdr:from>
    <xdr:to>
      <xdr:col>36</xdr:col>
      <xdr:colOff>165100</xdr:colOff>
      <xdr:row>85</xdr:row>
      <xdr:rowOff>112903</xdr:rowOff>
    </xdr:to>
    <xdr:sp macro="" textlink="">
      <xdr:nvSpPr>
        <xdr:cNvPr id="371" name="楕円 370">
          <a:extLst>
            <a:ext uri="{FF2B5EF4-FFF2-40B4-BE49-F238E27FC236}">
              <a16:creationId xmlns:a16="http://schemas.microsoft.com/office/drawing/2014/main" id="{9DFAEFB3-FBED-44B0-8300-660DB55E4FC7}"/>
            </a:ext>
          </a:extLst>
        </xdr:cNvPr>
        <xdr:cNvSpPr/>
      </xdr:nvSpPr>
      <xdr:spPr>
        <a:xfrm>
          <a:off x="6098540" y="1426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58293</xdr:rowOff>
    </xdr:from>
    <xdr:to>
      <xdr:col>41</xdr:col>
      <xdr:colOff>50800</xdr:colOff>
      <xdr:row>85</xdr:row>
      <xdr:rowOff>62103</xdr:rowOff>
    </xdr:to>
    <xdr:cxnSp macro="">
      <xdr:nvCxnSpPr>
        <xdr:cNvPr id="372" name="直線コネクタ 371">
          <a:extLst>
            <a:ext uri="{FF2B5EF4-FFF2-40B4-BE49-F238E27FC236}">
              <a16:creationId xmlns:a16="http://schemas.microsoft.com/office/drawing/2014/main" id="{32809035-4A63-491F-97B5-B087190A6692}"/>
            </a:ext>
          </a:extLst>
        </xdr:cNvPr>
        <xdr:cNvCxnSpPr/>
      </xdr:nvCxnSpPr>
      <xdr:spPr>
        <a:xfrm flipV="1">
          <a:off x="6149340" y="14307693"/>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154767</xdr:rowOff>
    </xdr:from>
    <xdr:ext cx="469744" cy="259045"/>
    <xdr:sp macro="" textlink="">
      <xdr:nvSpPr>
        <xdr:cNvPr id="373" name="n_1aveValue【公営住宅】&#10;一人当たり面積">
          <a:extLst>
            <a:ext uri="{FF2B5EF4-FFF2-40B4-BE49-F238E27FC236}">
              <a16:creationId xmlns:a16="http://schemas.microsoft.com/office/drawing/2014/main" id="{2291E8D8-E4A0-4025-A128-1CD986F29F3D}"/>
            </a:ext>
          </a:extLst>
        </xdr:cNvPr>
        <xdr:cNvSpPr txBox="1"/>
      </xdr:nvSpPr>
      <xdr:spPr>
        <a:xfrm>
          <a:off x="8271587" y="13901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151909</xdr:rowOff>
    </xdr:from>
    <xdr:ext cx="469744" cy="259045"/>
    <xdr:sp macro="" textlink="">
      <xdr:nvSpPr>
        <xdr:cNvPr id="374" name="n_2aveValue【公営住宅】&#10;一人当たり面積">
          <a:extLst>
            <a:ext uri="{FF2B5EF4-FFF2-40B4-BE49-F238E27FC236}">
              <a16:creationId xmlns:a16="http://schemas.microsoft.com/office/drawing/2014/main" id="{229B7534-AB9A-4B52-BA90-7B7EE8487BDA}"/>
            </a:ext>
          </a:extLst>
        </xdr:cNvPr>
        <xdr:cNvSpPr txBox="1"/>
      </xdr:nvSpPr>
      <xdr:spPr>
        <a:xfrm>
          <a:off x="7509587" y="13898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154385</xdr:rowOff>
    </xdr:from>
    <xdr:ext cx="469744" cy="259045"/>
    <xdr:sp macro="" textlink="">
      <xdr:nvSpPr>
        <xdr:cNvPr id="375" name="n_3aveValue【公営住宅】&#10;一人当たり面積">
          <a:extLst>
            <a:ext uri="{FF2B5EF4-FFF2-40B4-BE49-F238E27FC236}">
              <a16:creationId xmlns:a16="http://schemas.microsoft.com/office/drawing/2014/main" id="{82B0FA29-C836-4C78-87CB-D559AA472733}"/>
            </a:ext>
          </a:extLst>
        </xdr:cNvPr>
        <xdr:cNvSpPr txBox="1"/>
      </xdr:nvSpPr>
      <xdr:spPr>
        <a:xfrm>
          <a:off x="6712027" y="13900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19511</xdr:rowOff>
    </xdr:from>
    <xdr:ext cx="469744" cy="259045"/>
    <xdr:sp macro="" textlink="">
      <xdr:nvSpPr>
        <xdr:cNvPr id="376" name="n_4aveValue【公営住宅】&#10;一人当たり面積">
          <a:extLst>
            <a:ext uri="{FF2B5EF4-FFF2-40B4-BE49-F238E27FC236}">
              <a16:creationId xmlns:a16="http://schemas.microsoft.com/office/drawing/2014/main" id="{59EA5C37-055F-44B4-A801-C47D116DFADF}"/>
            </a:ext>
          </a:extLst>
        </xdr:cNvPr>
        <xdr:cNvSpPr txBox="1"/>
      </xdr:nvSpPr>
      <xdr:spPr>
        <a:xfrm>
          <a:off x="5937327" y="13933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87647</xdr:rowOff>
    </xdr:from>
    <xdr:ext cx="469744" cy="259045"/>
    <xdr:sp macro="" textlink="">
      <xdr:nvSpPr>
        <xdr:cNvPr id="377" name="n_1mainValue【公営住宅】&#10;一人当たり面積">
          <a:extLst>
            <a:ext uri="{FF2B5EF4-FFF2-40B4-BE49-F238E27FC236}">
              <a16:creationId xmlns:a16="http://schemas.microsoft.com/office/drawing/2014/main" id="{A5F367BC-C5C9-4888-8A4E-51D74054C99E}"/>
            </a:ext>
          </a:extLst>
        </xdr:cNvPr>
        <xdr:cNvSpPr txBox="1"/>
      </xdr:nvSpPr>
      <xdr:spPr>
        <a:xfrm>
          <a:off x="8271587" y="1433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94696</xdr:rowOff>
    </xdr:from>
    <xdr:ext cx="469744" cy="259045"/>
    <xdr:sp macro="" textlink="">
      <xdr:nvSpPr>
        <xdr:cNvPr id="378" name="n_2mainValue【公営住宅】&#10;一人当たり面積">
          <a:extLst>
            <a:ext uri="{FF2B5EF4-FFF2-40B4-BE49-F238E27FC236}">
              <a16:creationId xmlns:a16="http://schemas.microsoft.com/office/drawing/2014/main" id="{38AFD625-76F5-4B5A-B707-24DC6E528DA0}"/>
            </a:ext>
          </a:extLst>
        </xdr:cNvPr>
        <xdr:cNvSpPr txBox="1"/>
      </xdr:nvSpPr>
      <xdr:spPr>
        <a:xfrm>
          <a:off x="7509587" y="14344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100220</xdr:rowOff>
    </xdr:from>
    <xdr:ext cx="469744" cy="259045"/>
    <xdr:sp macro="" textlink="">
      <xdr:nvSpPr>
        <xdr:cNvPr id="379" name="n_3mainValue【公営住宅】&#10;一人当たり面積">
          <a:extLst>
            <a:ext uri="{FF2B5EF4-FFF2-40B4-BE49-F238E27FC236}">
              <a16:creationId xmlns:a16="http://schemas.microsoft.com/office/drawing/2014/main" id="{21036124-E43E-43E0-8174-4F7484198BCC}"/>
            </a:ext>
          </a:extLst>
        </xdr:cNvPr>
        <xdr:cNvSpPr txBox="1"/>
      </xdr:nvSpPr>
      <xdr:spPr>
        <a:xfrm>
          <a:off x="6712027" y="14349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104030</xdr:rowOff>
    </xdr:from>
    <xdr:ext cx="469744" cy="259045"/>
    <xdr:sp macro="" textlink="">
      <xdr:nvSpPr>
        <xdr:cNvPr id="380" name="n_4mainValue【公営住宅】&#10;一人当たり面積">
          <a:extLst>
            <a:ext uri="{FF2B5EF4-FFF2-40B4-BE49-F238E27FC236}">
              <a16:creationId xmlns:a16="http://schemas.microsoft.com/office/drawing/2014/main" id="{794FB7F8-BDF0-47AC-B845-A27753104172}"/>
            </a:ext>
          </a:extLst>
        </xdr:cNvPr>
        <xdr:cNvSpPr txBox="1"/>
      </xdr:nvSpPr>
      <xdr:spPr>
        <a:xfrm>
          <a:off x="5937327" y="14353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AC68C829-5DF9-4E0D-9324-9093701221B8}"/>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A7902ED1-C99E-4F53-8ED3-3450A6262BC2}"/>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C9D4FCA8-A834-43C3-BDCD-BE51FE1CA4B2}"/>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561C7FF6-08AB-45BD-9E56-11D2C7A76EB2}"/>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172F941E-467C-456F-884D-9EB0A3EA8CCB}"/>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75C91930-AFA5-4CBA-AF11-3C49312BB54A}"/>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54573F17-2D01-4269-9E04-C5DEC00A2FDD}"/>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B8468B2C-E354-44B9-ABB8-812BA921D693}"/>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87986834-7D68-4D8B-B25D-4F93A9A5DE6B}"/>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F07609D0-EC04-4927-B043-789BAF65EF76}"/>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F3169590-114C-4436-B987-ABA01AED2968}"/>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2" name="直線コネクタ 391">
          <a:extLst>
            <a:ext uri="{FF2B5EF4-FFF2-40B4-BE49-F238E27FC236}">
              <a16:creationId xmlns:a16="http://schemas.microsoft.com/office/drawing/2014/main" id="{D16FA823-B4F6-49D0-976A-60F6F299DBE5}"/>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3" name="テキスト ボックス 392">
          <a:extLst>
            <a:ext uri="{FF2B5EF4-FFF2-40B4-BE49-F238E27FC236}">
              <a16:creationId xmlns:a16="http://schemas.microsoft.com/office/drawing/2014/main" id="{3E395E3A-3216-45B6-BDBD-8B4B50A324DD}"/>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4" name="直線コネクタ 393">
          <a:extLst>
            <a:ext uri="{FF2B5EF4-FFF2-40B4-BE49-F238E27FC236}">
              <a16:creationId xmlns:a16="http://schemas.microsoft.com/office/drawing/2014/main" id="{533164D2-40E5-4D35-B016-A1DD995C6F86}"/>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5" name="テキスト ボックス 394">
          <a:extLst>
            <a:ext uri="{FF2B5EF4-FFF2-40B4-BE49-F238E27FC236}">
              <a16:creationId xmlns:a16="http://schemas.microsoft.com/office/drawing/2014/main" id="{EB7B3A9C-B222-4A2C-860E-384D2DF07D08}"/>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6" name="直線コネクタ 395">
          <a:extLst>
            <a:ext uri="{FF2B5EF4-FFF2-40B4-BE49-F238E27FC236}">
              <a16:creationId xmlns:a16="http://schemas.microsoft.com/office/drawing/2014/main" id="{5E7F93D1-F3AE-4396-8236-2A54C816EA2A}"/>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7" name="テキスト ボックス 396">
          <a:extLst>
            <a:ext uri="{FF2B5EF4-FFF2-40B4-BE49-F238E27FC236}">
              <a16:creationId xmlns:a16="http://schemas.microsoft.com/office/drawing/2014/main" id="{35333FAF-3B9F-4E86-AE21-635680D42BAB}"/>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8" name="直線コネクタ 397">
          <a:extLst>
            <a:ext uri="{FF2B5EF4-FFF2-40B4-BE49-F238E27FC236}">
              <a16:creationId xmlns:a16="http://schemas.microsoft.com/office/drawing/2014/main" id="{F429FBF5-22CD-4074-B73F-B44CAF72BCAB}"/>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9" name="テキスト ボックス 398">
          <a:extLst>
            <a:ext uri="{FF2B5EF4-FFF2-40B4-BE49-F238E27FC236}">
              <a16:creationId xmlns:a16="http://schemas.microsoft.com/office/drawing/2014/main" id="{BA2ED497-9F32-40C1-ACB3-DD170885DCC3}"/>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0" name="直線コネクタ 399">
          <a:extLst>
            <a:ext uri="{FF2B5EF4-FFF2-40B4-BE49-F238E27FC236}">
              <a16:creationId xmlns:a16="http://schemas.microsoft.com/office/drawing/2014/main" id="{0F512870-D866-4077-ABBB-89AB5AA21750}"/>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1" name="テキスト ボックス 400">
          <a:extLst>
            <a:ext uri="{FF2B5EF4-FFF2-40B4-BE49-F238E27FC236}">
              <a16:creationId xmlns:a16="http://schemas.microsoft.com/office/drawing/2014/main" id="{63F83858-547F-4DDD-B2A1-4636936E74B0}"/>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2" name="直線コネクタ 401">
          <a:extLst>
            <a:ext uri="{FF2B5EF4-FFF2-40B4-BE49-F238E27FC236}">
              <a16:creationId xmlns:a16="http://schemas.microsoft.com/office/drawing/2014/main" id="{E9B6BBD6-D39A-41D8-955E-96C57559CF81}"/>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3" name="テキスト ボックス 402">
          <a:extLst>
            <a:ext uri="{FF2B5EF4-FFF2-40B4-BE49-F238E27FC236}">
              <a16:creationId xmlns:a16="http://schemas.microsoft.com/office/drawing/2014/main" id="{DE317C8E-4426-4757-B5CB-70BFE939E40E}"/>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4" name="直線コネクタ 403">
          <a:extLst>
            <a:ext uri="{FF2B5EF4-FFF2-40B4-BE49-F238E27FC236}">
              <a16:creationId xmlns:a16="http://schemas.microsoft.com/office/drawing/2014/main" id="{E5FCC509-8573-466C-B852-BEBFA74DAADD}"/>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5" name="【港湾・漁港】&#10;有形固定資産減価償却率グラフ枠">
          <a:extLst>
            <a:ext uri="{FF2B5EF4-FFF2-40B4-BE49-F238E27FC236}">
              <a16:creationId xmlns:a16="http://schemas.microsoft.com/office/drawing/2014/main" id="{580A0E42-A365-4C9A-A7AA-B3271DE422F4}"/>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156211</xdr:rowOff>
    </xdr:from>
    <xdr:to>
      <xdr:col>24</xdr:col>
      <xdr:colOff>62865</xdr:colOff>
      <xdr:row>108</xdr:row>
      <xdr:rowOff>128451</xdr:rowOff>
    </xdr:to>
    <xdr:cxnSp macro="">
      <xdr:nvCxnSpPr>
        <xdr:cNvPr id="406" name="直線コネクタ 405">
          <a:extLst>
            <a:ext uri="{FF2B5EF4-FFF2-40B4-BE49-F238E27FC236}">
              <a16:creationId xmlns:a16="http://schemas.microsoft.com/office/drawing/2014/main" id="{367E198C-204F-4188-B73C-1AF680DD074B}"/>
            </a:ext>
          </a:extLst>
        </xdr:cNvPr>
        <xdr:cNvCxnSpPr/>
      </xdr:nvCxnSpPr>
      <xdr:spPr>
        <a:xfrm flipV="1">
          <a:off x="4086225" y="16920211"/>
          <a:ext cx="0" cy="1313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132278</xdr:rowOff>
    </xdr:from>
    <xdr:ext cx="405111" cy="259045"/>
    <xdr:sp macro="" textlink="">
      <xdr:nvSpPr>
        <xdr:cNvPr id="407" name="【港湾・漁港】&#10;有形固定資産減価償却率最小値テキスト">
          <a:extLst>
            <a:ext uri="{FF2B5EF4-FFF2-40B4-BE49-F238E27FC236}">
              <a16:creationId xmlns:a16="http://schemas.microsoft.com/office/drawing/2014/main" id="{DC88BE77-03A6-4EA8-920C-B8D906D94F70}"/>
            </a:ext>
          </a:extLst>
        </xdr:cNvPr>
        <xdr:cNvSpPr txBox="1"/>
      </xdr:nvSpPr>
      <xdr:spPr>
        <a:xfrm>
          <a:off x="4124960" y="18237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128451</xdr:rowOff>
    </xdr:from>
    <xdr:to>
      <xdr:col>24</xdr:col>
      <xdr:colOff>152400</xdr:colOff>
      <xdr:row>108</xdr:row>
      <xdr:rowOff>128451</xdr:rowOff>
    </xdr:to>
    <xdr:cxnSp macro="">
      <xdr:nvCxnSpPr>
        <xdr:cNvPr id="408" name="直線コネクタ 407">
          <a:extLst>
            <a:ext uri="{FF2B5EF4-FFF2-40B4-BE49-F238E27FC236}">
              <a16:creationId xmlns:a16="http://schemas.microsoft.com/office/drawing/2014/main" id="{EAE6FD5D-F3FF-43C3-8110-1D59CE625416}"/>
            </a:ext>
          </a:extLst>
        </xdr:cNvPr>
        <xdr:cNvCxnSpPr/>
      </xdr:nvCxnSpPr>
      <xdr:spPr>
        <a:xfrm>
          <a:off x="4020820" y="182335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102888</xdr:rowOff>
    </xdr:from>
    <xdr:ext cx="405111" cy="259045"/>
    <xdr:sp macro="" textlink="">
      <xdr:nvSpPr>
        <xdr:cNvPr id="409" name="【港湾・漁港】&#10;有形固定資産減価償却率最大値テキスト">
          <a:extLst>
            <a:ext uri="{FF2B5EF4-FFF2-40B4-BE49-F238E27FC236}">
              <a16:creationId xmlns:a16="http://schemas.microsoft.com/office/drawing/2014/main" id="{5967AB62-5C31-4D4A-BBF0-85F23F85B7AD}"/>
            </a:ext>
          </a:extLst>
        </xdr:cNvPr>
        <xdr:cNvSpPr txBox="1"/>
      </xdr:nvSpPr>
      <xdr:spPr>
        <a:xfrm>
          <a:off x="4124960" y="16699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156211</xdr:rowOff>
    </xdr:from>
    <xdr:to>
      <xdr:col>24</xdr:col>
      <xdr:colOff>152400</xdr:colOff>
      <xdr:row>100</xdr:row>
      <xdr:rowOff>156211</xdr:rowOff>
    </xdr:to>
    <xdr:cxnSp macro="">
      <xdr:nvCxnSpPr>
        <xdr:cNvPr id="410" name="直線コネクタ 409">
          <a:extLst>
            <a:ext uri="{FF2B5EF4-FFF2-40B4-BE49-F238E27FC236}">
              <a16:creationId xmlns:a16="http://schemas.microsoft.com/office/drawing/2014/main" id="{37811D70-9CC2-4392-A534-ED71D1C2647E}"/>
            </a:ext>
          </a:extLst>
        </xdr:cNvPr>
        <xdr:cNvCxnSpPr/>
      </xdr:nvCxnSpPr>
      <xdr:spPr>
        <a:xfrm>
          <a:off x="4020820" y="169202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25054</xdr:rowOff>
    </xdr:from>
    <xdr:ext cx="405111" cy="259045"/>
    <xdr:sp macro="" textlink="">
      <xdr:nvSpPr>
        <xdr:cNvPr id="411" name="【港湾・漁港】&#10;有形固定資産減価償却率平均値テキスト">
          <a:extLst>
            <a:ext uri="{FF2B5EF4-FFF2-40B4-BE49-F238E27FC236}">
              <a16:creationId xmlns:a16="http://schemas.microsoft.com/office/drawing/2014/main" id="{65313540-823A-451E-B008-A1DCCEF2B810}"/>
            </a:ext>
          </a:extLst>
        </xdr:cNvPr>
        <xdr:cNvSpPr txBox="1"/>
      </xdr:nvSpPr>
      <xdr:spPr>
        <a:xfrm>
          <a:off x="4124960" y="176272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46627</xdr:rowOff>
    </xdr:from>
    <xdr:to>
      <xdr:col>24</xdr:col>
      <xdr:colOff>114300</xdr:colOff>
      <xdr:row>105</xdr:row>
      <xdr:rowOff>148227</xdr:rowOff>
    </xdr:to>
    <xdr:sp macro="" textlink="">
      <xdr:nvSpPr>
        <xdr:cNvPr id="412" name="フローチャート: 判断 411">
          <a:extLst>
            <a:ext uri="{FF2B5EF4-FFF2-40B4-BE49-F238E27FC236}">
              <a16:creationId xmlns:a16="http://schemas.microsoft.com/office/drawing/2014/main" id="{64E40708-5F89-4C23-ADED-05424CE10124}"/>
            </a:ext>
          </a:extLst>
        </xdr:cNvPr>
        <xdr:cNvSpPr/>
      </xdr:nvSpPr>
      <xdr:spPr>
        <a:xfrm>
          <a:off x="4036060" y="17648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46627</xdr:rowOff>
    </xdr:from>
    <xdr:to>
      <xdr:col>20</xdr:col>
      <xdr:colOff>38100</xdr:colOff>
      <xdr:row>105</xdr:row>
      <xdr:rowOff>148227</xdr:rowOff>
    </xdr:to>
    <xdr:sp macro="" textlink="">
      <xdr:nvSpPr>
        <xdr:cNvPr id="413" name="フローチャート: 判断 412">
          <a:extLst>
            <a:ext uri="{FF2B5EF4-FFF2-40B4-BE49-F238E27FC236}">
              <a16:creationId xmlns:a16="http://schemas.microsoft.com/office/drawing/2014/main" id="{E2EEAB4A-AA0D-4CD2-B25E-0E2E641742CF}"/>
            </a:ext>
          </a:extLst>
        </xdr:cNvPr>
        <xdr:cNvSpPr/>
      </xdr:nvSpPr>
      <xdr:spPr>
        <a:xfrm>
          <a:off x="3312160" y="1764882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162561</xdr:rowOff>
    </xdr:from>
    <xdr:to>
      <xdr:col>15</xdr:col>
      <xdr:colOff>101600</xdr:colOff>
      <xdr:row>105</xdr:row>
      <xdr:rowOff>92711</xdr:rowOff>
    </xdr:to>
    <xdr:sp macro="" textlink="">
      <xdr:nvSpPr>
        <xdr:cNvPr id="414" name="フローチャート: 判断 413">
          <a:extLst>
            <a:ext uri="{FF2B5EF4-FFF2-40B4-BE49-F238E27FC236}">
              <a16:creationId xmlns:a16="http://schemas.microsoft.com/office/drawing/2014/main" id="{09F4C5B9-978A-4345-8E21-1574F3647589}"/>
            </a:ext>
          </a:extLst>
        </xdr:cNvPr>
        <xdr:cNvSpPr/>
      </xdr:nvSpPr>
      <xdr:spPr>
        <a:xfrm>
          <a:off x="2514600" y="175971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128270</xdr:rowOff>
    </xdr:from>
    <xdr:to>
      <xdr:col>10</xdr:col>
      <xdr:colOff>165100</xdr:colOff>
      <xdr:row>105</xdr:row>
      <xdr:rowOff>58420</xdr:rowOff>
    </xdr:to>
    <xdr:sp macro="" textlink="">
      <xdr:nvSpPr>
        <xdr:cNvPr id="415" name="フローチャート: 判断 414">
          <a:extLst>
            <a:ext uri="{FF2B5EF4-FFF2-40B4-BE49-F238E27FC236}">
              <a16:creationId xmlns:a16="http://schemas.microsoft.com/office/drawing/2014/main" id="{4DD1418B-30BC-4F44-9C6E-1839189DC02A}"/>
            </a:ext>
          </a:extLst>
        </xdr:cNvPr>
        <xdr:cNvSpPr/>
      </xdr:nvSpPr>
      <xdr:spPr>
        <a:xfrm>
          <a:off x="1739900" y="175628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20501</xdr:rowOff>
    </xdr:from>
    <xdr:to>
      <xdr:col>6</xdr:col>
      <xdr:colOff>38100</xdr:colOff>
      <xdr:row>104</xdr:row>
      <xdr:rowOff>122101</xdr:rowOff>
    </xdr:to>
    <xdr:sp macro="" textlink="">
      <xdr:nvSpPr>
        <xdr:cNvPr id="416" name="フローチャート: 判断 415">
          <a:extLst>
            <a:ext uri="{FF2B5EF4-FFF2-40B4-BE49-F238E27FC236}">
              <a16:creationId xmlns:a16="http://schemas.microsoft.com/office/drawing/2014/main" id="{61FFC313-7458-4A8B-A0AF-E002B8DC0F26}"/>
            </a:ext>
          </a:extLst>
        </xdr:cNvPr>
        <xdr:cNvSpPr/>
      </xdr:nvSpPr>
      <xdr:spPr>
        <a:xfrm>
          <a:off x="965200" y="1745506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192771C8-8352-4EEE-A4AB-9010C412C924}"/>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2310C87E-A57E-4B65-B53B-E759FF31ABC3}"/>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D47D67B4-506A-41DB-9C53-53CA488BED15}"/>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6BD0964F-702D-4DDE-8ABB-4109881AEE8B}"/>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5C695DDD-AFDE-4258-8CCB-D5810EBC55E7}"/>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144599</xdr:rowOff>
    </xdr:from>
    <xdr:to>
      <xdr:col>24</xdr:col>
      <xdr:colOff>114300</xdr:colOff>
      <xdr:row>102</xdr:row>
      <xdr:rowOff>74749</xdr:rowOff>
    </xdr:to>
    <xdr:sp macro="" textlink="">
      <xdr:nvSpPr>
        <xdr:cNvPr id="422" name="楕円 421">
          <a:extLst>
            <a:ext uri="{FF2B5EF4-FFF2-40B4-BE49-F238E27FC236}">
              <a16:creationId xmlns:a16="http://schemas.microsoft.com/office/drawing/2014/main" id="{E5518D50-79D1-43DD-91F2-1800EC62E6D3}"/>
            </a:ext>
          </a:extLst>
        </xdr:cNvPr>
        <xdr:cNvSpPr/>
      </xdr:nvSpPr>
      <xdr:spPr>
        <a:xfrm>
          <a:off x="4036060" y="170762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167476</xdr:rowOff>
    </xdr:from>
    <xdr:ext cx="405111" cy="259045"/>
    <xdr:sp macro="" textlink="">
      <xdr:nvSpPr>
        <xdr:cNvPr id="423" name="【港湾・漁港】&#10;有形固定資産減価償却率該当値テキスト">
          <a:extLst>
            <a:ext uri="{FF2B5EF4-FFF2-40B4-BE49-F238E27FC236}">
              <a16:creationId xmlns:a16="http://schemas.microsoft.com/office/drawing/2014/main" id="{9621360D-BC3D-45AA-9E77-8DD4FDAFD7A3}"/>
            </a:ext>
          </a:extLst>
        </xdr:cNvPr>
        <xdr:cNvSpPr txBox="1"/>
      </xdr:nvSpPr>
      <xdr:spPr>
        <a:xfrm>
          <a:off x="4124960" y="16931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97245</xdr:rowOff>
    </xdr:from>
    <xdr:to>
      <xdr:col>20</xdr:col>
      <xdr:colOff>38100</xdr:colOff>
      <xdr:row>102</xdr:row>
      <xdr:rowOff>27395</xdr:rowOff>
    </xdr:to>
    <xdr:sp macro="" textlink="">
      <xdr:nvSpPr>
        <xdr:cNvPr id="424" name="楕円 423">
          <a:extLst>
            <a:ext uri="{FF2B5EF4-FFF2-40B4-BE49-F238E27FC236}">
              <a16:creationId xmlns:a16="http://schemas.microsoft.com/office/drawing/2014/main" id="{210E5827-3145-4DAD-B880-4469CB65AB62}"/>
            </a:ext>
          </a:extLst>
        </xdr:cNvPr>
        <xdr:cNvSpPr/>
      </xdr:nvSpPr>
      <xdr:spPr>
        <a:xfrm>
          <a:off x="3312160" y="170288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148045</xdr:rowOff>
    </xdr:from>
    <xdr:to>
      <xdr:col>24</xdr:col>
      <xdr:colOff>63500</xdr:colOff>
      <xdr:row>102</xdr:row>
      <xdr:rowOff>23949</xdr:rowOff>
    </xdr:to>
    <xdr:cxnSp macro="">
      <xdr:nvCxnSpPr>
        <xdr:cNvPr id="425" name="直線コネクタ 424">
          <a:extLst>
            <a:ext uri="{FF2B5EF4-FFF2-40B4-BE49-F238E27FC236}">
              <a16:creationId xmlns:a16="http://schemas.microsoft.com/office/drawing/2014/main" id="{28F1798E-3E5A-46A1-8E4D-2A2A479BDDD4}"/>
            </a:ext>
          </a:extLst>
        </xdr:cNvPr>
        <xdr:cNvCxnSpPr/>
      </xdr:nvCxnSpPr>
      <xdr:spPr>
        <a:xfrm>
          <a:off x="3355340" y="17079685"/>
          <a:ext cx="731520" cy="4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100512</xdr:rowOff>
    </xdr:from>
    <xdr:to>
      <xdr:col>15</xdr:col>
      <xdr:colOff>101600</xdr:colOff>
      <xdr:row>102</xdr:row>
      <xdr:rowOff>30662</xdr:rowOff>
    </xdr:to>
    <xdr:sp macro="" textlink="">
      <xdr:nvSpPr>
        <xdr:cNvPr id="426" name="楕円 425">
          <a:extLst>
            <a:ext uri="{FF2B5EF4-FFF2-40B4-BE49-F238E27FC236}">
              <a16:creationId xmlns:a16="http://schemas.microsoft.com/office/drawing/2014/main" id="{7FD4FDE6-7431-41DE-98AA-71C8EDE2A4A5}"/>
            </a:ext>
          </a:extLst>
        </xdr:cNvPr>
        <xdr:cNvSpPr/>
      </xdr:nvSpPr>
      <xdr:spPr>
        <a:xfrm>
          <a:off x="2514600" y="170321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148045</xdr:rowOff>
    </xdr:from>
    <xdr:to>
      <xdr:col>19</xdr:col>
      <xdr:colOff>177800</xdr:colOff>
      <xdr:row>101</xdr:row>
      <xdr:rowOff>151312</xdr:rowOff>
    </xdr:to>
    <xdr:cxnSp macro="">
      <xdr:nvCxnSpPr>
        <xdr:cNvPr id="427" name="直線コネクタ 426">
          <a:extLst>
            <a:ext uri="{FF2B5EF4-FFF2-40B4-BE49-F238E27FC236}">
              <a16:creationId xmlns:a16="http://schemas.microsoft.com/office/drawing/2014/main" id="{FC7465D2-5DE1-4862-9FA5-01F0FA7371A8}"/>
            </a:ext>
          </a:extLst>
        </xdr:cNvPr>
        <xdr:cNvCxnSpPr/>
      </xdr:nvCxnSpPr>
      <xdr:spPr>
        <a:xfrm flipV="1">
          <a:off x="2565400" y="17079685"/>
          <a:ext cx="78994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100512</xdr:rowOff>
    </xdr:from>
    <xdr:to>
      <xdr:col>10</xdr:col>
      <xdr:colOff>165100</xdr:colOff>
      <xdr:row>102</xdr:row>
      <xdr:rowOff>30662</xdr:rowOff>
    </xdr:to>
    <xdr:sp macro="" textlink="">
      <xdr:nvSpPr>
        <xdr:cNvPr id="428" name="楕円 427">
          <a:extLst>
            <a:ext uri="{FF2B5EF4-FFF2-40B4-BE49-F238E27FC236}">
              <a16:creationId xmlns:a16="http://schemas.microsoft.com/office/drawing/2014/main" id="{0A347253-0B0A-42D1-90C0-84ECC253D4BC}"/>
            </a:ext>
          </a:extLst>
        </xdr:cNvPr>
        <xdr:cNvSpPr/>
      </xdr:nvSpPr>
      <xdr:spPr>
        <a:xfrm>
          <a:off x="1739900" y="170321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151312</xdr:rowOff>
    </xdr:from>
    <xdr:to>
      <xdr:col>15</xdr:col>
      <xdr:colOff>50800</xdr:colOff>
      <xdr:row>101</xdr:row>
      <xdr:rowOff>151312</xdr:rowOff>
    </xdr:to>
    <xdr:cxnSp macro="">
      <xdr:nvCxnSpPr>
        <xdr:cNvPr id="429" name="直線コネクタ 428">
          <a:extLst>
            <a:ext uri="{FF2B5EF4-FFF2-40B4-BE49-F238E27FC236}">
              <a16:creationId xmlns:a16="http://schemas.microsoft.com/office/drawing/2014/main" id="{32299F2B-2208-4F26-96E6-E1F285B51D98}"/>
            </a:ext>
          </a:extLst>
        </xdr:cNvPr>
        <xdr:cNvCxnSpPr/>
      </xdr:nvCxnSpPr>
      <xdr:spPr>
        <a:xfrm>
          <a:off x="1790700" y="17082952"/>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164193</xdr:rowOff>
    </xdr:from>
    <xdr:to>
      <xdr:col>6</xdr:col>
      <xdr:colOff>38100</xdr:colOff>
      <xdr:row>101</xdr:row>
      <xdr:rowOff>94343</xdr:rowOff>
    </xdr:to>
    <xdr:sp macro="" textlink="">
      <xdr:nvSpPr>
        <xdr:cNvPr id="430" name="楕円 429">
          <a:extLst>
            <a:ext uri="{FF2B5EF4-FFF2-40B4-BE49-F238E27FC236}">
              <a16:creationId xmlns:a16="http://schemas.microsoft.com/office/drawing/2014/main" id="{554D75CD-F384-4B19-BD0C-0C5CF6A2DCB4}"/>
            </a:ext>
          </a:extLst>
        </xdr:cNvPr>
        <xdr:cNvSpPr/>
      </xdr:nvSpPr>
      <xdr:spPr>
        <a:xfrm>
          <a:off x="965200" y="169281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43543</xdr:rowOff>
    </xdr:from>
    <xdr:to>
      <xdr:col>10</xdr:col>
      <xdr:colOff>114300</xdr:colOff>
      <xdr:row>101</xdr:row>
      <xdr:rowOff>151312</xdr:rowOff>
    </xdr:to>
    <xdr:cxnSp macro="">
      <xdr:nvCxnSpPr>
        <xdr:cNvPr id="431" name="直線コネクタ 430">
          <a:extLst>
            <a:ext uri="{FF2B5EF4-FFF2-40B4-BE49-F238E27FC236}">
              <a16:creationId xmlns:a16="http://schemas.microsoft.com/office/drawing/2014/main" id="{AC3354E5-78D8-41B9-A7C9-879557981983}"/>
            </a:ext>
          </a:extLst>
        </xdr:cNvPr>
        <xdr:cNvCxnSpPr/>
      </xdr:nvCxnSpPr>
      <xdr:spPr>
        <a:xfrm>
          <a:off x="1008380" y="16975183"/>
          <a:ext cx="782320" cy="107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139354</xdr:rowOff>
    </xdr:from>
    <xdr:ext cx="405111" cy="259045"/>
    <xdr:sp macro="" textlink="">
      <xdr:nvSpPr>
        <xdr:cNvPr id="432" name="n_1aveValue【港湾・漁港】&#10;有形固定資産減価償却率">
          <a:extLst>
            <a:ext uri="{FF2B5EF4-FFF2-40B4-BE49-F238E27FC236}">
              <a16:creationId xmlns:a16="http://schemas.microsoft.com/office/drawing/2014/main" id="{054FDA2B-4B4E-4603-AEAC-05EDF9C7D539}"/>
            </a:ext>
          </a:extLst>
        </xdr:cNvPr>
        <xdr:cNvSpPr txBox="1"/>
      </xdr:nvSpPr>
      <xdr:spPr>
        <a:xfrm>
          <a:off x="3170564" y="17741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83838</xdr:rowOff>
    </xdr:from>
    <xdr:ext cx="405111" cy="259045"/>
    <xdr:sp macro="" textlink="">
      <xdr:nvSpPr>
        <xdr:cNvPr id="433" name="n_2aveValue【港湾・漁港】&#10;有形固定資産減価償却率">
          <a:extLst>
            <a:ext uri="{FF2B5EF4-FFF2-40B4-BE49-F238E27FC236}">
              <a16:creationId xmlns:a16="http://schemas.microsoft.com/office/drawing/2014/main" id="{BAA981FD-7351-4CD6-B2B8-8198EE6AD2D4}"/>
            </a:ext>
          </a:extLst>
        </xdr:cNvPr>
        <xdr:cNvSpPr txBox="1"/>
      </xdr:nvSpPr>
      <xdr:spPr>
        <a:xfrm>
          <a:off x="2385704" y="17686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49547</xdr:rowOff>
    </xdr:from>
    <xdr:ext cx="405111" cy="259045"/>
    <xdr:sp macro="" textlink="">
      <xdr:nvSpPr>
        <xdr:cNvPr id="434" name="n_3aveValue【港湾・漁港】&#10;有形固定資産減価償却率">
          <a:extLst>
            <a:ext uri="{FF2B5EF4-FFF2-40B4-BE49-F238E27FC236}">
              <a16:creationId xmlns:a16="http://schemas.microsoft.com/office/drawing/2014/main" id="{4B0D3251-5C2B-46F8-A726-B2219B8E7685}"/>
            </a:ext>
          </a:extLst>
        </xdr:cNvPr>
        <xdr:cNvSpPr txBox="1"/>
      </xdr:nvSpPr>
      <xdr:spPr>
        <a:xfrm>
          <a:off x="1611004" y="17651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113228</xdr:rowOff>
    </xdr:from>
    <xdr:ext cx="405111" cy="259045"/>
    <xdr:sp macro="" textlink="">
      <xdr:nvSpPr>
        <xdr:cNvPr id="435" name="n_4aveValue【港湾・漁港】&#10;有形固定資産減価償却率">
          <a:extLst>
            <a:ext uri="{FF2B5EF4-FFF2-40B4-BE49-F238E27FC236}">
              <a16:creationId xmlns:a16="http://schemas.microsoft.com/office/drawing/2014/main" id="{2B6E9729-074A-4C19-B545-8707D3503159}"/>
            </a:ext>
          </a:extLst>
        </xdr:cNvPr>
        <xdr:cNvSpPr txBox="1"/>
      </xdr:nvSpPr>
      <xdr:spPr>
        <a:xfrm>
          <a:off x="836304" y="17547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43922</xdr:rowOff>
    </xdr:from>
    <xdr:ext cx="405111" cy="259045"/>
    <xdr:sp macro="" textlink="">
      <xdr:nvSpPr>
        <xdr:cNvPr id="436" name="n_1mainValue【港湾・漁港】&#10;有形固定資産減価償却率">
          <a:extLst>
            <a:ext uri="{FF2B5EF4-FFF2-40B4-BE49-F238E27FC236}">
              <a16:creationId xmlns:a16="http://schemas.microsoft.com/office/drawing/2014/main" id="{05097247-618A-4977-8D73-E759E1B5D878}"/>
            </a:ext>
          </a:extLst>
        </xdr:cNvPr>
        <xdr:cNvSpPr txBox="1"/>
      </xdr:nvSpPr>
      <xdr:spPr>
        <a:xfrm>
          <a:off x="3170564" y="16807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47189</xdr:rowOff>
    </xdr:from>
    <xdr:ext cx="405111" cy="259045"/>
    <xdr:sp macro="" textlink="">
      <xdr:nvSpPr>
        <xdr:cNvPr id="437" name="n_2mainValue【港湾・漁港】&#10;有形固定資産減価償却率">
          <a:extLst>
            <a:ext uri="{FF2B5EF4-FFF2-40B4-BE49-F238E27FC236}">
              <a16:creationId xmlns:a16="http://schemas.microsoft.com/office/drawing/2014/main" id="{8E5F0A86-DF16-43E5-B59F-12ABA95E7E26}"/>
            </a:ext>
          </a:extLst>
        </xdr:cNvPr>
        <xdr:cNvSpPr txBox="1"/>
      </xdr:nvSpPr>
      <xdr:spPr>
        <a:xfrm>
          <a:off x="2385704" y="1681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47189</xdr:rowOff>
    </xdr:from>
    <xdr:ext cx="405111" cy="259045"/>
    <xdr:sp macro="" textlink="">
      <xdr:nvSpPr>
        <xdr:cNvPr id="438" name="n_3mainValue【港湾・漁港】&#10;有形固定資産減価償却率">
          <a:extLst>
            <a:ext uri="{FF2B5EF4-FFF2-40B4-BE49-F238E27FC236}">
              <a16:creationId xmlns:a16="http://schemas.microsoft.com/office/drawing/2014/main" id="{3C082DB0-7C9F-4213-BF42-4AB30A99FD84}"/>
            </a:ext>
          </a:extLst>
        </xdr:cNvPr>
        <xdr:cNvSpPr txBox="1"/>
      </xdr:nvSpPr>
      <xdr:spPr>
        <a:xfrm>
          <a:off x="1611004" y="1681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110870</xdr:rowOff>
    </xdr:from>
    <xdr:ext cx="405111" cy="259045"/>
    <xdr:sp macro="" textlink="">
      <xdr:nvSpPr>
        <xdr:cNvPr id="439" name="n_4mainValue【港湾・漁港】&#10;有形固定資産減価償却率">
          <a:extLst>
            <a:ext uri="{FF2B5EF4-FFF2-40B4-BE49-F238E27FC236}">
              <a16:creationId xmlns:a16="http://schemas.microsoft.com/office/drawing/2014/main" id="{04F9FCE8-2CDF-4F8B-BF59-F26CAE693A04}"/>
            </a:ext>
          </a:extLst>
        </xdr:cNvPr>
        <xdr:cNvSpPr txBox="1"/>
      </xdr:nvSpPr>
      <xdr:spPr>
        <a:xfrm>
          <a:off x="836304" y="16707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0" name="正方形/長方形 439">
          <a:extLst>
            <a:ext uri="{FF2B5EF4-FFF2-40B4-BE49-F238E27FC236}">
              <a16:creationId xmlns:a16="http://schemas.microsoft.com/office/drawing/2014/main" id="{05A997DF-AC0A-4CEC-A7F5-8755A762F7D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1" name="正方形/長方形 440">
          <a:extLst>
            <a:ext uri="{FF2B5EF4-FFF2-40B4-BE49-F238E27FC236}">
              <a16:creationId xmlns:a16="http://schemas.microsoft.com/office/drawing/2014/main" id="{DDB51EEF-897F-4C00-96C5-3730127BC374}"/>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2" name="正方形/長方形 441">
          <a:extLst>
            <a:ext uri="{FF2B5EF4-FFF2-40B4-BE49-F238E27FC236}">
              <a16:creationId xmlns:a16="http://schemas.microsoft.com/office/drawing/2014/main" id="{ECC1963F-22B2-4DDA-96EC-60611F18534D}"/>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3" name="正方形/長方形 442">
          <a:extLst>
            <a:ext uri="{FF2B5EF4-FFF2-40B4-BE49-F238E27FC236}">
              <a16:creationId xmlns:a16="http://schemas.microsoft.com/office/drawing/2014/main" id="{D09863E5-E4F0-41F1-8F6B-AB3F1C06FD92}"/>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4" name="正方形/長方形 443">
          <a:extLst>
            <a:ext uri="{FF2B5EF4-FFF2-40B4-BE49-F238E27FC236}">
              <a16:creationId xmlns:a16="http://schemas.microsoft.com/office/drawing/2014/main" id="{6FCF8460-2842-4500-ACDA-C578F45F32A4}"/>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5" name="正方形/長方形 444">
          <a:extLst>
            <a:ext uri="{FF2B5EF4-FFF2-40B4-BE49-F238E27FC236}">
              <a16:creationId xmlns:a16="http://schemas.microsoft.com/office/drawing/2014/main" id="{78658377-2494-4FBA-A223-A7005D83D67B}"/>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6" name="正方形/長方形 445">
          <a:extLst>
            <a:ext uri="{FF2B5EF4-FFF2-40B4-BE49-F238E27FC236}">
              <a16:creationId xmlns:a16="http://schemas.microsoft.com/office/drawing/2014/main" id="{90689C9E-E9D1-488E-AB27-63280B73A950}"/>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7" name="正方形/長方形 446">
          <a:extLst>
            <a:ext uri="{FF2B5EF4-FFF2-40B4-BE49-F238E27FC236}">
              <a16:creationId xmlns:a16="http://schemas.microsoft.com/office/drawing/2014/main" id="{AA328165-B462-4F74-8C68-CAA19DAA4847}"/>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8" name="テキスト ボックス 447">
          <a:extLst>
            <a:ext uri="{FF2B5EF4-FFF2-40B4-BE49-F238E27FC236}">
              <a16:creationId xmlns:a16="http://schemas.microsoft.com/office/drawing/2014/main" id="{A47A304F-75B6-4345-A75C-EA01A0863A4B}"/>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9" name="直線コネクタ 448">
          <a:extLst>
            <a:ext uri="{FF2B5EF4-FFF2-40B4-BE49-F238E27FC236}">
              <a16:creationId xmlns:a16="http://schemas.microsoft.com/office/drawing/2014/main" id="{862F185E-EAFC-41DD-B9F2-7EE780EE1B3D}"/>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0" name="直線コネクタ 449">
          <a:extLst>
            <a:ext uri="{FF2B5EF4-FFF2-40B4-BE49-F238E27FC236}">
              <a16:creationId xmlns:a16="http://schemas.microsoft.com/office/drawing/2014/main" id="{6285F2DF-1D8F-4438-B547-F33DE35F3756}"/>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51" name="テキスト ボックス 450">
          <a:extLst>
            <a:ext uri="{FF2B5EF4-FFF2-40B4-BE49-F238E27FC236}">
              <a16:creationId xmlns:a16="http://schemas.microsoft.com/office/drawing/2014/main" id="{0898E7BA-3C89-4262-96C5-F9432473D479}"/>
            </a:ext>
          </a:extLst>
        </xdr:cNvPr>
        <xdr:cNvSpPr txBox="1"/>
      </xdr:nvSpPr>
      <xdr:spPr>
        <a:xfrm>
          <a:off x="5600834" y="181152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2" name="直線コネクタ 451">
          <a:extLst>
            <a:ext uri="{FF2B5EF4-FFF2-40B4-BE49-F238E27FC236}">
              <a16:creationId xmlns:a16="http://schemas.microsoft.com/office/drawing/2014/main" id="{57A82C0C-18C7-491F-8E46-FA073BC0A7EA}"/>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453" name="テキスト ボックス 452">
          <a:extLst>
            <a:ext uri="{FF2B5EF4-FFF2-40B4-BE49-F238E27FC236}">
              <a16:creationId xmlns:a16="http://schemas.microsoft.com/office/drawing/2014/main" id="{1298C5BE-B2E7-49EC-BFD5-E50A65EA7AF5}"/>
            </a:ext>
          </a:extLst>
        </xdr:cNvPr>
        <xdr:cNvSpPr txBox="1"/>
      </xdr:nvSpPr>
      <xdr:spPr>
        <a:xfrm>
          <a:off x="5209768" y="17745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4" name="直線コネクタ 453">
          <a:extLst>
            <a:ext uri="{FF2B5EF4-FFF2-40B4-BE49-F238E27FC236}">
              <a16:creationId xmlns:a16="http://schemas.microsoft.com/office/drawing/2014/main" id="{EFC5F385-0FBF-42F8-9E48-8739306827F7}"/>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55" name="テキスト ボックス 454">
          <a:extLst>
            <a:ext uri="{FF2B5EF4-FFF2-40B4-BE49-F238E27FC236}">
              <a16:creationId xmlns:a16="http://schemas.microsoft.com/office/drawing/2014/main" id="{DAAB7763-BB35-491F-93C0-FE053DAF74D9}"/>
            </a:ext>
          </a:extLst>
        </xdr:cNvPr>
        <xdr:cNvSpPr txBox="1"/>
      </xdr:nvSpPr>
      <xdr:spPr>
        <a:xfrm>
          <a:off x="5209768" y="1737234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6" name="直線コネクタ 455">
          <a:extLst>
            <a:ext uri="{FF2B5EF4-FFF2-40B4-BE49-F238E27FC236}">
              <a16:creationId xmlns:a16="http://schemas.microsoft.com/office/drawing/2014/main" id="{C6DD5F12-F14F-4328-B1DB-DF13460635DF}"/>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57" name="テキスト ボックス 456">
          <a:extLst>
            <a:ext uri="{FF2B5EF4-FFF2-40B4-BE49-F238E27FC236}">
              <a16:creationId xmlns:a16="http://schemas.microsoft.com/office/drawing/2014/main" id="{CB08D5A3-15E9-4B51-ACF7-2291CCF2F2FB}"/>
            </a:ext>
          </a:extLst>
        </xdr:cNvPr>
        <xdr:cNvSpPr txBox="1"/>
      </xdr:nvSpPr>
      <xdr:spPr>
        <a:xfrm>
          <a:off x="5209768" y="1699896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8" name="直線コネクタ 457">
          <a:extLst>
            <a:ext uri="{FF2B5EF4-FFF2-40B4-BE49-F238E27FC236}">
              <a16:creationId xmlns:a16="http://schemas.microsoft.com/office/drawing/2014/main" id="{F5E6C855-4EF1-404F-B7A1-3063E10FE2A6}"/>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29227</xdr:rowOff>
    </xdr:from>
    <xdr:ext cx="685572" cy="259045"/>
    <xdr:sp macro="" textlink="">
      <xdr:nvSpPr>
        <xdr:cNvPr id="459" name="テキスト ボックス 458">
          <a:extLst>
            <a:ext uri="{FF2B5EF4-FFF2-40B4-BE49-F238E27FC236}">
              <a16:creationId xmlns:a16="http://schemas.microsoft.com/office/drawing/2014/main" id="{7E613EC9-25C3-429A-ACEA-5896244132F5}"/>
            </a:ext>
          </a:extLst>
        </xdr:cNvPr>
        <xdr:cNvSpPr txBox="1"/>
      </xdr:nvSpPr>
      <xdr:spPr>
        <a:xfrm>
          <a:off x="5209768" y="166255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0" name="直線コネクタ 459">
          <a:extLst>
            <a:ext uri="{FF2B5EF4-FFF2-40B4-BE49-F238E27FC236}">
              <a16:creationId xmlns:a16="http://schemas.microsoft.com/office/drawing/2014/main" id="{4335E851-95B0-49F5-B01D-C17FCB042686}"/>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61" name="テキスト ボックス 460">
          <a:extLst>
            <a:ext uri="{FF2B5EF4-FFF2-40B4-BE49-F238E27FC236}">
              <a16:creationId xmlns:a16="http://schemas.microsoft.com/office/drawing/2014/main" id="{0F36E780-9308-41E1-B732-DDE791F3F93F}"/>
            </a:ext>
          </a:extLst>
        </xdr:cNvPr>
        <xdr:cNvSpPr txBox="1"/>
      </xdr:nvSpPr>
      <xdr:spPr>
        <a:xfrm>
          <a:off x="5209768" y="162560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2" name="【港湾・漁港】&#10;一人当たり有形固定資産（償却資産）額グラフ枠">
          <a:extLst>
            <a:ext uri="{FF2B5EF4-FFF2-40B4-BE49-F238E27FC236}">
              <a16:creationId xmlns:a16="http://schemas.microsoft.com/office/drawing/2014/main" id="{A3F768EF-01A8-47E4-BF07-AE689F8D00B6}"/>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129290</xdr:rowOff>
    </xdr:from>
    <xdr:to>
      <xdr:col>54</xdr:col>
      <xdr:colOff>189865</xdr:colOff>
      <xdr:row>108</xdr:row>
      <xdr:rowOff>149303</xdr:rowOff>
    </xdr:to>
    <xdr:cxnSp macro="">
      <xdr:nvCxnSpPr>
        <xdr:cNvPr id="463" name="直線コネクタ 462">
          <a:extLst>
            <a:ext uri="{FF2B5EF4-FFF2-40B4-BE49-F238E27FC236}">
              <a16:creationId xmlns:a16="http://schemas.microsoft.com/office/drawing/2014/main" id="{987DF3A7-E300-47E5-B1D9-AA2E84BF501C}"/>
            </a:ext>
          </a:extLst>
        </xdr:cNvPr>
        <xdr:cNvCxnSpPr/>
      </xdr:nvCxnSpPr>
      <xdr:spPr>
        <a:xfrm flipV="1">
          <a:off x="9219565" y="16893290"/>
          <a:ext cx="0" cy="1361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153130</xdr:rowOff>
    </xdr:from>
    <xdr:ext cx="469744" cy="259045"/>
    <xdr:sp macro="" textlink="">
      <xdr:nvSpPr>
        <xdr:cNvPr id="464" name="【港湾・漁港】&#10;一人当たり有形固定資産（償却資産）額最小値テキスト">
          <a:extLst>
            <a:ext uri="{FF2B5EF4-FFF2-40B4-BE49-F238E27FC236}">
              <a16:creationId xmlns:a16="http://schemas.microsoft.com/office/drawing/2014/main" id="{31C4ED80-377E-49A1-8A36-18F12050650F}"/>
            </a:ext>
          </a:extLst>
        </xdr:cNvPr>
        <xdr:cNvSpPr txBox="1"/>
      </xdr:nvSpPr>
      <xdr:spPr>
        <a:xfrm>
          <a:off x="9258300" y="1825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149303</xdr:rowOff>
    </xdr:from>
    <xdr:to>
      <xdr:col>55</xdr:col>
      <xdr:colOff>88900</xdr:colOff>
      <xdr:row>108</xdr:row>
      <xdr:rowOff>149303</xdr:rowOff>
    </xdr:to>
    <xdr:cxnSp macro="">
      <xdr:nvCxnSpPr>
        <xdr:cNvPr id="465" name="直線コネクタ 464">
          <a:extLst>
            <a:ext uri="{FF2B5EF4-FFF2-40B4-BE49-F238E27FC236}">
              <a16:creationId xmlns:a16="http://schemas.microsoft.com/office/drawing/2014/main" id="{DCECDACE-6F28-4EBD-9FEE-DE88D39FB1D6}"/>
            </a:ext>
          </a:extLst>
        </xdr:cNvPr>
        <xdr:cNvCxnSpPr/>
      </xdr:nvCxnSpPr>
      <xdr:spPr>
        <a:xfrm>
          <a:off x="9154160" y="182544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75967</xdr:rowOff>
    </xdr:from>
    <xdr:ext cx="690189" cy="259045"/>
    <xdr:sp macro="" textlink="">
      <xdr:nvSpPr>
        <xdr:cNvPr id="466" name="【港湾・漁港】&#10;一人当たり有形固定資産（償却資産）額最大値テキスト">
          <a:extLst>
            <a:ext uri="{FF2B5EF4-FFF2-40B4-BE49-F238E27FC236}">
              <a16:creationId xmlns:a16="http://schemas.microsoft.com/office/drawing/2014/main" id="{AA4CB9E4-7A50-4636-AE5D-FF21A0BAF7ED}"/>
            </a:ext>
          </a:extLst>
        </xdr:cNvPr>
        <xdr:cNvSpPr txBox="1"/>
      </xdr:nvSpPr>
      <xdr:spPr>
        <a:xfrm>
          <a:off x="9258300" y="166723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3,660,656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129290</xdr:rowOff>
    </xdr:from>
    <xdr:to>
      <xdr:col>55</xdr:col>
      <xdr:colOff>88900</xdr:colOff>
      <xdr:row>100</xdr:row>
      <xdr:rowOff>129290</xdr:rowOff>
    </xdr:to>
    <xdr:cxnSp macro="">
      <xdr:nvCxnSpPr>
        <xdr:cNvPr id="467" name="直線コネクタ 466">
          <a:extLst>
            <a:ext uri="{FF2B5EF4-FFF2-40B4-BE49-F238E27FC236}">
              <a16:creationId xmlns:a16="http://schemas.microsoft.com/office/drawing/2014/main" id="{27F7626C-5CD4-4BD8-A2DC-242D3BA00931}"/>
            </a:ext>
          </a:extLst>
        </xdr:cNvPr>
        <xdr:cNvCxnSpPr/>
      </xdr:nvCxnSpPr>
      <xdr:spPr>
        <a:xfrm>
          <a:off x="9154160" y="16893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2232</xdr:rowOff>
    </xdr:from>
    <xdr:ext cx="599010" cy="259045"/>
    <xdr:sp macro="" textlink="">
      <xdr:nvSpPr>
        <xdr:cNvPr id="468" name="【港湾・漁港】&#10;一人当たり有形固定資産（償却資産）額平均値テキスト">
          <a:extLst>
            <a:ext uri="{FF2B5EF4-FFF2-40B4-BE49-F238E27FC236}">
              <a16:creationId xmlns:a16="http://schemas.microsoft.com/office/drawing/2014/main" id="{D5ED1670-0CD4-45E0-A7CA-3055689066CE}"/>
            </a:ext>
          </a:extLst>
        </xdr:cNvPr>
        <xdr:cNvSpPr txBox="1"/>
      </xdr:nvSpPr>
      <xdr:spPr>
        <a:xfrm>
          <a:off x="9258300" y="177720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150805</xdr:rowOff>
    </xdr:from>
    <xdr:to>
      <xdr:col>55</xdr:col>
      <xdr:colOff>50800</xdr:colOff>
      <xdr:row>107</xdr:row>
      <xdr:rowOff>80955</xdr:rowOff>
    </xdr:to>
    <xdr:sp macro="" textlink="">
      <xdr:nvSpPr>
        <xdr:cNvPr id="469" name="フローチャート: 判断 468">
          <a:extLst>
            <a:ext uri="{FF2B5EF4-FFF2-40B4-BE49-F238E27FC236}">
              <a16:creationId xmlns:a16="http://schemas.microsoft.com/office/drawing/2014/main" id="{3D36BD13-B528-4722-A0ED-C19A1EEEA245}"/>
            </a:ext>
          </a:extLst>
        </xdr:cNvPr>
        <xdr:cNvSpPr/>
      </xdr:nvSpPr>
      <xdr:spPr>
        <a:xfrm>
          <a:off x="9192260" y="179206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165892</xdr:rowOff>
    </xdr:from>
    <xdr:to>
      <xdr:col>50</xdr:col>
      <xdr:colOff>165100</xdr:colOff>
      <xdr:row>107</xdr:row>
      <xdr:rowOff>96042</xdr:rowOff>
    </xdr:to>
    <xdr:sp macro="" textlink="">
      <xdr:nvSpPr>
        <xdr:cNvPr id="470" name="フローチャート: 判断 469">
          <a:extLst>
            <a:ext uri="{FF2B5EF4-FFF2-40B4-BE49-F238E27FC236}">
              <a16:creationId xmlns:a16="http://schemas.microsoft.com/office/drawing/2014/main" id="{BDDD4AB4-E364-47F8-B92E-4811EBE09831}"/>
            </a:ext>
          </a:extLst>
        </xdr:cNvPr>
        <xdr:cNvSpPr/>
      </xdr:nvSpPr>
      <xdr:spPr>
        <a:xfrm>
          <a:off x="8445500" y="179357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6147</xdr:rowOff>
    </xdr:from>
    <xdr:to>
      <xdr:col>46</xdr:col>
      <xdr:colOff>38100</xdr:colOff>
      <xdr:row>107</xdr:row>
      <xdr:rowOff>107747</xdr:rowOff>
    </xdr:to>
    <xdr:sp macro="" textlink="">
      <xdr:nvSpPr>
        <xdr:cNvPr id="471" name="フローチャート: 判断 470">
          <a:extLst>
            <a:ext uri="{FF2B5EF4-FFF2-40B4-BE49-F238E27FC236}">
              <a16:creationId xmlns:a16="http://schemas.microsoft.com/office/drawing/2014/main" id="{09507B8B-05A4-46AF-82C6-EC7E3EA0EEF1}"/>
            </a:ext>
          </a:extLst>
        </xdr:cNvPr>
        <xdr:cNvSpPr/>
      </xdr:nvSpPr>
      <xdr:spPr>
        <a:xfrm>
          <a:off x="7670800" y="1794362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166728</xdr:rowOff>
    </xdr:from>
    <xdr:to>
      <xdr:col>41</xdr:col>
      <xdr:colOff>101600</xdr:colOff>
      <xdr:row>107</xdr:row>
      <xdr:rowOff>96878</xdr:rowOff>
    </xdr:to>
    <xdr:sp macro="" textlink="">
      <xdr:nvSpPr>
        <xdr:cNvPr id="472" name="フローチャート: 判断 471">
          <a:extLst>
            <a:ext uri="{FF2B5EF4-FFF2-40B4-BE49-F238E27FC236}">
              <a16:creationId xmlns:a16="http://schemas.microsoft.com/office/drawing/2014/main" id="{227B9A13-3A0F-4681-8E35-3AABA1020E7E}"/>
            </a:ext>
          </a:extLst>
        </xdr:cNvPr>
        <xdr:cNvSpPr/>
      </xdr:nvSpPr>
      <xdr:spPr>
        <a:xfrm>
          <a:off x="6873240" y="179365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10562</xdr:rowOff>
    </xdr:from>
    <xdr:to>
      <xdr:col>36</xdr:col>
      <xdr:colOff>165100</xdr:colOff>
      <xdr:row>107</xdr:row>
      <xdr:rowOff>112162</xdr:rowOff>
    </xdr:to>
    <xdr:sp macro="" textlink="">
      <xdr:nvSpPr>
        <xdr:cNvPr id="473" name="フローチャート: 判断 472">
          <a:extLst>
            <a:ext uri="{FF2B5EF4-FFF2-40B4-BE49-F238E27FC236}">
              <a16:creationId xmlns:a16="http://schemas.microsoft.com/office/drawing/2014/main" id="{F85AA597-CC97-41FE-8D99-ABFD9DD3A4EA}"/>
            </a:ext>
          </a:extLst>
        </xdr:cNvPr>
        <xdr:cNvSpPr/>
      </xdr:nvSpPr>
      <xdr:spPr>
        <a:xfrm>
          <a:off x="6098540" y="17948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B95F03D7-7D3E-48BE-AAEA-651DC705B010}"/>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B9AA3E52-D7AE-4B2D-BE68-FADBDBF01690}"/>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2DD59532-3E6A-40C6-A1A1-7B7C21D43C3C}"/>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B82CA06B-09E0-4134-B864-90C85BDFB274}"/>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3AFB0346-6DEB-4650-B196-4AAC624959F9}"/>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82921</xdr:rowOff>
    </xdr:from>
    <xdr:to>
      <xdr:col>55</xdr:col>
      <xdr:colOff>50800</xdr:colOff>
      <xdr:row>109</xdr:row>
      <xdr:rowOff>13071</xdr:rowOff>
    </xdr:to>
    <xdr:sp macro="" textlink="">
      <xdr:nvSpPr>
        <xdr:cNvPr id="479" name="楕円 478">
          <a:extLst>
            <a:ext uri="{FF2B5EF4-FFF2-40B4-BE49-F238E27FC236}">
              <a16:creationId xmlns:a16="http://schemas.microsoft.com/office/drawing/2014/main" id="{D2259391-410B-45B4-87BE-B7D8AA1882D8}"/>
            </a:ext>
          </a:extLst>
        </xdr:cNvPr>
        <xdr:cNvSpPr/>
      </xdr:nvSpPr>
      <xdr:spPr>
        <a:xfrm>
          <a:off x="9192260" y="181880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169298</xdr:rowOff>
    </xdr:from>
    <xdr:ext cx="534377" cy="259045"/>
    <xdr:sp macro="" textlink="">
      <xdr:nvSpPr>
        <xdr:cNvPr id="480" name="【港湾・漁港】&#10;一人当たり有形固定資産（償却資産）額該当値テキスト">
          <a:extLst>
            <a:ext uri="{FF2B5EF4-FFF2-40B4-BE49-F238E27FC236}">
              <a16:creationId xmlns:a16="http://schemas.microsoft.com/office/drawing/2014/main" id="{391687BE-C336-411F-8F04-AAC834D8F52C}"/>
            </a:ext>
          </a:extLst>
        </xdr:cNvPr>
        <xdr:cNvSpPr txBox="1"/>
      </xdr:nvSpPr>
      <xdr:spPr>
        <a:xfrm>
          <a:off x="9258300" y="1810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86077</xdr:rowOff>
    </xdr:from>
    <xdr:to>
      <xdr:col>50</xdr:col>
      <xdr:colOff>165100</xdr:colOff>
      <xdr:row>109</xdr:row>
      <xdr:rowOff>16227</xdr:rowOff>
    </xdr:to>
    <xdr:sp macro="" textlink="">
      <xdr:nvSpPr>
        <xdr:cNvPr id="481" name="楕円 480">
          <a:extLst>
            <a:ext uri="{FF2B5EF4-FFF2-40B4-BE49-F238E27FC236}">
              <a16:creationId xmlns:a16="http://schemas.microsoft.com/office/drawing/2014/main" id="{47EBED33-4AEF-43A1-9ED8-1F94BC806139}"/>
            </a:ext>
          </a:extLst>
        </xdr:cNvPr>
        <xdr:cNvSpPr/>
      </xdr:nvSpPr>
      <xdr:spPr>
        <a:xfrm>
          <a:off x="8445500" y="181911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133721</xdr:rowOff>
    </xdr:from>
    <xdr:to>
      <xdr:col>55</xdr:col>
      <xdr:colOff>0</xdr:colOff>
      <xdr:row>108</xdr:row>
      <xdr:rowOff>136877</xdr:rowOff>
    </xdr:to>
    <xdr:cxnSp macro="">
      <xdr:nvCxnSpPr>
        <xdr:cNvPr id="482" name="直線コネクタ 481">
          <a:extLst>
            <a:ext uri="{FF2B5EF4-FFF2-40B4-BE49-F238E27FC236}">
              <a16:creationId xmlns:a16="http://schemas.microsoft.com/office/drawing/2014/main" id="{CAA2A599-BA8E-4FDB-B759-9280FE5FA0DC}"/>
            </a:ext>
          </a:extLst>
        </xdr:cNvPr>
        <xdr:cNvCxnSpPr/>
      </xdr:nvCxnSpPr>
      <xdr:spPr>
        <a:xfrm flipV="1">
          <a:off x="8496300" y="18238841"/>
          <a:ext cx="723900" cy="3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86688</xdr:rowOff>
    </xdr:from>
    <xdr:to>
      <xdr:col>46</xdr:col>
      <xdr:colOff>38100</xdr:colOff>
      <xdr:row>109</xdr:row>
      <xdr:rowOff>16838</xdr:rowOff>
    </xdr:to>
    <xdr:sp macro="" textlink="">
      <xdr:nvSpPr>
        <xdr:cNvPr id="483" name="楕円 482">
          <a:extLst>
            <a:ext uri="{FF2B5EF4-FFF2-40B4-BE49-F238E27FC236}">
              <a16:creationId xmlns:a16="http://schemas.microsoft.com/office/drawing/2014/main" id="{4AB10375-CB21-43AB-9F92-6E912539B9CF}"/>
            </a:ext>
          </a:extLst>
        </xdr:cNvPr>
        <xdr:cNvSpPr/>
      </xdr:nvSpPr>
      <xdr:spPr>
        <a:xfrm>
          <a:off x="7670800" y="181918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136877</xdr:rowOff>
    </xdr:from>
    <xdr:to>
      <xdr:col>50</xdr:col>
      <xdr:colOff>114300</xdr:colOff>
      <xdr:row>108</xdr:row>
      <xdr:rowOff>137488</xdr:rowOff>
    </xdr:to>
    <xdr:cxnSp macro="">
      <xdr:nvCxnSpPr>
        <xdr:cNvPr id="484" name="直線コネクタ 483">
          <a:extLst>
            <a:ext uri="{FF2B5EF4-FFF2-40B4-BE49-F238E27FC236}">
              <a16:creationId xmlns:a16="http://schemas.microsoft.com/office/drawing/2014/main" id="{03B7F1EE-A078-485A-AA1A-D97C2F41F8F3}"/>
            </a:ext>
          </a:extLst>
        </xdr:cNvPr>
        <xdr:cNvCxnSpPr/>
      </xdr:nvCxnSpPr>
      <xdr:spPr>
        <a:xfrm flipV="1">
          <a:off x="7713980" y="18241997"/>
          <a:ext cx="782320" cy="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87294</xdr:rowOff>
    </xdr:from>
    <xdr:to>
      <xdr:col>41</xdr:col>
      <xdr:colOff>101600</xdr:colOff>
      <xdr:row>109</xdr:row>
      <xdr:rowOff>17444</xdr:rowOff>
    </xdr:to>
    <xdr:sp macro="" textlink="">
      <xdr:nvSpPr>
        <xdr:cNvPr id="485" name="楕円 484">
          <a:extLst>
            <a:ext uri="{FF2B5EF4-FFF2-40B4-BE49-F238E27FC236}">
              <a16:creationId xmlns:a16="http://schemas.microsoft.com/office/drawing/2014/main" id="{95DA172B-88F8-45D3-A106-7439C2E80ED2}"/>
            </a:ext>
          </a:extLst>
        </xdr:cNvPr>
        <xdr:cNvSpPr/>
      </xdr:nvSpPr>
      <xdr:spPr>
        <a:xfrm>
          <a:off x="6873240" y="181924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137488</xdr:rowOff>
    </xdr:from>
    <xdr:to>
      <xdr:col>45</xdr:col>
      <xdr:colOff>177800</xdr:colOff>
      <xdr:row>108</xdr:row>
      <xdr:rowOff>138094</xdr:rowOff>
    </xdr:to>
    <xdr:cxnSp macro="">
      <xdr:nvCxnSpPr>
        <xdr:cNvPr id="486" name="直線コネクタ 485">
          <a:extLst>
            <a:ext uri="{FF2B5EF4-FFF2-40B4-BE49-F238E27FC236}">
              <a16:creationId xmlns:a16="http://schemas.microsoft.com/office/drawing/2014/main" id="{B9AC49C4-6AFD-4477-8CD0-D8A972CFB9DB}"/>
            </a:ext>
          </a:extLst>
        </xdr:cNvPr>
        <xdr:cNvCxnSpPr/>
      </xdr:nvCxnSpPr>
      <xdr:spPr>
        <a:xfrm flipV="1">
          <a:off x="6924040" y="18242608"/>
          <a:ext cx="789940" cy="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88443</xdr:rowOff>
    </xdr:from>
    <xdr:to>
      <xdr:col>36</xdr:col>
      <xdr:colOff>165100</xdr:colOff>
      <xdr:row>109</xdr:row>
      <xdr:rowOff>18593</xdr:rowOff>
    </xdr:to>
    <xdr:sp macro="" textlink="">
      <xdr:nvSpPr>
        <xdr:cNvPr id="487" name="楕円 486">
          <a:extLst>
            <a:ext uri="{FF2B5EF4-FFF2-40B4-BE49-F238E27FC236}">
              <a16:creationId xmlns:a16="http://schemas.microsoft.com/office/drawing/2014/main" id="{8B63D77D-A95D-4437-AC7F-08E6F68084DA}"/>
            </a:ext>
          </a:extLst>
        </xdr:cNvPr>
        <xdr:cNvSpPr/>
      </xdr:nvSpPr>
      <xdr:spPr>
        <a:xfrm>
          <a:off x="6098540" y="181935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138094</xdr:rowOff>
    </xdr:from>
    <xdr:to>
      <xdr:col>41</xdr:col>
      <xdr:colOff>50800</xdr:colOff>
      <xdr:row>108</xdr:row>
      <xdr:rowOff>139243</xdr:rowOff>
    </xdr:to>
    <xdr:cxnSp macro="">
      <xdr:nvCxnSpPr>
        <xdr:cNvPr id="488" name="直線コネクタ 487">
          <a:extLst>
            <a:ext uri="{FF2B5EF4-FFF2-40B4-BE49-F238E27FC236}">
              <a16:creationId xmlns:a16="http://schemas.microsoft.com/office/drawing/2014/main" id="{5E032FCD-B5C6-49AE-AC07-404E388B667E}"/>
            </a:ext>
          </a:extLst>
        </xdr:cNvPr>
        <xdr:cNvCxnSpPr/>
      </xdr:nvCxnSpPr>
      <xdr:spPr>
        <a:xfrm flipV="1">
          <a:off x="6149340" y="18243214"/>
          <a:ext cx="774700" cy="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112569</xdr:rowOff>
    </xdr:from>
    <xdr:ext cx="599010" cy="259045"/>
    <xdr:sp macro="" textlink="">
      <xdr:nvSpPr>
        <xdr:cNvPr id="489" name="n_1aveValue【港湾・漁港】&#10;一人当たり有形固定資産（償却資産）額">
          <a:extLst>
            <a:ext uri="{FF2B5EF4-FFF2-40B4-BE49-F238E27FC236}">
              <a16:creationId xmlns:a16="http://schemas.microsoft.com/office/drawing/2014/main" id="{0E66E671-A6E8-423B-AECB-72BE26CBB12C}"/>
            </a:ext>
          </a:extLst>
        </xdr:cNvPr>
        <xdr:cNvSpPr txBox="1"/>
      </xdr:nvSpPr>
      <xdr:spPr>
        <a:xfrm>
          <a:off x="8214575" y="17714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124274</xdr:rowOff>
    </xdr:from>
    <xdr:ext cx="599010" cy="259045"/>
    <xdr:sp macro="" textlink="">
      <xdr:nvSpPr>
        <xdr:cNvPr id="490" name="n_2aveValue【港湾・漁港】&#10;一人当たり有形固定資産（償却資産）額">
          <a:extLst>
            <a:ext uri="{FF2B5EF4-FFF2-40B4-BE49-F238E27FC236}">
              <a16:creationId xmlns:a16="http://schemas.microsoft.com/office/drawing/2014/main" id="{1E85BE1E-D679-46A2-8E36-0C803AE88AA5}"/>
            </a:ext>
          </a:extLst>
        </xdr:cNvPr>
        <xdr:cNvSpPr txBox="1"/>
      </xdr:nvSpPr>
      <xdr:spPr>
        <a:xfrm>
          <a:off x="7444955" y="17726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113405</xdr:rowOff>
    </xdr:from>
    <xdr:ext cx="599010" cy="259045"/>
    <xdr:sp macro="" textlink="">
      <xdr:nvSpPr>
        <xdr:cNvPr id="491" name="n_3aveValue【港湾・漁港】&#10;一人当たり有形固定資産（償却資産）額">
          <a:extLst>
            <a:ext uri="{FF2B5EF4-FFF2-40B4-BE49-F238E27FC236}">
              <a16:creationId xmlns:a16="http://schemas.microsoft.com/office/drawing/2014/main" id="{B367476A-4810-47C6-982F-34DB4D65C2D0}"/>
            </a:ext>
          </a:extLst>
        </xdr:cNvPr>
        <xdr:cNvSpPr txBox="1"/>
      </xdr:nvSpPr>
      <xdr:spPr>
        <a:xfrm>
          <a:off x="6670255" y="17715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128689</xdr:rowOff>
    </xdr:from>
    <xdr:ext cx="599010" cy="259045"/>
    <xdr:sp macro="" textlink="">
      <xdr:nvSpPr>
        <xdr:cNvPr id="492" name="n_4aveValue【港湾・漁港】&#10;一人当たり有形固定資産（償却資産）額">
          <a:extLst>
            <a:ext uri="{FF2B5EF4-FFF2-40B4-BE49-F238E27FC236}">
              <a16:creationId xmlns:a16="http://schemas.microsoft.com/office/drawing/2014/main" id="{2772B521-A69D-4DC0-9373-7F3E870FCAE5}"/>
            </a:ext>
          </a:extLst>
        </xdr:cNvPr>
        <xdr:cNvSpPr txBox="1"/>
      </xdr:nvSpPr>
      <xdr:spPr>
        <a:xfrm>
          <a:off x="5872695" y="17730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109</xdr:row>
      <xdr:rowOff>7354</xdr:rowOff>
    </xdr:from>
    <xdr:ext cx="534377" cy="259045"/>
    <xdr:sp macro="" textlink="">
      <xdr:nvSpPr>
        <xdr:cNvPr id="493" name="n_1mainValue【港湾・漁港】&#10;一人当たり有形固定資産（償却資産）額">
          <a:extLst>
            <a:ext uri="{FF2B5EF4-FFF2-40B4-BE49-F238E27FC236}">
              <a16:creationId xmlns:a16="http://schemas.microsoft.com/office/drawing/2014/main" id="{1D9E7154-894E-4223-A489-DACFCC96E54B}"/>
            </a:ext>
          </a:extLst>
        </xdr:cNvPr>
        <xdr:cNvSpPr txBox="1"/>
      </xdr:nvSpPr>
      <xdr:spPr>
        <a:xfrm>
          <a:off x="8239271" y="18280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109</xdr:row>
      <xdr:rowOff>7965</xdr:rowOff>
    </xdr:from>
    <xdr:ext cx="534377" cy="259045"/>
    <xdr:sp macro="" textlink="">
      <xdr:nvSpPr>
        <xdr:cNvPr id="494" name="n_2mainValue【港湾・漁港】&#10;一人当たり有形固定資産（償却資産）額">
          <a:extLst>
            <a:ext uri="{FF2B5EF4-FFF2-40B4-BE49-F238E27FC236}">
              <a16:creationId xmlns:a16="http://schemas.microsoft.com/office/drawing/2014/main" id="{534CBD25-74E8-42BD-BBAC-8FD70637E815}"/>
            </a:ext>
          </a:extLst>
        </xdr:cNvPr>
        <xdr:cNvSpPr txBox="1"/>
      </xdr:nvSpPr>
      <xdr:spPr>
        <a:xfrm>
          <a:off x="7477271" y="18280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109</xdr:row>
      <xdr:rowOff>8571</xdr:rowOff>
    </xdr:from>
    <xdr:ext cx="534377" cy="259045"/>
    <xdr:sp macro="" textlink="">
      <xdr:nvSpPr>
        <xdr:cNvPr id="495" name="n_3mainValue【港湾・漁港】&#10;一人当たり有形固定資産（償却資産）額">
          <a:extLst>
            <a:ext uri="{FF2B5EF4-FFF2-40B4-BE49-F238E27FC236}">
              <a16:creationId xmlns:a16="http://schemas.microsoft.com/office/drawing/2014/main" id="{407C5F9F-99A8-4791-93DB-98047F46E0EE}"/>
            </a:ext>
          </a:extLst>
        </xdr:cNvPr>
        <xdr:cNvSpPr txBox="1"/>
      </xdr:nvSpPr>
      <xdr:spPr>
        <a:xfrm>
          <a:off x="6702571" y="18281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109</xdr:row>
      <xdr:rowOff>9720</xdr:rowOff>
    </xdr:from>
    <xdr:ext cx="534377" cy="259045"/>
    <xdr:sp macro="" textlink="">
      <xdr:nvSpPr>
        <xdr:cNvPr id="496" name="n_4mainValue【港湾・漁港】&#10;一人当たり有形固定資産（償却資産）額">
          <a:extLst>
            <a:ext uri="{FF2B5EF4-FFF2-40B4-BE49-F238E27FC236}">
              <a16:creationId xmlns:a16="http://schemas.microsoft.com/office/drawing/2014/main" id="{4C058F62-24CD-4963-BDF2-525F6BE9B81E}"/>
            </a:ext>
          </a:extLst>
        </xdr:cNvPr>
        <xdr:cNvSpPr txBox="1"/>
      </xdr:nvSpPr>
      <xdr:spPr>
        <a:xfrm>
          <a:off x="5905011" y="18282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7" name="正方形/長方形 496">
          <a:extLst>
            <a:ext uri="{FF2B5EF4-FFF2-40B4-BE49-F238E27FC236}">
              <a16:creationId xmlns:a16="http://schemas.microsoft.com/office/drawing/2014/main" id="{71D83E3E-599B-4EA4-B173-425F1115605F}"/>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8" name="正方形/長方形 497">
          <a:extLst>
            <a:ext uri="{FF2B5EF4-FFF2-40B4-BE49-F238E27FC236}">
              <a16:creationId xmlns:a16="http://schemas.microsoft.com/office/drawing/2014/main" id="{54C63375-37F4-43D7-9E01-45CA988BFA3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9" name="正方形/長方形 498">
          <a:extLst>
            <a:ext uri="{FF2B5EF4-FFF2-40B4-BE49-F238E27FC236}">
              <a16:creationId xmlns:a16="http://schemas.microsoft.com/office/drawing/2014/main" id="{B91F714F-A98C-45A5-8DF4-6DA56536F521}"/>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0" name="正方形/長方形 499">
          <a:extLst>
            <a:ext uri="{FF2B5EF4-FFF2-40B4-BE49-F238E27FC236}">
              <a16:creationId xmlns:a16="http://schemas.microsoft.com/office/drawing/2014/main" id="{04748B9C-543C-48C2-B8D4-9288942DA3AF}"/>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1" name="正方形/長方形 500">
          <a:extLst>
            <a:ext uri="{FF2B5EF4-FFF2-40B4-BE49-F238E27FC236}">
              <a16:creationId xmlns:a16="http://schemas.microsoft.com/office/drawing/2014/main" id="{786B0796-89F5-41AE-81D2-C177E417C86C}"/>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2" name="正方形/長方形 501">
          <a:extLst>
            <a:ext uri="{FF2B5EF4-FFF2-40B4-BE49-F238E27FC236}">
              <a16:creationId xmlns:a16="http://schemas.microsoft.com/office/drawing/2014/main" id="{BE46CAA4-09CB-4CCB-B0BA-F095DA851C52}"/>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3" name="正方形/長方形 502">
          <a:extLst>
            <a:ext uri="{FF2B5EF4-FFF2-40B4-BE49-F238E27FC236}">
              <a16:creationId xmlns:a16="http://schemas.microsoft.com/office/drawing/2014/main" id="{89F0D14E-F880-49F4-B3B4-697078897E67}"/>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4" name="正方形/長方形 503">
          <a:extLst>
            <a:ext uri="{FF2B5EF4-FFF2-40B4-BE49-F238E27FC236}">
              <a16:creationId xmlns:a16="http://schemas.microsoft.com/office/drawing/2014/main" id="{2DC7D7C3-1D15-48AA-8566-EF5FB001570C}"/>
            </a:ext>
          </a:extLst>
        </xdr:cNvPr>
        <xdr:cNvSpPr/>
      </xdr:nvSpPr>
      <xdr:spPr>
        <a:xfrm>
          <a:off x="1096010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5" name="正方形/長方形 504">
          <a:extLst>
            <a:ext uri="{FF2B5EF4-FFF2-40B4-BE49-F238E27FC236}">
              <a16:creationId xmlns:a16="http://schemas.microsoft.com/office/drawing/2014/main" id="{8AEB1598-B36B-4EBC-94E4-E8887A30AE18}"/>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6" name="正方形/長方形 505">
          <a:extLst>
            <a:ext uri="{FF2B5EF4-FFF2-40B4-BE49-F238E27FC236}">
              <a16:creationId xmlns:a16="http://schemas.microsoft.com/office/drawing/2014/main" id="{9F66AE0F-40F7-4763-A892-889F28AD491B}"/>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7" name="正方形/長方形 506">
          <a:extLst>
            <a:ext uri="{FF2B5EF4-FFF2-40B4-BE49-F238E27FC236}">
              <a16:creationId xmlns:a16="http://schemas.microsoft.com/office/drawing/2014/main" id="{501B23AE-EFC1-4ECD-895A-AA76E64B8D2B}"/>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8" name="正方形/長方形 507">
          <a:extLst>
            <a:ext uri="{FF2B5EF4-FFF2-40B4-BE49-F238E27FC236}">
              <a16:creationId xmlns:a16="http://schemas.microsoft.com/office/drawing/2014/main" id="{C21EF86A-3DD9-4533-B6CF-4C2C505329FA}"/>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9" name="正方形/長方形 508">
          <a:extLst>
            <a:ext uri="{FF2B5EF4-FFF2-40B4-BE49-F238E27FC236}">
              <a16:creationId xmlns:a16="http://schemas.microsoft.com/office/drawing/2014/main" id="{22246F21-2487-4C67-B95F-C56734FBB8C7}"/>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10" name="正方形/長方形 509">
          <a:extLst>
            <a:ext uri="{FF2B5EF4-FFF2-40B4-BE49-F238E27FC236}">
              <a16:creationId xmlns:a16="http://schemas.microsoft.com/office/drawing/2014/main" id="{746CD287-C914-40FE-A8E7-F779E363DB22}"/>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11" name="正方形/長方形 510">
          <a:extLst>
            <a:ext uri="{FF2B5EF4-FFF2-40B4-BE49-F238E27FC236}">
              <a16:creationId xmlns:a16="http://schemas.microsoft.com/office/drawing/2014/main" id="{1F508F5C-ECF9-4C81-BCF5-485C5000B215}"/>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12" name="正方形/長方形 511">
          <a:extLst>
            <a:ext uri="{FF2B5EF4-FFF2-40B4-BE49-F238E27FC236}">
              <a16:creationId xmlns:a16="http://schemas.microsoft.com/office/drawing/2014/main" id="{55E8DED8-DE57-4F96-8A94-9047A9F4903E}"/>
            </a:ext>
          </a:extLst>
        </xdr:cNvPr>
        <xdr:cNvSpPr/>
      </xdr:nvSpPr>
      <xdr:spPr>
        <a:xfrm>
          <a:off x="1609344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FEA2FB79-8C72-4ACE-8C69-8C94457B1928}"/>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66EB47D8-A3C1-4F8F-9FC2-D0F80777C8A2}"/>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A749E6AB-74DB-4D46-9D0F-3D17E9FDD165}"/>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843597AA-A514-4031-9E11-ADDB181FC499}"/>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B9247DE7-F2DF-4C3A-B942-0B8D69B5903C}"/>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D3575CFF-F6B6-45F0-9595-DF494E3AE692}"/>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0E1E23AD-3088-473D-B7CE-B08CFBAFF7E9}"/>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7FEC8C4C-57B4-49C4-BA27-DE535422C238}"/>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D8D94097-D30D-489C-AB75-378CA3C852DE}"/>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22C22FEC-0C5E-47C5-85AF-592009654770}"/>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EC0167AE-9D6B-4323-BA09-BC4E2F56CD8A}"/>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3D15D726-942F-4FE3-AD0E-973012551A45}"/>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id="{EAC72CB7-CE02-45CD-9FFA-710E6FA1B910}"/>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283A19F0-47E2-4635-A7BB-3661003786B0}"/>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id="{F93B5393-DD6D-40D0-A62D-E5DCC0CE571D}"/>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4AF34F21-C6EF-4CC8-A527-C94AC55F9D3B}"/>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id="{B8E1C73C-D921-4843-8CE6-32CD823831D1}"/>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803AB335-8EBE-43CE-A645-A575DB752DCB}"/>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id="{060C8121-BB33-4EA4-BE54-46CC989AD7E0}"/>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94EBCA64-6FBA-44E0-9935-22776490C4BE}"/>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id="{8EC2281B-4FB1-4CDC-A779-57299CFE6150}"/>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D7155B8E-EF3B-4821-939A-600CB4BE203A}"/>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id="{BDBD5209-A066-4260-A6C1-EC22689C2FBE}"/>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D22BC907-B999-42C9-A4B4-F69536C4849F}"/>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120015</xdr:rowOff>
    </xdr:from>
    <xdr:to>
      <xdr:col>85</xdr:col>
      <xdr:colOff>126364</xdr:colOff>
      <xdr:row>64</xdr:row>
      <xdr:rowOff>66675</xdr:rowOff>
    </xdr:to>
    <xdr:cxnSp macro="">
      <xdr:nvCxnSpPr>
        <xdr:cNvPr id="537" name="直線コネクタ 536">
          <a:extLst>
            <a:ext uri="{FF2B5EF4-FFF2-40B4-BE49-F238E27FC236}">
              <a16:creationId xmlns:a16="http://schemas.microsoft.com/office/drawing/2014/main" id="{43ADCBAD-FBA1-40BB-917E-1FEAAEDCE61A}"/>
            </a:ext>
          </a:extLst>
        </xdr:cNvPr>
        <xdr:cNvCxnSpPr/>
      </xdr:nvCxnSpPr>
      <xdr:spPr>
        <a:xfrm flipV="1">
          <a:off x="14375764" y="9340215"/>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70502</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FF089044-AFC1-461C-B72D-660C5784E7E4}"/>
            </a:ext>
          </a:extLst>
        </xdr:cNvPr>
        <xdr:cNvSpPr txBox="1"/>
      </xdr:nvSpPr>
      <xdr:spPr>
        <a:xfrm>
          <a:off x="14414500" y="1079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66675</xdr:rowOff>
    </xdr:from>
    <xdr:to>
      <xdr:col>86</xdr:col>
      <xdr:colOff>25400</xdr:colOff>
      <xdr:row>64</xdr:row>
      <xdr:rowOff>66675</xdr:rowOff>
    </xdr:to>
    <xdr:cxnSp macro="">
      <xdr:nvCxnSpPr>
        <xdr:cNvPr id="539" name="直線コネクタ 538">
          <a:extLst>
            <a:ext uri="{FF2B5EF4-FFF2-40B4-BE49-F238E27FC236}">
              <a16:creationId xmlns:a16="http://schemas.microsoft.com/office/drawing/2014/main" id="{15D6007E-4A20-4C57-8517-DC8BDDC3A8E6}"/>
            </a:ext>
          </a:extLst>
        </xdr:cNvPr>
        <xdr:cNvCxnSpPr/>
      </xdr:nvCxnSpPr>
      <xdr:spPr>
        <a:xfrm>
          <a:off x="14287500" y="107956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66692</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B1EEED2A-E3B3-469F-9E0B-E5F403E9CCD8}"/>
            </a:ext>
          </a:extLst>
        </xdr:cNvPr>
        <xdr:cNvSpPr txBox="1"/>
      </xdr:nvSpPr>
      <xdr:spPr>
        <a:xfrm>
          <a:off x="14414500" y="9119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120015</xdr:rowOff>
    </xdr:from>
    <xdr:to>
      <xdr:col>86</xdr:col>
      <xdr:colOff>25400</xdr:colOff>
      <xdr:row>55</xdr:row>
      <xdr:rowOff>120015</xdr:rowOff>
    </xdr:to>
    <xdr:cxnSp macro="">
      <xdr:nvCxnSpPr>
        <xdr:cNvPr id="541" name="直線コネクタ 540">
          <a:extLst>
            <a:ext uri="{FF2B5EF4-FFF2-40B4-BE49-F238E27FC236}">
              <a16:creationId xmlns:a16="http://schemas.microsoft.com/office/drawing/2014/main" id="{C2E92334-1253-4E10-89DA-3D6900FD623A}"/>
            </a:ext>
          </a:extLst>
        </xdr:cNvPr>
        <xdr:cNvCxnSpPr/>
      </xdr:nvCxnSpPr>
      <xdr:spPr>
        <a:xfrm>
          <a:off x="14287500" y="9340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46372</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C02AD103-04B7-47F6-95AD-C94AD8FAFDCA}"/>
            </a:ext>
          </a:extLst>
        </xdr:cNvPr>
        <xdr:cNvSpPr txBox="1"/>
      </xdr:nvSpPr>
      <xdr:spPr>
        <a:xfrm>
          <a:off x="14414500" y="9937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23495</xdr:rowOff>
    </xdr:from>
    <xdr:to>
      <xdr:col>85</xdr:col>
      <xdr:colOff>177800</xdr:colOff>
      <xdr:row>60</xdr:row>
      <xdr:rowOff>125095</xdr:rowOff>
    </xdr:to>
    <xdr:sp macro="" textlink="">
      <xdr:nvSpPr>
        <xdr:cNvPr id="543" name="フローチャート: 判断 542">
          <a:extLst>
            <a:ext uri="{FF2B5EF4-FFF2-40B4-BE49-F238E27FC236}">
              <a16:creationId xmlns:a16="http://schemas.microsoft.com/office/drawing/2014/main" id="{4CDDC2C3-B071-48C7-9E56-E98179C8B133}"/>
            </a:ext>
          </a:extLst>
        </xdr:cNvPr>
        <xdr:cNvSpPr/>
      </xdr:nvSpPr>
      <xdr:spPr>
        <a:xfrm>
          <a:off x="14325600" y="1008189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544" name="フローチャート: 判断 543">
          <a:extLst>
            <a:ext uri="{FF2B5EF4-FFF2-40B4-BE49-F238E27FC236}">
              <a16:creationId xmlns:a16="http://schemas.microsoft.com/office/drawing/2014/main" id="{D176269D-025C-4587-B2FC-1772E393F036}"/>
            </a:ext>
          </a:extLst>
        </xdr:cNvPr>
        <xdr:cNvSpPr/>
      </xdr:nvSpPr>
      <xdr:spPr>
        <a:xfrm>
          <a:off x="13578840" y="1009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160655</xdr:rowOff>
    </xdr:from>
    <xdr:to>
      <xdr:col>76</xdr:col>
      <xdr:colOff>165100</xdr:colOff>
      <xdr:row>60</xdr:row>
      <xdr:rowOff>90805</xdr:rowOff>
    </xdr:to>
    <xdr:sp macro="" textlink="">
      <xdr:nvSpPr>
        <xdr:cNvPr id="545" name="フローチャート: 判断 544">
          <a:extLst>
            <a:ext uri="{FF2B5EF4-FFF2-40B4-BE49-F238E27FC236}">
              <a16:creationId xmlns:a16="http://schemas.microsoft.com/office/drawing/2014/main" id="{787F1EAA-8244-4A33-90B9-DB28D9B1652F}"/>
            </a:ext>
          </a:extLst>
        </xdr:cNvPr>
        <xdr:cNvSpPr/>
      </xdr:nvSpPr>
      <xdr:spPr>
        <a:xfrm>
          <a:off x="12804140" y="100514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151130</xdr:rowOff>
    </xdr:from>
    <xdr:to>
      <xdr:col>72</xdr:col>
      <xdr:colOff>38100</xdr:colOff>
      <xdr:row>60</xdr:row>
      <xdr:rowOff>81280</xdr:rowOff>
    </xdr:to>
    <xdr:sp macro="" textlink="">
      <xdr:nvSpPr>
        <xdr:cNvPr id="546" name="フローチャート: 判断 545">
          <a:extLst>
            <a:ext uri="{FF2B5EF4-FFF2-40B4-BE49-F238E27FC236}">
              <a16:creationId xmlns:a16="http://schemas.microsoft.com/office/drawing/2014/main" id="{C7F0E4D3-A537-449F-AAFD-E06398902EF0}"/>
            </a:ext>
          </a:extLst>
        </xdr:cNvPr>
        <xdr:cNvSpPr/>
      </xdr:nvSpPr>
      <xdr:spPr>
        <a:xfrm>
          <a:off x="12029440" y="100418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139700</xdr:rowOff>
    </xdr:from>
    <xdr:to>
      <xdr:col>67</xdr:col>
      <xdr:colOff>101600</xdr:colOff>
      <xdr:row>60</xdr:row>
      <xdr:rowOff>69850</xdr:rowOff>
    </xdr:to>
    <xdr:sp macro="" textlink="">
      <xdr:nvSpPr>
        <xdr:cNvPr id="547" name="フローチャート: 判断 546">
          <a:extLst>
            <a:ext uri="{FF2B5EF4-FFF2-40B4-BE49-F238E27FC236}">
              <a16:creationId xmlns:a16="http://schemas.microsoft.com/office/drawing/2014/main" id="{DED696F1-7EC9-447D-8EC9-95B69C93EE2E}"/>
            </a:ext>
          </a:extLst>
        </xdr:cNvPr>
        <xdr:cNvSpPr/>
      </xdr:nvSpPr>
      <xdr:spPr>
        <a:xfrm>
          <a:off x="11231880" y="10030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8F9695EE-D8A8-4B49-9DD3-0CA70143609C}"/>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44C764BA-7C91-4B67-A816-F37FB80C14E3}"/>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A6E07B36-72B8-4295-8D11-F1DB98BC56CC}"/>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21ABEA52-BE14-4638-B6E8-F6F4EF46EFDF}"/>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A45E5294-C3C4-4E56-B7ED-3AFD7A88D137}"/>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132080</xdr:rowOff>
    </xdr:from>
    <xdr:to>
      <xdr:col>85</xdr:col>
      <xdr:colOff>177800</xdr:colOff>
      <xdr:row>61</xdr:row>
      <xdr:rowOff>62230</xdr:rowOff>
    </xdr:to>
    <xdr:sp macro="" textlink="">
      <xdr:nvSpPr>
        <xdr:cNvPr id="553" name="楕円 552">
          <a:extLst>
            <a:ext uri="{FF2B5EF4-FFF2-40B4-BE49-F238E27FC236}">
              <a16:creationId xmlns:a16="http://schemas.microsoft.com/office/drawing/2014/main" id="{1F53431F-A689-43DA-A0B5-FF1B85595A70}"/>
            </a:ext>
          </a:extLst>
        </xdr:cNvPr>
        <xdr:cNvSpPr/>
      </xdr:nvSpPr>
      <xdr:spPr>
        <a:xfrm>
          <a:off x="14325600" y="1019048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110507</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3F51DA27-9A57-4005-A412-3924D66E7D50}"/>
            </a:ext>
          </a:extLst>
        </xdr:cNvPr>
        <xdr:cNvSpPr txBox="1"/>
      </xdr:nvSpPr>
      <xdr:spPr>
        <a:xfrm>
          <a:off x="14414500" y="1016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31115</xdr:rowOff>
    </xdr:from>
    <xdr:to>
      <xdr:col>81</xdr:col>
      <xdr:colOff>101600</xdr:colOff>
      <xdr:row>60</xdr:row>
      <xdr:rowOff>132715</xdr:rowOff>
    </xdr:to>
    <xdr:sp macro="" textlink="">
      <xdr:nvSpPr>
        <xdr:cNvPr id="555" name="楕円 554">
          <a:extLst>
            <a:ext uri="{FF2B5EF4-FFF2-40B4-BE49-F238E27FC236}">
              <a16:creationId xmlns:a16="http://schemas.microsoft.com/office/drawing/2014/main" id="{8B7582AB-11A6-49AA-93E1-C75B8280EC4F}"/>
            </a:ext>
          </a:extLst>
        </xdr:cNvPr>
        <xdr:cNvSpPr/>
      </xdr:nvSpPr>
      <xdr:spPr>
        <a:xfrm>
          <a:off x="13578840" y="1008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81915</xdr:rowOff>
    </xdr:from>
    <xdr:to>
      <xdr:col>85</xdr:col>
      <xdr:colOff>127000</xdr:colOff>
      <xdr:row>61</xdr:row>
      <xdr:rowOff>11430</xdr:rowOff>
    </xdr:to>
    <xdr:cxnSp macro="">
      <xdr:nvCxnSpPr>
        <xdr:cNvPr id="556" name="直線コネクタ 555">
          <a:extLst>
            <a:ext uri="{FF2B5EF4-FFF2-40B4-BE49-F238E27FC236}">
              <a16:creationId xmlns:a16="http://schemas.microsoft.com/office/drawing/2014/main" id="{8E6C57F9-15D0-4676-AF7F-0C1C608BBCA1}"/>
            </a:ext>
          </a:extLst>
        </xdr:cNvPr>
        <xdr:cNvCxnSpPr/>
      </xdr:nvCxnSpPr>
      <xdr:spPr>
        <a:xfrm>
          <a:off x="13629640" y="10140315"/>
          <a:ext cx="74676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29210</xdr:rowOff>
    </xdr:from>
    <xdr:to>
      <xdr:col>76</xdr:col>
      <xdr:colOff>165100</xdr:colOff>
      <xdr:row>60</xdr:row>
      <xdr:rowOff>130810</xdr:rowOff>
    </xdr:to>
    <xdr:sp macro="" textlink="">
      <xdr:nvSpPr>
        <xdr:cNvPr id="557" name="楕円 556">
          <a:extLst>
            <a:ext uri="{FF2B5EF4-FFF2-40B4-BE49-F238E27FC236}">
              <a16:creationId xmlns:a16="http://schemas.microsoft.com/office/drawing/2014/main" id="{C3EC1708-97EA-44BB-A652-4116FC9B0829}"/>
            </a:ext>
          </a:extLst>
        </xdr:cNvPr>
        <xdr:cNvSpPr/>
      </xdr:nvSpPr>
      <xdr:spPr>
        <a:xfrm>
          <a:off x="12804140" y="1008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80010</xdr:rowOff>
    </xdr:from>
    <xdr:to>
      <xdr:col>81</xdr:col>
      <xdr:colOff>50800</xdr:colOff>
      <xdr:row>60</xdr:row>
      <xdr:rowOff>81915</xdr:rowOff>
    </xdr:to>
    <xdr:cxnSp macro="">
      <xdr:nvCxnSpPr>
        <xdr:cNvPr id="558" name="直線コネクタ 557">
          <a:extLst>
            <a:ext uri="{FF2B5EF4-FFF2-40B4-BE49-F238E27FC236}">
              <a16:creationId xmlns:a16="http://schemas.microsoft.com/office/drawing/2014/main" id="{5EBDBE6A-8338-43AF-93DB-3A4723A3DC01}"/>
            </a:ext>
          </a:extLst>
        </xdr:cNvPr>
        <xdr:cNvCxnSpPr/>
      </xdr:nvCxnSpPr>
      <xdr:spPr>
        <a:xfrm>
          <a:off x="12854940" y="10138410"/>
          <a:ext cx="7747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59690</xdr:rowOff>
    </xdr:from>
    <xdr:to>
      <xdr:col>72</xdr:col>
      <xdr:colOff>38100</xdr:colOff>
      <xdr:row>60</xdr:row>
      <xdr:rowOff>161290</xdr:rowOff>
    </xdr:to>
    <xdr:sp macro="" textlink="">
      <xdr:nvSpPr>
        <xdr:cNvPr id="559" name="楕円 558">
          <a:extLst>
            <a:ext uri="{FF2B5EF4-FFF2-40B4-BE49-F238E27FC236}">
              <a16:creationId xmlns:a16="http://schemas.microsoft.com/office/drawing/2014/main" id="{F43E3696-4743-4DDE-8C58-44C6435701A7}"/>
            </a:ext>
          </a:extLst>
        </xdr:cNvPr>
        <xdr:cNvSpPr/>
      </xdr:nvSpPr>
      <xdr:spPr>
        <a:xfrm>
          <a:off x="12029440" y="101180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80010</xdr:rowOff>
    </xdr:from>
    <xdr:to>
      <xdr:col>76</xdr:col>
      <xdr:colOff>114300</xdr:colOff>
      <xdr:row>60</xdr:row>
      <xdr:rowOff>110490</xdr:rowOff>
    </xdr:to>
    <xdr:cxnSp macro="">
      <xdr:nvCxnSpPr>
        <xdr:cNvPr id="560" name="直線コネクタ 559">
          <a:extLst>
            <a:ext uri="{FF2B5EF4-FFF2-40B4-BE49-F238E27FC236}">
              <a16:creationId xmlns:a16="http://schemas.microsoft.com/office/drawing/2014/main" id="{524B1661-3353-4A9E-ABF2-BB78201CAE31}"/>
            </a:ext>
          </a:extLst>
        </xdr:cNvPr>
        <xdr:cNvCxnSpPr/>
      </xdr:nvCxnSpPr>
      <xdr:spPr>
        <a:xfrm flipV="1">
          <a:off x="12072620" y="10138410"/>
          <a:ext cx="7823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17780</xdr:rowOff>
    </xdr:from>
    <xdr:to>
      <xdr:col>67</xdr:col>
      <xdr:colOff>101600</xdr:colOff>
      <xdr:row>61</xdr:row>
      <xdr:rowOff>119380</xdr:rowOff>
    </xdr:to>
    <xdr:sp macro="" textlink="">
      <xdr:nvSpPr>
        <xdr:cNvPr id="561" name="楕円 560">
          <a:extLst>
            <a:ext uri="{FF2B5EF4-FFF2-40B4-BE49-F238E27FC236}">
              <a16:creationId xmlns:a16="http://schemas.microsoft.com/office/drawing/2014/main" id="{E4475816-8C54-4049-8DA9-68D8771E6841}"/>
            </a:ext>
          </a:extLst>
        </xdr:cNvPr>
        <xdr:cNvSpPr/>
      </xdr:nvSpPr>
      <xdr:spPr>
        <a:xfrm>
          <a:off x="11231880" y="1024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110490</xdr:rowOff>
    </xdr:from>
    <xdr:to>
      <xdr:col>71</xdr:col>
      <xdr:colOff>177800</xdr:colOff>
      <xdr:row>61</xdr:row>
      <xdr:rowOff>68580</xdr:rowOff>
    </xdr:to>
    <xdr:cxnSp macro="">
      <xdr:nvCxnSpPr>
        <xdr:cNvPr id="562" name="直線コネクタ 561">
          <a:extLst>
            <a:ext uri="{FF2B5EF4-FFF2-40B4-BE49-F238E27FC236}">
              <a16:creationId xmlns:a16="http://schemas.microsoft.com/office/drawing/2014/main" id="{DB2231D9-3C92-4F42-BF7F-52E9783F9CA9}"/>
            </a:ext>
          </a:extLst>
        </xdr:cNvPr>
        <xdr:cNvCxnSpPr/>
      </xdr:nvCxnSpPr>
      <xdr:spPr>
        <a:xfrm flipV="1">
          <a:off x="11282680" y="10168890"/>
          <a:ext cx="78994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125747</xdr:rowOff>
    </xdr:from>
    <xdr:ext cx="405111" cy="259045"/>
    <xdr:sp macro="" textlink="">
      <xdr:nvSpPr>
        <xdr:cNvPr id="563" name="n_1aveValue【学校施設】&#10;有形固定資産減価償却率">
          <a:extLst>
            <a:ext uri="{FF2B5EF4-FFF2-40B4-BE49-F238E27FC236}">
              <a16:creationId xmlns:a16="http://schemas.microsoft.com/office/drawing/2014/main" id="{9B7B13CE-6AC9-407C-B5A2-AC0347FA5B80}"/>
            </a:ext>
          </a:extLst>
        </xdr:cNvPr>
        <xdr:cNvSpPr txBox="1"/>
      </xdr:nvSpPr>
      <xdr:spPr>
        <a:xfrm>
          <a:off x="13437244" y="1018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107332</xdr:rowOff>
    </xdr:from>
    <xdr:ext cx="405111" cy="259045"/>
    <xdr:sp macro="" textlink="">
      <xdr:nvSpPr>
        <xdr:cNvPr id="564" name="n_2aveValue【学校施設】&#10;有形固定資産減価償却率">
          <a:extLst>
            <a:ext uri="{FF2B5EF4-FFF2-40B4-BE49-F238E27FC236}">
              <a16:creationId xmlns:a16="http://schemas.microsoft.com/office/drawing/2014/main" id="{5A510D4B-09CE-4D93-ACA2-7960E5C7DDC0}"/>
            </a:ext>
          </a:extLst>
        </xdr:cNvPr>
        <xdr:cNvSpPr txBox="1"/>
      </xdr:nvSpPr>
      <xdr:spPr>
        <a:xfrm>
          <a:off x="12675244" y="983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97807</xdr:rowOff>
    </xdr:from>
    <xdr:ext cx="405111" cy="259045"/>
    <xdr:sp macro="" textlink="">
      <xdr:nvSpPr>
        <xdr:cNvPr id="565" name="n_3aveValue【学校施設】&#10;有形固定資産減価償却率">
          <a:extLst>
            <a:ext uri="{FF2B5EF4-FFF2-40B4-BE49-F238E27FC236}">
              <a16:creationId xmlns:a16="http://schemas.microsoft.com/office/drawing/2014/main" id="{52DC98A2-4723-4500-ADC7-754623FD7585}"/>
            </a:ext>
          </a:extLst>
        </xdr:cNvPr>
        <xdr:cNvSpPr txBox="1"/>
      </xdr:nvSpPr>
      <xdr:spPr>
        <a:xfrm>
          <a:off x="11900544" y="982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86377</xdr:rowOff>
    </xdr:from>
    <xdr:ext cx="405111" cy="259045"/>
    <xdr:sp macro="" textlink="">
      <xdr:nvSpPr>
        <xdr:cNvPr id="566" name="n_4aveValue【学校施設】&#10;有形固定資産減価償却率">
          <a:extLst>
            <a:ext uri="{FF2B5EF4-FFF2-40B4-BE49-F238E27FC236}">
              <a16:creationId xmlns:a16="http://schemas.microsoft.com/office/drawing/2014/main" id="{FBD220AD-CA8A-4D1F-95C5-FD8DD3D4DCCD}"/>
            </a:ext>
          </a:extLst>
        </xdr:cNvPr>
        <xdr:cNvSpPr txBox="1"/>
      </xdr:nvSpPr>
      <xdr:spPr>
        <a:xfrm>
          <a:off x="11102984" y="980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149242</xdr:rowOff>
    </xdr:from>
    <xdr:ext cx="405111" cy="259045"/>
    <xdr:sp macro="" textlink="">
      <xdr:nvSpPr>
        <xdr:cNvPr id="567" name="n_1mainValue【学校施設】&#10;有形固定資産減価償却率">
          <a:extLst>
            <a:ext uri="{FF2B5EF4-FFF2-40B4-BE49-F238E27FC236}">
              <a16:creationId xmlns:a16="http://schemas.microsoft.com/office/drawing/2014/main" id="{A9460ABA-F426-412C-8A7C-AD9858DC9CA6}"/>
            </a:ext>
          </a:extLst>
        </xdr:cNvPr>
        <xdr:cNvSpPr txBox="1"/>
      </xdr:nvSpPr>
      <xdr:spPr>
        <a:xfrm>
          <a:off x="134372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121937</xdr:rowOff>
    </xdr:from>
    <xdr:ext cx="405111" cy="259045"/>
    <xdr:sp macro="" textlink="">
      <xdr:nvSpPr>
        <xdr:cNvPr id="568" name="n_2mainValue【学校施設】&#10;有形固定資産減価償却率">
          <a:extLst>
            <a:ext uri="{FF2B5EF4-FFF2-40B4-BE49-F238E27FC236}">
              <a16:creationId xmlns:a16="http://schemas.microsoft.com/office/drawing/2014/main" id="{569EB75A-CEE2-4F79-B6FE-357ABE3A982A}"/>
            </a:ext>
          </a:extLst>
        </xdr:cNvPr>
        <xdr:cNvSpPr txBox="1"/>
      </xdr:nvSpPr>
      <xdr:spPr>
        <a:xfrm>
          <a:off x="12675244" y="1018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152417</xdr:rowOff>
    </xdr:from>
    <xdr:ext cx="405111" cy="259045"/>
    <xdr:sp macro="" textlink="">
      <xdr:nvSpPr>
        <xdr:cNvPr id="569" name="n_3mainValue【学校施設】&#10;有形固定資産減価償却率">
          <a:extLst>
            <a:ext uri="{FF2B5EF4-FFF2-40B4-BE49-F238E27FC236}">
              <a16:creationId xmlns:a16="http://schemas.microsoft.com/office/drawing/2014/main" id="{B966EC54-4EEB-49EE-A1A0-5A27E0C42A6B}"/>
            </a:ext>
          </a:extLst>
        </xdr:cNvPr>
        <xdr:cNvSpPr txBox="1"/>
      </xdr:nvSpPr>
      <xdr:spPr>
        <a:xfrm>
          <a:off x="11900544" y="1021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110507</xdr:rowOff>
    </xdr:from>
    <xdr:ext cx="405111" cy="259045"/>
    <xdr:sp macro="" textlink="">
      <xdr:nvSpPr>
        <xdr:cNvPr id="570" name="n_4mainValue【学校施設】&#10;有形固定資産減価償却率">
          <a:extLst>
            <a:ext uri="{FF2B5EF4-FFF2-40B4-BE49-F238E27FC236}">
              <a16:creationId xmlns:a16="http://schemas.microsoft.com/office/drawing/2014/main" id="{77290FD9-C258-4025-9F11-9F892118FC8A}"/>
            </a:ext>
          </a:extLst>
        </xdr:cNvPr>
        <xdr:cNvSpPr txBox="1"/>
      </xdr:nvSpPr>
      <xdr:spPr>
        <a:xfrm>
          <a:off x="11102984" y="1033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BBC5FB22-3D3A-4F35-9F12-9A1D8F211089}"/>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ADE9F2EF-D706-47AE-8E79-F267B5FBF3A7}"/>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08C445E0-8C7F-4B95-8A70-DE66B5BAB347}"/>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FEF1239C-2179-42D0-9E31-9BACCF365D0B}"/>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BBB1752C-31AA-48D8-BEB9-82D0B508EE7E}"/>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766E7A35-F2A3-4A81-A03F-8B36582D5F32}"/>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E86D97A6-C35F-4792-9689-70E497D52C77}"/>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6062BAB2-1FD4-4113-A8BF-138090E9B77C}"/>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290C62B2-B7B5-4C33-87AD-08B661203B47}"/>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1EA57066-20CA-4A1F-A4A2-ED9729B8BBAC}"/>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81" name="直線コネクタ 580">
          <a:extLst>
            <a:ext uri="{FF2B5EF4-FFF2-40B4-BE49-F238E27FC236}">
              <a16:creationId xmlns:a16="http://schemas.microsoft.com/office/drawing/2014/main" id="{C4CF8645-5BCE-42B6-8C30-6AA625FA1C2B}"/>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2" name="テキスト ボックス 581">
          <a:extLst>
            <a:ext uri="{FF2B5EF4-FFF2-40B4-BE49-F238E27FC236}">
              <a16:creationId xmlns:a16="http://schemas.microsoft.com/office/drawing/2014/main" id="{D3BAD1BB-B8AA-4045-927B-3E69A9162047}"/>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3" name="直線コネクタ 582">
          <a:extLst>
            <a:ext uri="{FF2B5EF4-FFF2-40B4-BE49-F238E27FC236}">
              <a16:creationId xmlns:a16="http://schemas.microsoft.com/office/drawing/2014/main" id="{6F379A9B-C711-4C33-B3E8-08515129B934}"/>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4" name="テキスト ボックス 583">
          <a:extLst>
            <a:ext uri="{FF2B5EF4-FFF2-40B4-BE49-F238E27FC236}">
              <a16:creationId xmlns:a16="http://schemas.microsoft.com/office/drawing/2014/main" id="{DA26D642-7C8E-44A5-A679-D181556CC67C}"/>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5" name="直線コネクタ 584">
          <a:extLst>
            <a:ext uri="{FF2B5EF4-FFF2-40B4-BE49-F238E27FC236}">
              <a16:creationId xmlns:a16="http://schemas.microsoft.com/office/drawing/2014/main" id="{C49C4D21-B959-45C9-8CAA-B23ABF490A9C}"/>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6" name="テキスト ボックス 585">
          <a:extLst>
            <a:ext uri="{FF2B5EF4-FFF2-40B4-BE49-F238E27FC236}">
              <a16:creationId xmlns:a16="http://schemas.microsoft.com/office/drawing/2014/main" id="{EA7DEED5-091D-4184-87F4-E73F9FBD7543}"/>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7" name="直線コネクタ 586">
          <a:extLst>
            <a:ext uri="{FF2B5EF4-FFF2-40B4-BE49-F238E27FC236}">
              <a16:creationId xmlns:a16="http://schemas.microsoft.com/office/drawing/2014/main" id="{5878A612-756F-49EE-BA0D-990C70BAB9BC}"/>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8" name="テキスト ボックス 587">
          <a:extLst>
            <a:ext uri="{FF2B5EF4-FFF2-40B4-BE49-F238E27FC236}">
              <a16:creationId xmlns:a16="http://schemas.microsoft.com/office/drawing/2014/main" id="{63F756E4-F366-4A87-8C6F-5DA845CB420C}"/>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4D4ACD7B-48AA-4A18-989D-940B2CD47A4C}"/>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D2C0B6C9-CD7D-4BDA-9CF3-91F3E62BC98B}"/>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50F4782F-1DDA-432C-AC65-58BFEBDFA3A2}"/>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592" name="直線コネクタ 591">
          <a:extLst>
            <a:ext uri="{FF2B5EF4-FFF2-40B4-BE49-F238E27FC236}">
              <a16:creationId xmlns:a16="http://schemas.microsoft.com/office/drawing/2014/main" id="{7581EED3-F35A-42F1-8C7F-21111AA2EFD4}"/>
            </a:ext>
          </a:extLst>
        </xdr:cNvPr>
        <xdr:cNvCxnSpPr/>
      </xdr:nvCxnSpPr>
      <xdr:spPr>
        <a:xfrm flipV="1">
          <a:off x="19509104" y="9355760"/>
          <a:ext cx="0" cy="1172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593" name="【学校施設】&#10;一人当たり面積最小値テキスト">
          <a:extLst>
            <a:ext uri="{FF2B5EF4-FFF2-40B4-BE49-F238E27FC236}">
              <a16:creationId xmlns:a16="http://schemas.microsoft.com/office/drawing/2014/main" id="{4A7D06DA-BCE1-41A0-86E5-5C9E0690C972}"/>
            </a:ext>
          </a:extLst>
        </xdr:cNvPr>
        <xdr:cNvSpPr txBox="1"/>
      </xdr:nvSpPr>
      <xdr:spPr>
        <a:xfrm>
          <a:off x="19547840" y="10532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594" name="直線コネクタ 593">
          <a:extLst>
            <a:ext uri="{FF2B5EF4-FFF2-40B4-BE49-F238E27FC236}">
              <a16:creationId xmlns:a16="http://schemas.microsoft.com/office/drawing/2014/main" id="{C9BC95D7-992F-478E-BC8A-2B2F2D0A2626}"/>
            </a:ext>
          </a:extLst>
        </xdr:cNvPr>
        <xdr:cNvCxnSpPr/>
      </xdr:nvCxnSpPr>
      <xdr:spPr>
        <a:xfrm>
          <a:off x="19443700" y="105283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595" name="【学校施設】&#10;一人当たり面積最大値テキスト">
          <a:extLst>
            <a:ext uri="{FF2B5EF4-FFF2-40B4-BE49-F238E27FC236}">
              <a16:creationId xmlns:a16="http://schemas.microsoft.com/office/drawing/2014/main" id="{21F4070F-D3A4-44E1-9138-824CAAE9A598}"/>
            </a:ext>
          </a:extLst>
        </xdr:cNvPr>
        <xdr:cNvSpPr txBox="1"/>
      </xdr:nvSpPr>
      <xdr:spPr>
        <a:xfrm>
          <a:off x="19547840" y="913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596" name="直線コネクタ 595">
          <a:extLst>
            <a:ext uri="{FF2B5EF4-FFF2-40B4-BE49-F238E27FC236}">
              <a16:creationId xmlns:a16="http://schemas.microsoft.com/office/drawing/2014/main" id="{F6A52E5A-7940-4192-8594-FD10F7A91073}"/>
            </a:ext>
          </a:extLst>
        </xdr:cNvPr>
        <xdr:cNvCxnSpPr/>
      </xdr:nvCxnSpPr>
      <xdr:spPr>
        <a:xfrm>
          <a:off x="19443700" y="9355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28668</xdr:rowOff>
    </xdr:from>
    <xdr:ext cx="469744" cy="259045"/>
    <xdr:sp macro="" textlink="">
      <xdr:nvSpPr>
        <xdr:cNvPr id="597" name="【学校施設】&#10;一人当たり面積平均値テキスト">
          <a:extLst>
            <a:ext uri="{FF2B5EF4-FFF2-40B4-BE49-F238E27FC236}">
              <a16:creationId xmlns:a16="http://schemas.microsoft.com/office/drawing/2014/main" id="{28472C13-6C3D-43F1-B526-310AD8E042D7}"/>
            </a:ext>
          </a:extLst>
        </xdr:cNvPr>
        <xdr:cNvSpPr txBox="1"/>
      </xdr:nvSpPr>
      <xdr:spPr>
        <a:xfrm>
          <a:off x="19547840" y="100870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598" name="フローチャート: 判断 597">
          <a:extLst>
            <a:ext uri="{FF2B5EF4-FFF2-40B4-BE49-F238E27FC236}">
              <a16:creationId xmlns:a16="http://schemas.microsoft.com/office/drawing/2014/main" id="{9E288641-0DD6-4EE4-A50A-77F3CED4AE6E}"/>
            </a:ext>
          </a:extLst>
        </xdr:cNvPr>
        <xdr:cNvSpPr/>
      </xdr:nvSpPr>
      <xdr:spPr>
        <a:xfrm>
          <a:off x="19458940" y="10108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599" name="フローチャート: 判断 598">
          <a:extLst>
            <a:ext uri="{FF2B5EF4-FFF2-40B4-BE49-F238E27FC236}">
              <a16:creationId xmlns:a16="http://schemas.microsoft.com/office/drawing/2014/main" id="{78BE9006-0FAA-4C0D-8523-80978359D24D}"/>
            </a:ext>
          </a:extLst>
        </xdr:cNvPr>
        <xdr:cNvSpPr/>
      </xdr:nvSpPr>
      <xdr:spPr>
        <a:xfrm>
          <a:off x="18735040" y="101340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600" name="フローチャート: 判断 599">
          <a:extLst>
            <a:ext uri="{FF2B5EF4-FFF2-40B4-BE49-F238E27FC236}">
              <a16:creationId xmlns:a16="http://schemas.microsoft.com/office/drawing/2014/main" id="{D67B95D1-B30F-40BD-A148-EC4C3C0F11E3}"/>
            </a:ext>
          </a:extLst>
        </xdr:cNvPr>
        <xdr:cNvSpPr/>
      </xdr:nvSpPr>
      <xdr:spPr>
        <a:xfrm>
          <a:off x="17937480" y="101367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601" name="フローチャート: 判断 600">
          <a:extLst>
            <a:ext uri="{FF2B5EF4-FFF2-40B4-BE49-F238E27FC236}">
              <a16:creationId xmlns:a16="http://schemas.microsoft.com/office/drawing/2014/main" id="{CC72FCFD-73AD-4C1D-A521-3252DCEB0B34}"/>
            </a:ext>
          </a:extLst>
        </xdr:cNvPr>
        <xdr:cNvSpPr/>
      </xdr:nvSpPr>
      <xdr:spPr>
        <a:xfrm>
          <a:off x="17162780" y="101397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98476</xdr:rowOff>
    </xdr:from>
    <xdr:to>
      <xdr:col>98</xdr:col>
      <xdr:colOff>38100</xdr:colOff>
      <xdr:row>61</xdr:row>
      <xdr:rowOff>28626</xdr:rowOff>
    </xdr:to>
    <xdr:sp macro="" textlink="">
      <xdr:nvSpPr>
        <xdr:cNvPr id="602" name="フローチャート: 判断 601">
          <a:extLst>
            <a:ext uri="{FF2B5EF4-FFF2-40B4-BE49-F238E27FC236}">
              <a16:creationId xmlns:a16="http://schemas.microsoft.com/office/drawing/2014/main" id="{366B33CE-02A5-4240-87E9-0D991CE90875}"/>
            </a:ext>
          </a:extLst>
        </xdr:cNvPr>
        <xdr:cNvSpPr/>
      </xdr:nvSpPr>
      <xdr:spPr>
        <a:xfrm>
          <a:off x="16388080" y="1015687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2B778E59-87E3-46DB-A046-836613EF7691}"/>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68D6BBC0-1186-4CAE-95D8-91EC102C7127}"/>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BC8FC20A-0748-4F9A-A34D-F8EAA05A36D9}"/>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367D777D-90E6-48B4-8870-E26448E4BA6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9412D797-AEA6-4F2D-80D7-99DE393231D2}"/>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114935</xdr:rowOff>
    </xdr:from>
    <xdr:to>
      <xdr:col>116</xdr:col>
      <xdr:colOff>114300</xdr:colOff>
      <xdr:row>58</xdr:row>
      <xdr:rowOff>45085</xdr:rowOff>
    </xdr:to>
    <xdr:sp macro="" textlink="">
      <xdr:nvSpPr>
        <xdr:cNvPr id="608" name="楕円 607">
          <a:extLst>
            <a:ext uri="{FF2B5EF4-FFF2-40B4-BE49-F238E27FC236}">
              <a16:creationId xmlns:a16="http://schemas.microsoft.com/office/drawing/2014/main" id="{04775A2B-1F75-4AEC-8E1C-9EAAA13968BD}"/>
            </a:ext>
          </a:extLst>
        </xdr:cNvPr>
        <xdr:cNvSpPr/>
      </xdr:nvSpPr>
      <xdr:spPr>
        <a:xfrm>
          <a:off x="19458940" y="96704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137812</xdr:rowOff>
    </xdr:from>
    <xdr:ext cx="469744" cy="259045"/>
    <xdr:sp macro="" textlink="">
      <xdr:nvSpPr>
        <xdr:cNvPr id="609" name="【学校施設】&#10;一人当たり面積該当値テキスト">
          <a:extLst>
            <a:ext uri="{FF2B5EF4-FFF2-40B4-BE49-F238E27FC236}">
              <a16:creationId xmlns:a16="http://schemas.microsoft.com/office/drawing/2014/main" id="{E2EF16EF-15A8-4D0E-A59B-4B898D36ABFF}"/>
            </a:ext>
          </a:extLst>
        </xdr:cNvPr>
        <xdr:cNvSpPr txBox="1"/>
      </xdr:nvSpPr>
      <xdr:spPr>
        <a:xfrm>
          <a:off x="19547840" y="952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5435</xdr:rowOff>
    </xdr:from>
    <xdr:to>
      <xdr:col>112</xdr:col>
      <xdr:colOff>38100</xdr:colOff>
      <xdr:row>58</xdr:row>
      <xdr:rowOff>107035</xdr:rowOff>
    </xdr:to>
    <xdr:sp macro="" textlink="">
      <xdr:nvSpPr>
        <xdr:cNvPr id="610" name="楕円 609">
          <a:extLst>
            <a:ext uri="{FF2B5EF4-FFF2-40B4-BE49-F238E27FC236}">
              <a16:creationId xmlns:a16="http://schemas.microsoft.com/office/drawing/2014/main" id="{725B3B3A-13FF-48FB-8C97-F1D7B3248392}"/>
            </a:ext>
          </a:extLst>
        </xdr:cNvPr>
        <xdr:cNvSpPr/>
      </xdr:nvSpPr>
      <xdr:spPr>
        <a:xfrm>
          <a:off x="18735040" y="97285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165735</xdr:rowOff>
    </xdr:from>
    <xdr:to>
      <xdr:col>116</xdr:col>
      <xdr:colOff>63500</xdr:colOff>
      <xdr:row>58</xdr:row>
      <xdr:rowOff>56235</xdr:rowOff>
    </xdr:to>
    <xdr:cxnSp macro="">
      <xdr:nvCxnSpPr>
        <xdr:cNvPr id="611" name="直線コネクタ 610">
          <a:extLst>
            <a:ext uri="{FF2B5EF4-FFF2-40B4-BE49-F238E27FC236}">
              <a16:creationId xmlns:a16="http://schemas.microsoft.com/office/drawing/2014/main" id="{4E0DAB8E-9421-4382-A9FB-0EE534C352A9}"/>
            </a:ext>
          </a:extLst>
        </xdr:cNvPr>
        <xdr:cNvCxnSpPr/>
      </xdr:nvCxnSpPr>
      <xdr:spPr>
        <a:xfrm flipV="1">
          <a:off x="18778220" y="9721215"/>
          <a:ext cx="731520" cy="58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34696</xdr:rowOff>
    </xdr:from>
    <xdr:to>
      <xdr:col>107</xdr:col>
      <xdr:colOff>101600</xdr:colOff>
      <xdr:row>58</xdr:row>
      <xdr:rowOff>136296</xdr:rowOff>
    </xdr:to>
    <xdr:sp macro="" textlink="">
      <xdr:nvSpPr>
        <xdr:cNvPr id="612" name="楕円 611">
          <a:extLst>
            <a:ext uri="{FF2B5EF4-FFF2-40B4-BE49-F238E27FC236}">
              <a16:creationId xmlns:a16="http://schemas.microsoft.com/office/drawing/2014/main" id="{25DE6B54-149E-4554-A6CA-674FABC68E6A}"/>
            </a:ext>
          </a:extLst>
        </xdr:cNvPr>
        <xdr:cNvSpPr/>
      </xdr:nvSpPr>
      <xdr:spPr>
        <a:xfrm>
          <a:off x="17937480" y="975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56235</xdr:rowOff>
    </xdr:from>
    <xdr:to>
      <xdr:col>111</xdr:col>
      <xdr:colOff>177800</xdr:colOff>
      <xdr:row>58</xdr:row>
      <xdr:rowOff>85496</xdr:rowOff>
    </xdr:to>
    <xdr:cxnSp macro="">
      <xdr:nvCxnSpPr>
        <xdr:cNvPr id="613" name="直線コネクタ 612">
          <a:extLst>
            <a:ext uri="{FF2B5EF4-FFF2-40B4-BE49-F238E27FC236}">
              <a16:creationId xmlns:a16="http://schemas.microsoft.com/office/drawing/2014/main" id="{ECBDABAB-3A8B-4F77-92C1-238C06383DA3}"/>
            </a:ext>
          </a:extLst>
        </xdr:cNvPr>
        <xdr:cNvCxnSpPr/>
      </xdr:nvCxnSpPr>
      <xdr:spPr>
        <a:xfrm flipV="1">
          <a:off x="17988280" y="9779355"/>
          <a:ext cx="789940" cy="29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73787</xdr:rowOff>
    </xdr:from>
    <xdr:to>
      <xdr:col>102</xdr:col>
      <xdr:colOff>165100</xdr:colOff>
      <xdr:row>60</xdr:row>
      <xdr:rowOff>3937</xdr:rowOff>
    </xdr:to>
    <xdr:sp macro="" textlink="">
      <xdr:nvSpPr>
        <xdr:cNvPr id="614" name="楕円 613">
          <a:extLst>
            <a:ext uri="{FF2B5EF4-FFF2-40B4-BE49-F238E27FC236}">
              <a16:creationId xmlns:a16="http://schemas.microsoft.com/office/drawing/2014/main" id="{BCDAEBC2-6D25-482A-B441-EB5E9D28DBA6}"/>
            </a:ext>
          </a:extLst>
        </xdr:cNvPr>
        <xdr:cNvSpPr/>
      </xdr:nvSpPr>
      <xdr:spPr>
        <a:xfrm>
          <a:off x="17162780" y="99645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85496</xdr:rowOff>
    </xdr:from>
    <xdr:to>
      <xdr:col>107</xdr:col>
      <xdr:colOff>50800</xdr:colOff>
      <xdr:row>59</xdr:row>
      <xdr:rowOff>124587</xdr:rowOff>
    </xdr:to>
    <xdr:cxnSp macro="">
      <xdr:nvCxnSpPr>
        <xdr:cNvPr id="615" name="直線コネクタ 614">
          <a:extLst>
            <a:ext uri="{FF2B5EF4-FFF2-40B4-BE49-F238E27FC236}">
              <a16:creationId xmlns:a16="http://schemas.microsoft.com/office/drawing/2014/main" id="{F6530714-C547-4A84-8BAD-31C1604EA966}"/>
            </a:ext>
          </a:extLst>
        </xdr:cNvPr>
        <xdr:cNvCxnSpPr/>
      </xdr:nvCxnSpPr>
      <xdr:spPr>
        <a:xfrm flipV="1">
          <a:off x="17213580" y="9808616"/>
          <a:ext cx="774700" cy="206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85903</xdr:rowOff>
    </xdr:from>
    <xdr:to>
      <xdr:col>98</xdr:col>
      <xdr:colOff>38100</xdr:colOff>
      <xdr:row>60</xdr:row>
      <xdr:rowOff>16053</xdr:rowOff>
    </xdr:to>
    <xdr:sp macro="" textlink="">
      <xdr:nvSpPr>
        <xdr:cNvPr id="616" name="楕円 615">
          <a:extLst>
            <a:ext uri="{FF2B5EF4-FFF2-40B4-BE49-F238E27FC236}">
              <a16:creationId xmlns:a16="http://schemas.microsoft.com/office/drawing/2014/main" id="{D0D7B8DD-0C7C-45A9-9C09-40C0DC3B17C4}"/>
            </a:ext>
          </a:extLst>
        </xdr:cNvPr>
        <xdr:cNvSpPr/>
      </xdr:nvSpPr>
      <xdr:spPr>
        <a:xfrm>
          <a:off x="16388080" y="99766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124587</xdr:rowOff>
    </xdr:from>
    <xdr:to>
      <xdr:col>102</xdr:col>
      <xdr:colOff>114300</xdr:colOff>
      <xdr:row>59</xdr:row>
      <xdr:rowOff>136703</xdr:rowOff>
    </xdr:to>
    <xdr:cxnSp macro="">
      <xdr:nvCxnSpPr>
        <xdr:cNvPr id="617" name="直線コネクタ 616">
          <a:extLst>
            <a:ext uri="{FF2B5EF4-FFF2-40B4-BE49-F238E27FC236}">
              <a16:creationId xmlns:a16="http://schemas.microsoft.com/office/drawing/2014/main" id="{0E79C654-095C-445C-8DF6-F94775ECA3DF}"/>
            </a:ext>
          </a:extLst>
        </xdr:cNvPr>
        <xdr:cNvCxnSpPr/>
      </xdr:nvCxnSpPr>
      <xdr:spPr>
        <a:xfrm flipV="1">
          <a:off x="16431260" y="10015347"/>
          <a:ext cx="782320" cy="12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168343</xdr:rowOff>
    </xdr:from>
    <xdr:ext cx="469744" cy="259045"/>
    <xdr:sp macro="" textlink="">
      <xdr:nvSpPr>
        <xdr:cNvPr id="618" name="n_1aveValue【学校施設】&#10;一人当たり面積">
          <a:extLst>
            <a:ext uri="{FF2B5EF4-FFF2-40B4-BE49-F238E27FC236}">
              <a16:creationId xmlns:a16="http://schemas.microsoft.com/office/drawing/2014/main" id="{41AA5D90-868D-4924-8827-B4A38DB14EB4}"/>
            </a:ext>
          </a:extLst>
        </xdr:cNvPr>
        <xdr:cNvSpPr txBox="1"/>
      </xdr:nvSpPr>
      <xdr:spPr>
        <a:xfrm>
          <a:off x="18561127" y="10226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171086</xdr:rowOff>
    </xdr:from>
    <xdr:ext cx="469744" cy="259045"/>
    <xdr:sp macro="" textlink="">
      <xdr:nvSpPr>
        <xdr:cNvPr id="619" name="n_2aveValue【学校施設】&#10;一人当たり面積">
          <a:extLst>
            <a:ext uri="{FF2B5EF4-FFF2-40B4-BE49-F238E27FC236}">
              <a16:creationId xmlns:a16="http://schemas.microsoft.com/office/drawing/2014/main" id="{FD0EF484-7F69-459E-BDB5-C0FBABC390AF}"/>
            </a:ext>
          </a:extLst>
        </xdr:cNvPr>
        <xdr:cNvSpPr txBox="1"/>
      </xdr:nvSpPr>
      <xdr:spPr>
        <a:xfrm>
          <a:off x="17776267" y="10229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2608</xdr:rowOff>
    </xdr:from>
    <xdr:ext cx="469744" cy="259045"/>
    <xdr:sp macro="" textlink="">
      <xdr:nvSpPr>
        <xdr:cNvPr id="620" name="n_3aveValue【学校施設】&#10;一人当たり面積">
          <a:extLst>
            <a:ext uri="{FF2B5EF4-FFF2-40B4-BE49-F238E27FC236}">
              <a16:creationId xmlns:a16="http://schemas.microsoft.com/office/drawing/2014/main" id="{6FE5A5B6-8D53-4E3B-84CF-3BE710BDB141}"/>
            </a:ext>
          </a:extLst>
        </xdr:cNvPr>
        <xdr:cNvSpPr txBox="1"/>
      </xdr:nvSpPr>
      <xdr:spPr>
        <a:xfrm>
          <a:off x="17001567" y="10228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19753</xdr:rowOff>
    </xdr:from>
    <xdr:ext cx="469744" cy="259045"/>
    <xdr:sp macro="" textlink="">
      <xdr:nvSpPr>
        <xdr:cNvPr id="621" name="n_4aveValue【学校施設】&#10;一人当たり面積">
          <a:extLst>
            <a:ext uri="{FF2B5EF4-FFF2-40B4-BE49-F238E27FC236}">
              <a16:creationId xmlns:a16="http://schemas.microsoft.com/office/drawing/2014/main" id="{ACBFB4F4-E72D-429D-B75A-2CA5A6E0B8BD}"/>
            </a:ext>
          </a:extLst>
        </xdr:cNvPr>
        <xdr:cNvSpPr txBox="1"/>
      </xdr:nvSpPr>
      <xdr:spPr>
        <a:xfrm>
          <a:off x="16226867" y="10245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123562</xdr:rowOff>
    </xdr:from>
    <xdr:ext cx="469744" cy="259045"/>
    <xdr:sp macro="" textlink="">
      <xdr:nvSpPr>
        <xdr:cNvPr id="622" name="n_1mainValue【学校施設】&#10;一人当たり面積">
          <a:extLst>
            <a:ext uri="{FF2B5EF4-FFF2-40B4-BE49-F238E27FC236}">
              <a16:creationId xmlns:a16="http://schemas.microsoft.com/office/drawing/2014/main" id="{99C9B0ED-7F5F-489D-BCD9-E8AD63A117A5}"/>
            </a:ext>
          </a:extLst>
        </xdr:cNvPr>
        <xdr:cNvSpPr txBox="1"/>
      </xdr:nvSpPr>
      <xdr:spPr>
        <a:xfrm>
          <a:off x="18561127" y="9511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152823</xdr:rowOff>
    </xdr:from>
    <xdr:ext cx="469744" cy="259045"/>
    <xdr:sp macro="" textlink="">
      <xdr:nvSpPr>
        <xdr:cNvPr id="623" name="n_2mainValue【学校施設】&#10;一人当たり面積">
          <a:extLst>
            <a:ext uri="{FF2B5EF4-FFF2-40B4-BE49-F238E27FC236}">
              <a16:creationId xmlns:a16="http://schemas.microsoft.com/office/drawing/2014/main" id="{803FADB7-7A30-41F8-88B4-807D2483F159}"/>
            </a:ext>
          </a:extLst>
        </xdr:cNvPr>
        <xdr:cNvSpPr txBox="1"/>
      </xdr:nvSpPr>
      <xdr:spPr>
        <a:xfrm>
          <a:off x="17776267" y="9540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20464</xdr:rowOff>
    </xdr:from>
    <xdr:ext cx="469744" cy="259045"/>
    <xdr:sp macro="" textlink="">
      <xdr:nvSpPr>
        <xdr:cNvPr id="624" name="n_3mainValue【学校施設】&#10;一人当たり面積">
          <a:extLst>
            <a:ext uri="{FF2B5EF4-FFF2-40B4-BE49-F238E27FC236}">
              <a16:creationId xmlns:a16="http://schemas.microsoft.com/office/drawing/2014/main" id="{07792E61-7BDA-4B86-9E5F-DF2BB0B3E3CA}"/>
            </a:ext>
          </a:extLst>
        </xdr:cNvPr>
        <xdr:cNvSpPr txBox="1"/>
      </xdr:nvSpPr>
      <xdr:spPr>
        <a:xfrm>
          <a:off x="17001567" y="9743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32580</xdr:rowOff>
    </xdr:from>
    <xdr:ext cx="469744" cy="259045"/>
    <xdr:sp macro="" textlink="">
      <xdr:nvSpPr>
        <xdr:cNvPr id="625" name="n_4mainValue【学校施設】&#10;一人当たり面積">
          <a:extLst>
            <a:ext uri="{FF2B5EF4-FFF2-40B4-BE49-F238E27FC236}">
              <a16:creationId xmlns:a16="http://schemas.microsoft.com/office/drawing/2014/main" id="{FF73BABE-10B0-4FE4-AC8B-C443F650A13A}"/>
            </a:ext>
          </a:extLst>
        </xdr:cNvPr>
        <xdr:cNvSpPr txBox="1"/>
      </xdr:nvSpPr>
      <xdr:spPr>
        <a:xfrm>
          <a:off x="16226867" y="9755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0A338D30-C3D2-4D38-B29E-B0C38981100C}"/>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6E03B606-CDAE-4496-9DE6-8B85F255EA79}"/>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114677E8-C59E-4FCF-9694-D6CC387888E1}"/>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95863AB5-F28E-48A1-849C-364CDAC5886E}"/>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76DCEF97-0F13-4C97-A867-F1FB6DC8E3B5}"/>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0F856B06-3C3E-4A0C-9B14-C2A0BA574872}"/>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19CA79A7-826D-4EC4-96D6-F837E30226AC}"/>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9519A7F5-C585-4819-8137-61E6B09B492B}"/>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4" name="正方形/長方形 633">
          <a:extLst>
            <a:ext uri="{FF2B5EF4-FFF2-40B4-BE49-F238E27FC236}">
              <a16:creationId xmlns:a16="http://schemas.microsoft.com/office/drawing/2014/main" id="{7EEBB23D-89CF-463F-9781-996181E7C8C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5" name="正方形/長方形 634">
          <a:extLst>
            <a:ext uri="{FF2B5EF4-FFF2-40B4-BE49-F238E27FC236}">
              <a16:creationId xmlns:a16="http://schemas.microsoft.com/office/drawing/2014/main" id="{1B1A00F9-8621-4A45-A24A-68364B5BE6DB}"/>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6" name="正方形/長方形 635">
          <a:extLst>
            <a:ext uri="{FF2B5EF4-FFF2-40B4-BE49-F238E27FC236}">
              <a16:creationId xmlns:a16="http://schemas.microsoft.com/office/drawing/2014/main" id="{37FBC11A-EA76-4D2F-8D53-346035B613A1}"/>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7" name="正方形/長方形 636">
          <a:extLst>
            <a:ext uri="{FF2B5EF4-FFF2-40B4-BE49-F238E27FC236}">
              <a16:creationId xmlns:a16="http://schemas.microsoft.com/office/drawing/2014/main" id="{0BB1A0E3-7317-4488-9208-1B4A9FE0C745}"/>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8" name="正方形/長方形 637">
          <a:extLst>
            <a:ext uri="{FF2B5EF4-FFF2-40B4-BE49-F238E27FC236}">
              <a16:creationId xmlns:a16="http://schemas.microsoft.com/office/drawing/2014/main" id="{7D734F0A-6A22-417C-8949-2CAB9C1FBD48}"/>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9" name="正方形/長方形 638">
          <a:extLst>
            <a:ext uri="{FF2B5EF4-FFF2-40B4-BE49-F238E27FC236}">
              <a16:creationId xmlns:a16="http://schemas.microsoft.com/office/drawing/2014/main" id="{2B8490B9-FB1E-4275-8CBC-A8333E106821}"/>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0" name="正方形/長方形 639">
          <a:extLst>
            <a:ext uri="{FF2B5EF4-FFF2-40B4-BE49-F238E27FC236}">
              <a16:creationId xmlns:a16="http://schemas.microsoft.com/office/drawing/2014/main" id="{DD0275B4-E8B6-42A0-95D4-8FDC3593239F}"/>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1" name="正方形/長方形 640">
          <a:extLst>
            <a:ext uri="{FF2B5EF4-FFF2-40B4-BE49-F238E27FC236}">
              <a16:creationId xmlns:a16="http://schemas.microsoft.com/office/drawing/2014/main" id="{08A11C1E-CA79-40B6-8E28-42ACF44EE82A}"/>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5E07CDBB-47AE-4594-88B9-BE59A6A3CD08}"/>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D5C6B649-ACC5-4550-9B52-41635AC06575}"/>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DD8FBA4E-0FE3-4A28-9B25-ACE0628AF6EE}"/>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1D96C5B0-93C3-4AE0-8A7C-9109A1BAF2F4}"/>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00FA99FF-FBD2-4F64-9650-3B3925A6C1C6}"/>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D6F16BAA-84B9-4921-8F32-6B71C046762B}"/>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669F8910-625A-4095-B55C-13EC42154D5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492DFC29-4A6A-4849-AED4-F9A9853331F3}"/>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5762FF34-9769-4B7C-B22E-6970F8145CF4}"/>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1DBFF1EF-2C37-45E6-9EA3-9CF563170D91}"/>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41543D4C-95ED-41FB-B816-367174471D8E}"/>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3" name="直線コネクタ 652">
          <a:extLst>
            <a:ext uri="{FF2B5EF4-FFF2-40B4-BE49-F238E27FC236}">
              <a16:creationId xmlns:a16="http://schemas.microsoft.com/office/drawing/2014/main" id="{5DE4012D-A144-4ABE-A0D6-815FFFA748DF}"/>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4" name="テキスト ボックス 653">
          <a:extLst>
            <a:ext uri="{FF2B5EF4-FFF2-40B4-BE49-F238E27FC236}">
              <a16:creationId xmlns:a16="http://schemas.microsoft.com/office/drawing/2014/main" id="{CE196688-B1E7-40FC-8058-F71F4F90DC57}"/>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5" name="直線コネクタ 654">
          <a:extLst>
            <a:ext uri="{FF2B5EF4-FFF2-40B4-BE49-F238E27FC236}">
              <a16:creationId xmlns:a16="http://schemas.microsoft.com/office/drawing/2014/main" id="{DDDFDFD1-A2CA-464E-9FBF-702571F9C56D}"/>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6" name="テキスト ボックス 655">
          <a:extLst>
            <a:ext uri="{FF2B5EF4-FFF2-40B4-BE49-F238E27FC236}">
              <a16:creationId xmlns:a16="http://schemas.microsoft.com/office/drawing/2014/main" id="{F5214D1A-C780-4DCC-8778-5958C96F03D2}"/>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7" name="直線コネクタ 656">
          <a:extLst>
            <a:ext uri="{FF2B5EF4-FFF2-40B4-BE49-F238E27FC236}">
              <a16:creationId xmlns:a16="http://schemas.microsoft.com/office/drawing/2014/main" id="{8689AA6A-7D62-47FC-B08B-FDFC5F9BD623}"/>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8" name="テキスト ボックス 657">
          <a:extLst>
            <a:ext uri="{FF2B5EF4-FFF2-40B4-BE49-F238E27FC236}">
              <a16:creationId xmlns:a16="http://schemas.microsoft.com/office/drawing/2014/main" id="{0C1F38DC-9310-4E2D-AE52-DC23DC0FAFA6}"/>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9" name="直線コネクタ 658">
          <a:extLst>
            <a:ext uri="{FF2B5EF4-FFF2-40B4-BE49-F238E27FC236}">
              <a16:creationId xmlns:a16="http://schemas.microsoft.com/office/drawing/2014/main" id="{42F142B2-6769-40DD-89C4-B209857089B3}"/>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0" name="テキスト ボックス 659">
          <a:extLst>
            <a:ext uri="{FF2B5EF4-FFF2-40B4-BE49-F238E27FC236}">
              <a16:creationId xmlns:a16="http://schemas.microsoft.com/office/drawing/2014/main" id="{A36844DA-B972-4363-9834-9CACF5C0B846}"/>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1" name="直線コネクタ 660">
          <a:extLst>
            <a:ext uri="{FF2B5EF4-FFF2-40B4-BE49-F238E27FC236}">
              <a16:creationId xmlns:a16="http://schemas.microsoft.com/office/drawing/2014/main" id="{90D862A8-FFA0-438E-9C52-069728CB2CCB}"/>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2" name="テキスト ボックス 661">
          <a:extLst>
            <a:ext uri="{FF2B5EF4-FFF2-40B4-BE49-F238E27FC236}">
              <a16:creationId xmlns:a16="http://schemas.microsoft.com/office/drawing/2014/main" id="{50BFEE44-B404-4B3D-8B37-8760F38C6F8E}"/>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3" name="直線コネクタ 662">
          <a:extLst>
            <a:ext uri="{FF2B5EF4-FFF2-40B4-BE49-F238E27FC236}">
              <a16:creationId xmlns:a16="http://schemas.microsoft.com/office/drawing/2014/main" id="{F0AB91CD-EDEA-464C-B1EF-D6EAD3D9E5FF}"/>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4" name="テキスト ボックス 663">
          <a:extLst>
            <a:ext uri="{FF2B5EF4-FFF2-40B4-BE49-F238E27FC236}">
              <a16:creationId xmlns:a16="http://schemas.microsoft.com/office/drawing/2014/main" id="{CE305286-3024-44CC-9000-B9407E2F0B37}"/>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5" name="【公民館】&#10;有形固定資産減価償却率グラフ枠">
          <a:extLst>
            <a:ext uri="{FF2B5EF4-FFF2-40B4-BE49-F238E27FC236}">
              <a16:creationId xmlns:a16="http://schemas.microsoft.com/office/drawing/2014/main" id="{F46F2C33-C41F-4727-A947-CD1164E69009}"/>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123825</xdr:rowOff>
    </xdr:from>
    <xdr:to>
      <xdr:col>85</xdr:col>
      <xdr:colOff>126364</xdr:colOff>
      <xdr:row>108</xdr:row>
      <xdr:rowOff>152400</xdr:rowOff>
    </xdr:to>
    <xdr:cxnSp macro="">
      <xdr:nvCxnSpPr>
        <xdr:cNvPr id="666" name="直線コネクタ 665">
          <a:extLst>
            <a:ext uri="{FF2B5EF4-FFF2-40B4-BE49-F238E27FC236}">
              <a16:creationId xmlns:a16="http://schemas.microsoft.com/office/drawing/2014/main" id="{F020CBEA-D9D9-4CD3-82AD-6F4425D6A356}"/>
            </a:ext>
          </a:extLst>
        </xdr:cNvPr>
        <xdr:cNvCxnSpPr/>
      </xdr:nvCxnSpPr>
      <xdr:spPr>
        <a:xfrm flipV="1">
          <a:off x="14375764" y="16720185"/>
          <a:ext cx="0" cy="153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7" name="【公民館】&#10;有形固定資産減価償却率最小値テキスト">
          <a:extLst>
            <a:ext uri="{FF2B5EF4-FFF2-40B4-BE49-F238E27FC236}">
              <a16:creationId xmlns:a16="http://schemas.microsoft.com/office/drawing/2014/main" id="{09FFC758-554D-4254-8A11-1DC92034F169}"/>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8" name="直線コネクタ 667">
          <a:extLst>
            <a:ext uri="{FF2B5EF4-FFF2-40B4-BE49-F238E27FC236}">
              <a16:creationId xmlns:a16="http://schemas.microsoft.com/office/drawing/2014/main" id="{804C09C7-80C6-416B-B4F2-BC7E99BBAC1F}"/>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70502</xdr:rowOff>
    </xdr:from>
    <xdr:ext cx="405111" cy="259045"/>
    <xdr:sp macro="" textlink="">
      <xdr:nvSpPr>
        <xdr:cNvPr id="669" name="【公民館】&#10;有形固定資産減価償却率最大値テキスト">
          <a:extLst>
            <a:ext uri="{FF2B5EF4-FFF2-40B4-BE49-F238E27FC236}">
              <a16:creationId xmlns:a16="http://schemas.microsoft.com/office/drawing/2014/main" id="{1977F268-0E90-4820-A2C9-8E333A25C77E}"/>
            </a:ext>
          </a:extLst>
        </xdr:cNvPr>
        <xdr:cNvSpPr txBox="1"/>
      </xdr:nvSpPr>
      <xdr:spPr>
        <a:xfrm>
          <a:off x="14414500" y="16499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123825</xdr:rowOff>
    </xdr:from>
    <xdr:to>
      <xdr:col>86</xdr:col>
      <xdr:colOff>25400</xdr:colOff>
      <xdr:row>99</xdr:row>
      <xdr:rowOff>123825</xdr:rowOff>
    </xdr:to>
    <xdr:cxnSp macro="">
      <xdr:nvCxnSpPr>
        <xdr:cNvPr id="670" name="直線コネクタ 669">
          <a:extLst>
            <a:ext uri="{FF2B5EF4-FFF2-40B4-BE49-F238E27FC236}">
              <a16:creationId xmlns:a16="http://schemas.microsoft.com/office/drawing/2014/main" id="{9CEFCD4B-FE44-4FCC-B5DA-116415FB80C3}"/>
            </a:ext>
          </a:extLst>
        </xdr:cNvPr>
        <xdr:cNvCxnSpPr/>
      </xdr:nvCxnSpPr>
      <xdr:spPr>
        <a:xfrm>
          <a:off x="14287500" y="167201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57802</xdr:rowOff>
    </xdr:from>
    <xdr:ext cx="405111" cy="259045"/>
    <xdr:sp macro="" textlink="">
      <xdr:nvSpPr>
        <xdr:cNvPr id="671" name="【公民館】&#10;有形固定資産減価償却率平均値テキスト">
          <a:extLst>
            <a:ext uri="{FF2B5EF4-FFF2-40B4-BE49-F238E27FC236}">
              <a16:creationId xmlns:a16="http://schemas.microsoft.com/office/drawing/2014/main" id="{C2ABE434-AD67-4DEE-B7B1-75F284D2E835}"/>
            </a:ext>
          </a:extLst>
        </xdr:cNvPr>
        <xdr:cNvSpPr txBox="1"/>
      </xdr:nvSpPr>
      <xdr:spPr>
        <a:xfrm>
          <a:off x="14414500" y="174923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672" name="フローチャート: 判断 671">
          <a:extLst>
            <a:ext uri="{FF2B5EF4-FFF2-40B4-BE49-F238E27FC236}">
              <a16:creationId xmlns:a16="http://schemas.microsoft.com/office/drawing/2014/main" id="{3BC5DFFB-CA6E-4657-8CF5-B26856E4487D}"/>
            </a:ext>
          </a:extLst>
        </xdr:cNvPr>
        <xdr:cNvSpPr/>
      </xdr:nvSpPr>
      <xdr:spPr>
        <a:xfrm>
          <a:off x="14325600" y="1763712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92075</xdr:rowOff>
    </xdr:from>
    <xdr:to>
      <xdr:col>81</xdr:col>
      <xdr:colOff>101600</xdr:colOff>
      <xdr:row>106</xdr:row>
      <xdr:rowOff>22225</xdr:rowOff>
    </xdr:to>
    <xdr:sp macro="" textlink="">
      <xdr:nvSpPr>
        <xdr:cNvPr id="673" name="フローチャート: 判断 672">
          <a:extLst>
            <a:ext uri="{FF2B5EF4-FFF2-40B4-BE49-F238E27FC236}">
              <a16:creationId xmlns:a16="http://schemas.microsoft.com/office/drawing/2014/main" id="{AFE5804F-3A93-41C3-BD6F-BCB87A90530D}"/>
            </a:ext>
          </a:extLst>
        </xdr:cNvPr>
        <xdr:cNvSpPr/>
      </xdr:nvSpPr>
      <xdr:spPr>
        <a:xfrm>
          <a:off x="13578840" y="176942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86361</xdr:rowOff>
    </xdr:from>
    <xdr:to>
      <xdr:col>76</xdr:col>
      <xdr:colOff>165100</xdr:colOff>
      <xdr:row>106</xdr:row>
      <xdr:rowOff>16511</xdr:rowOff>
    </xdr:to>
    <xdr:sp macro="" textlink="">
      <xdr:nvSpPr>
        <xdr:cNvPr id="674" name="フローチャート: 判断 673">
          <a:extLst>
            <a:ext uri="{FF2B5EF4-FFF2-40B4-BE49-F238E27FC236}">
              <a16:creationId xmlns:a16="http://schemas.microsoft.com/office/drawing/2014/main" id="{02BA423E-6D7D-4CDF-BAB9-74418E2F13CD}"/>
            </a:ext>
          </a:extLst>
        </xdr:cNvPr>
        <xdr:cNvSpPr/>
      </xdr:nvSpPr>
      <xdr:spPr>
        <a:xfrm>
          <a:off x="12804140" y="176885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675" name="フローチャート: 判断 674">
          <a:extLst>
            <a:ext uri="{FF2B5EF4-FFF2-40B4-BE49-F238E27FC236}">
              <a16:creationId xmlns:a16="http://schemas.microsoft.com/office/drawing/2014/main" id="{6A196DD5-B9A7-4CDB-B52C-56B39BEF8682}"/>
            </a:ext>
          </a:extLst>
        </xdr:cNvPr>
        <xdr:cNvSpPr/>
      </xdr:nvSpPr>
      <xdr:spPr>
        <a:xfrm>
          <a:off x="12029440" y="176542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92075</xdr:rowOff>
    </xdr:from>
    <xdr:to>
      <xdr:col>67</xdr:col>
      <xdr:colOff>101600</xdr:colOff>
      <xdr:row>106</xdr:row>
      <xdr:rowOff>22225</xdr:rowOff>
    </xdr:to>
    <xdr:sp macro="" textlink="">
      <xdr:nvSpPr>
        <xdr:cNvPr id="676" name="フローチャート: 判断 675">
          <a:extLst>
            <a:ext uri="{FF2B5EF4-FFF2-40B4-BE49-F238E27FC236}">
              <a16:creationId xmlns:a16="http://schemas.microsoft.com/office/drawing/2014/main" id="{77A107AD-B13D-4537-B2E0-0F6A91AE0B23}"/>
            </a:ext>
          </a:extLst>
        </xdr:cNvPr>
        <xdr:cNvSpPr/>
      </xdr:nvSpPr>
      <xdr:spPr>
        <a:xfrm>
          <a:off x="11231880" y="176942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1D51C6FB-04C1-4ECB-8BE9-29C2B933A31C}"/>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4FE56D1F-2BB0-4377-8B53-AEC11D57BF54}"/>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B8FB3E53-9AC0-4010-AA31-FFF2F3E5A813}"/>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9B0E3760-F677-41F8-BFC1-18D6094DFAF8}"/>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DB73EBF0-CEF7-4B7A-9802-CBBAE19BF237}"/>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128270</xdr:rowOff>
    </xdr:from>
    <xdr:to>
      <xdr:col>85</xdr:col>
      <xdr:colOff>177800</xdr:colOff>
      <xdr:row>106</xdr:row>
      <xdr:rowOff>58420</xdr:rowOff>
    </xdr:to>
    <xdr:sp macro="" textlink="">
      <xdr:nvSpPr>
        <xdr:cNvPr id="682" name="楕円 681">
          <a:extLst>
            <a:ext uri="{FF2B5EF4-FFF2-40B4-BE49-F238E27FC236}">
              <a16:creationId xmlns:a16="http://schemas.microsoft.com/office/drawing/2014/main" id="{F9AAF81D-1164-44B9-A78B-55F3F2F9DE4B}"/>
            </a:ext>
          </a:extLst>
        </xdr:cNvPr>
        <xdr:cNvSpPr/>
      </xdr:nvSpPr>
      <xdr:spPr>
        <a:xfrm>
          <a:off x="14325600" y="1773047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106697</xdr:rowOff>
    </xdr:from>
    <xdr:ext cx="405111" cy="259045"/>
    <xdr:sp macro="" textlink="">
      <xdr:nvSpPr>
        <xdr:cNvPr id="683" name="【公民館】&#10;有形固定資産減価償却率該当値テキスト">
          <a:extLst>
            <a:ext uri="{FF2B5EF4-FFF2-40B4-BE49-F238E27FC236}">
              <a16:creationId xmlns:a16="http://schemas.microsoft.com/office/drawing/2014/main" id="{A597DB46-127A-4B00-8DE1-27B53B51B667}"/>
            </a:ext>
          </a:extLst>
        </xdr:cNvPr>
        <xdr:cNvSpPr txBox="1"/>
      </xdr:nvSpPr>
      <xdr:spPr>
        <a:xfrm>
          <a:off x="14414500" y="1770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99695</xdr:rowOff>
    </xdr:from>
    <xdr:to>
      <xdr:col>81</xdr:col>
      <xdr:colOff>101600</xdr:colOff>
      <xdr:row>104</xdr:row>
      <xdr:rowOff>29845</xdr:rowOff>
    </xdr:to>
    <xdr:sp macro="" textlink="">
      <xdr:nvSpPr>
        <xdr:cNvPr id="684" name="楕円 683">
          <a:extLst>
            <a:ext uri="{FF2B5EF4-FFF2-40B4-BE49-F238E27FC236}">
              <a16:creationId xmlns:a16="http://schemas.microsoft.com/office/drawing/2014/main" id="{96134191-CAA5-474B-AB41-69E7E41E079C}"/>
            </a:ext>
          </a:extLst>
        </xdr:cNvPr>
        <xdr:cNvSpPr/>
      </xdr:nvSpPr>
      <xdr:spPr>
        <a:xfrm>
          <a:off x="13578840" y="173666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150495</xdr:rowOff>
    </xdr:from>
    <xdr:to>
      <xdr:col>85</xdr:col>
      <xdr:colOff>127000</xdr:colOff>
      <xdr:row>106</xdr:row>
      <xdr:rowOff>7620</xdr:rowOff>
    </xdr:to>
    <xdr:cxnSp macro="">
      <xdr:nvCxnSpPr>
        <xdr:cNvPr id="685" name="直線コネクタ 684">
          <a:extLst>
            <a:ext uri="{FF2B5EF4-FFF2-40B4-BE49-F238E27FC236}">
              <a16:creationId xmlns:a16="http://schemas.microsoft.com/office/drawing/2014/main" id="{8EA0B5B3-BFC3-4804-9016-3D3B668CCC9E}"/>
            </a:ext>
          </a:extLst>
        </xdr:cNvPr>
        <xdr:cNvCxnSpPr/>
      </xdr:nvCxnSpPr>
      <xdr:spPr>
        <a:xfrm>
          <a:off x="13629640" y="17417415"/>
          <a:ext cx="746760" cy="360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92075</xdr:rowOff>
    </xdr:from>
    <xdr:to>
      <xdr:col>76</xdr:col>
      <xdr:colOff>165100</xdr:colOff>
      <xdr:row>104</xdr:row>
      <xdr:rowOff>22225</xdr:rowOff>
    </xdr:to>
    <xdr:sp macro="" textlink="">
      <xdr:nvSpPr>
        <xdr:cNvPr id="686" name="楕円 685">
          <a:extLst>
            <a:ext uri="{FF2B5EF4-FFF2-40B4-BE49-F238E27FC236}">
              <a16:creationId xmlns:a16="http://schemas.microsoft.com/office/drawing/2014/main" id="{D399A738-F990-4F73-8A04-0195A8877EB9}"/>
            </a:ext>
          </a:extLst>
        </xdr:cNvPr>
        <xdr:cNvSpPr/>
      </xdr:nvSpPr>
      <xdr:spPr>
        <a:xfrm>
          <a:off x="12804140" y="173589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142875</xdr:rowOff>
    </xdr:from>
    <xdr:to>
      <xdr:col>81</xdr:col>
      <xdr:colOff>50800</xdr:colOff>
      <xdr:row>103</xdr:row>
      <xdr:rowOff>150495</xdr:rowOff>
    </xdr:to>
    <xdr:cxnSp macro="">
      <xdr:nvCxnSpPr>
        <xdr:cNvPr id="687" name="直線コネクタ 686">
          <a:extLst>
            <a:ext uri="{FF2B5EF4-FFF2-40B4-BE49-F238E27FC236}">
              <a16:creationId xmlns:a16="http://schemas.microsoft.com/office/drawing/2014/main" id="{6C63E779-2CCA-41E4-8486-84ECC11DB09B}"/>
            </a:ext>
          </a:extLst>
        </xdr:cNvPr>
        <xdr:cNvCxnSpPr/>
      </xdr:nvCxnSpPr>
      <xdr:spPr>
        <a:xfrm>
          <a:off x="12854940" y="17409795"/>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92075</xdr:rowOff>
    </xdr:from>
    <xdr:to>
      <xdr:col>72</xdr:col>
      <xdr:colOff>38100</xdr:colOff>
      <xdr:row>104</xdr:row>
      <xdr:rowOff>22225</xdr:rowOff>
    </xdr:to>
    <xdr:sp macro="" textlink="">
      <xdr:nvSpPr>
        <xdr:cNvPr id="688" name="楕円 687">
          <a:extLst>
            <a:ext uri="{FF2B5EF4-FFF2-40B4-BE49-F238E27FC236}">
              <a16:creationId xmlns:a16="http://schemas.microsoft.com/office/drawing/2014/main" id="{03E728CD-4BF1-4BE7-AF6F-427629EB18B6}"/>
            </a:ext>
          </a:extLst>
        </xdr:cNvPr>
        <xdr:cNvSpPr/>
      </xdr:nvSpPr>
      <xdr:spPr>
        <a:xfrm>
          <a:off x="12029440" y="173589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142875</xdr:rowOff>
    </xdr:from>
    <xdr:to>
      <xdr:col>76</xdr:col>
      <xdr:colOff>114300</xdr:colOff>
      <xdr:row>103</xdr:row>
      <xdr:rowOff>142875</xdr:rowOff>
    </xdr:to>
    <xdr:cxnSp macro="">
      <xdr:nvCxnSpPr>
        <xdr:cNvPr id="689" name="直線コネクタ 688">
          <a:extLst>
            <a:ext uri="{FF2B5EF4-FFF2-40B4-BE49-F238E27FC236}">
              <a16:creationId xmlns:a16="http://schemas.microsoft.com/office/drawing/2014/main" id="{09D29146-5CF3-4B25-A8F3-AD85D3E778A1}"/>
            </a:ext>
          </a:extLst>
        </xdr:cNvPr>
        <xdr:cNvCxnSpPr/>
      </xdr:nvCxnSpPr>
      <xdr:spPr>
        <a:xfrm>
          <a:off x="12072620" y="17409795"/>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145414</xdr:rowOff>
    </xdr:from>
    <xdr:to>
      <xdr:col>67</xdr:col>
      <xdr:colOff>101600</xdr:colOff>
      <xdr:row>104</xdr:row>
      <xdr:rowOff>75564</xdr:rowOff>
    </xdr:to>
    <xdr:sp macro="" textlink="">
      <xdr:nvSpPr>
        <xdr:cNvPr id="690" name="楕円 689">
          <a:extLst>
            <a:ext uri="{FF2B5EF4-FFF2-40B4-BE49-F238E27FC236}">
              <a16:creationId xmlns:a16="http://schemas.microsoft.com/office/drawing/2014/main" id="{8DF3FAA6-79EB-47B4-8189-67E72A6D5386}"/>
            </a:ext>
          </a:extLst>
        </xdr:cNvPr>
        <xdr:cNvSpPr/>
      </xdr:nvSpPr>
      <xdr:spPr>
        <a:xfrm>
          <a:off x="11231880" y="174123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142875</xdr:rowOff>
    </xdr:from>
    <xdr:to>
      <xdr:col>71</xdr:col>
      <xdr:colOff>177800</xdr:colOff>
      <xdr:row>104</xdr:row>
      <xdr:rowOff>24764</xdr:rowOff>
    </xdr:to>
    <xdr:cxnSp macro="">
      <xdr:nvCxnSpPr>
        <xdr:cNvPr id="691" name="直線コネクタ 690">
          <a:extLst>
            <a:ext uri="{FF2B5EF4-FFF2-40B4-BE49-F238E27FC236}">
              <a16:creationId xmlns:a16="http://schemas.microsoft.com/office/drawing/2014/main" id="{84A008A7-229F-4067-840D-F2FDBB9C723F}"/>
            </a:ext>
          </a:extLst>
        </xdr:cNvPr>
        <xdr:cNvCxnSpPr/>
      </xdr:nvCxnSpPr>
      <xdr:spPr>
        <a:xfrm flipV="1">
          <a:off x="11282680" y="17409795"/>
          <a:ext cx="789940" cy="49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13352</xdr:rowOff>
    </xdr:from>
    <xdr:ext cx="405111" cy="259045"/>
    <xdr:sp macro="" textlink="">
      <xdr:nvSpPr>
        <xdr:cNvPr id="692" name="n_1aveValue【公民館】&#10;有形固定資産減価償却率">
          <a:extLst>
            <a:ext uri="{FF2B5EF4-FFF2-40B4-BE49-F238E27FC236}">
              <a16:creationId xmlns:a16="http://schemas.microsoft.com/office/drawing/2014/main" id="{E5FAC215-8EC1-4F5C-B53A-173003BFFDE6}"/>
            </a:ext>
          </a:extLst>
        </xdr:cNvPr>
        <xdr:cNvSpPr txBox="1"/>
      </xdr:nvSpPr>
      <xdr:spPr>
        <a:xfrm>
          <a:off x="13437244" y="1778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7638</xdr:rowOff>
    </xdr:from>
    <xdr:ext cx="405111" cy="259045"/>
    <xdr:sp macro="" textlink="">
      <xdr:nvSpPr>
        <xdr:cNvPr id="693" name="n_2aveValue【公民館】&#10;有形固定資産減価償却率">
          <a:extLst>
            <a:ext uri="{FF2B5EF4-FFF2-40B4-BE49-F238E27FC236}">
              <a16:creationId xmlns:a16="http://schemas.microsoft.com/office/drawing/2014/main" id="{A10E1EC7-F993-40FF-8AE8-BDC7E8911324}"/>
            </a:ext>
          </a:extLst>
        </xdr:cNvPr>
        <xdr:cNvSpPr txBox="1"/>
      </xdr:nvSpPr>
      <xdr:spPr>
        <a:xfrm>
          <a:off x="12675244" y="17777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144797</xdr:rowOff>
    </xdr:from>
    <xdr:ext cx="405111" cy="259045"/>
    <xdr:sp macro="" textlink="">
      <xdr:nvSpPr>
        <xdr:cNvPr id="694" name="n_3aveValue【公民館】&#10;有形固定資産減価償却率">
          <a:extLst>
            <a:ext uri="{FF2B5EF4-FFF2-40B4-BE49-F238E27FC236}">
              <a16:creationId xmlns:a16="http://schemas.microsoft.com/office/drawing/2014/main" id="{2C34B056-5E30-4FD5-8FE9-57F80BD6C5C2}"/>
            </a:ext>
          </a:extLst>
        </xdr:cNvPr>
        <xdr:cNvSpPr txBox="1"/>
      </xdr:nvSpPr>
      <xdr:spPr>
        <a:xfrm>
          <a:off x="11900544" y="17746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13352</xdr:rowOff>
    </xdr:from>
    <xdr:ext cx="405111" cy="259045"/>
    <xdr:sp macro="" textlink="">
      <xdr:nvSpPr>
        <xdr:cNvPr id="695" name="n_4aveValue【公民館】&#10;有形固定資産減価償却率">
          <a:extLst>
            <a:ext uri="{FF2B5EF4-FFF2-40B4-BE49-F238E27FC236}">
              <a16:creationId xmlns:a16="http://schemas.microsoft.com/office/drawing/2014/main" id="{0A309487-EBC4-4932-BF2A-0500EF00529B}"/>
            </a:ext>
          </a:extLst>
        </xdr:cNvPr>
        <xdr:cNvSpPr txBox="1"/>
      </xdr:nvSpPr>
      <xdr:spPr>
        <a:xfrm>
          <a:off x="11102984" y="1778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46372</xdr:rowOff>
    </xdr:from>
    <xdr:ext cx="405111" cy="259045"/>
    <xdr:sp macro="" textlink="">
      <xdr:nvSpPr>
        <xdr:cNvPr id="696" name="n_1mainValue【公民館】&#10;有形固定資産減価償却率">
          <a:extLst>
            <a:ext uri="{FF2B5EF4-FFF2-40B4-BE49-F238E27FC236}">
              <a16:creationId xmlns:a16="http://schemas.microsoft.com/office/drawing/2014/main" id="{0C73196A-94E5-452A-BE78-313B470AA76A}"/>
            </a:ext>
          </a:extLst>
        </xdr:cNvPr>
        <xdr:cNvSpPr txBox="1"/>
      </xdr:nvSpPr>
      <xdr:spPr>
        <a:xfrm>
          <a:off x="13437244" y="1714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38752</xdr:rowOff>
    </xdr:from>
    <xdr:ext cx="405111" cy="259045"/>
    <xdr:sp macro="" textlink="">
      <xdr:nvSpPr>
        <xdr:cNvPr id="697" name="n_2mainValue【公民館】&#10;有形固定資産減価償却率">
          <a:extLst>
            <a:ext uri="{FF2B5EF4-FFF2-40B4-BE49-F238E27FC236}">
              <a16:creationId xmlns:a16="http://schemas.microsoft.com/office/drawing/2014/main" id="{DC298ABC-1C81-48F5-9FEB-61AD6DFBC2E5}"/>
            </a:ext>
          </a:extLst>
        </xdr:cNvPr>
        <xdr:cNvSpPr txBox="1"/>
      </xdr:nvSpPr>
      <xdr:spPr>
        <a:xfrm>
          <a:off x="12675244" y="1713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38752</xdr:rowOff>
    </xdr:from>
    <xdr:ext cx="405111" cy="259045"/>
    <xdr:sp macro="" textlink="">
      <xdr:nvSpPr>
        <xdr:cNvPr id="698" name="n_3mainValue【公民館】&#10;有形固定資産減価償却率">
          <a:extLst>
            <a:ext uri="{FF2B5EF4-FFF2-40B4-BE49-F238E27FC236}">
              <a16:creationId xmlns:a16="http://schemas.microsoft.com/office/drawing/2014/main" id="{3F216795-6664-4068-A7E8-19A4C5808D82}"/>
            </a:ext>
          </a:extLst>
        </xdr:cNvPr>
        <xdr:cNvSpPr txBox="1"/>
      </xdr:nvSpPr>
      <xdr:spPr>
        <a:xfrm>
          <a:off x="11900544" y="1713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92091</xdr:rowOff>
    </xdr:from>
    <xdr:ext cx="405111" cy="259045"/>
    <xdr:sp macro="" textlink="">
      <xdr:nvSpPr>
        <xdr:cNvPr id="699" name="n_4mainValue【公民館】&#10;有形固定資産減価償却率">
          <a:extLst>
            <a:ext uri="{FF2B5EF4-FFF2-40B4-BE49-F238E27FC236}">
              <a16:creationId xmlns:a16="http://schemas.microsoft.com/office/drawing/2014/main" id="{85850922-0439-4EBE-AF99-CCD337B396B1}"/>
            </a:ext>
          </a:extLst>
        </xdr:cNvPr>
        <xdr:cNvSpPr txBox="1"/>
      </xdr:nvSpPr>
      <xdr:spPr>
        <a:xfrm>
          <a:off x="11102984" y="17191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0" name="正方形/長方形 699">
          <a:extLst>
            <a:ext uri="{FF2B5EF4-FFF2-40B4-BE49-F238E27FC236}">
              <a16:creationId xmlns:a16="http://schemas.microsoft.com/office/drawing/2014/main" id="{1503D51B-8202-47CA-A09F-79EB35D03771}"/>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1" name="正方形/長方形 700">
          <a:extLst>
            <a:ext uri="{FF2B5EF4-FFF2-40B4-BE49-F238E27FC236}">
              <a16:creationId xmlns:a16="http://schemas.microsoft.com/office/drawing/2014/main" id="{94BA27F3-8E33-4402-BC3E-4BEB8E5FF8A8}"/>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2" name="正方形/長方形 701">
          <a:extLst>
            <a:ext uri="{FF2B5EF4-FFF2-40B4-BE49-F238E27FC236}">
              <a16:creationId xmlns:a16="http://schemas.microsoft.com/office/drawing/2014/main" id="{449C7193-0215-4F55-8D77-E4E7EE2A76C1}"/>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3" name="正方形/長方形 702">
          <a:extLst>
            <a:ext uri="{FF2B5EF4-FFF2-40B4-BE49-F238E27FC236}">
              <a16:creationId xmlns:a16="http://schemas.microsoft.com/office/drawing/2014/main" id="{F45054E2-8811-4DA7-8D95-8F973285975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4" name="正方形/長方形 703">
          <a:extLst>
            <a:ext uri="{FF2B5EF4-FFF2-40B4-BE49-F238E27FC236}">
              <a16:creationId xmlns:a16="http://schemas.microsoft.com/office/drawing/2014/main" id="{2F076AB3-3935-40D6-971B-A4452F9910F0}"/>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5" name="正方形/長方形 704">
          <a:extLst>
            <a:ext uri="{FF2B5EF4-FFF2-40B4-BE49-F238E27FC236}">
              <a16:creationId xmlns:a16="http://schemas.microsoft.com/office/drawing/2014/main" id="{91678801-C712-40F3-93F3-33F6745BAE4D}"/>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6" name="正方形/長方形 705">
          <a:extLst>
            <a:ext uri="{FF2B5EF4-FFF2-40B4-BE49-F238E27FC236}">
              <a16:creationId xmlns:a16="http://schemas.microsoft.com/office/drawing/2014/main" id="{016BEC28-8C6C-4040-8C29-C31CB2BF1770}"/>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7" name="正方形/長方形 706">
          <a:extLst>
            <a:ext uri="{FF2B5EF4-FFF2-40B4-BE49-F238E27FC236}">
              <a16:creationId xmlns:a16="http://schemas.microsoft.com/office/drawing/2014/main" id="{95C1FDCB-2D88-4E07-8631-AE43D85E807B}"/>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8" name="テキスト ボックス 707">
          <a:extLst>
            <a:ext uri="{FF2B5EF4-FFF2-40B4-BE49-F238E27FC236}">
              <a16:creationId xmlns:a16="http://schemas.microsoft.com/office/drawing/2014/main" id="{9E67DE49-32CC-4EFB-84CF-555450F8C103}"/>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9" name="直線コネクタ 708">
          <a:extLst>
            <a:ext uri="{FF2B5EF4-FFF2-40B4-BE49-F238E27FC236}">
              <a16:creationId xmlns:a16="http://schemas.microsoft.com/office/drawing/2014/main" id="{433A3AE9-E55B-4411-A6EA-6F72B0FE1055}"/>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0" name="直線コネクタ 709">
          <a:extLst>
            <a:ext uri="{FF2B5EF4-FFF2-40B4-BE49-F238E27FC236}">
              <a16:creationId xmlns:a16="http://schemas.microsoft.com/office/drawing/2014/main" id="{D4D216EF-D58A-4B3D-8B37-245CD53288C9}"/>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1" name="テキスト ボックス 710">
          <a:extLst>
            <a:ext uri="{FF2B5EF4-FFF2-40B4-BE49-F238E27FC236}">
              <a16:creationId xmlns:a16="http://schemas.microsoft.com/office/drawing/2014/main" id="{FC265A02-C261-4E24-BADF-FF8A193FF706}"/>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2" name="直線コネクタ 711">
          <a:extLst>
            <a:ext uri="{FF2B5EF4-FFF2-40B4-BE49-F238E27FC236}">
              <a16:creationId xmlns:a16="http://schemas.microsoft.com/office/drawing/2014/main" id="{53E67EEE-A2D6-4BB9-8CA7-8AFC79560A17}"/>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3" name="テキスト ボックス 712">
          <a:extLst>
            <a:ext uri="{FF2B5EF4-FFF2-40B4-BE49-F238E27FC236}">
              <a16:creationId xmlns:a16="http://schemas.microsoft.com/office/drawing/2014/main" id="{677B4A6B-5700-41C2-8BCA-A6105B44C9AE}"/>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4" name="直線コネクタ 713">
          <a:extLst>
            <a:ext uri="{FF2B5EF4-FFF2-40B4-BE49-F238E27FC236}">
              <a16:creationId xmlns:a16="http://schemas.microsoft.com/office/drawing/2014/main" id="{6DA825D8-CB6D-418E-9913-C21388A5F926}"/>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5" name="テキスト ボックス 714">
          <a:extLst>
            <a:ext uri="{FF2B5EF4-FFF2-40B4-BE49-F238E27FC236}">
              <a16:creationId xmlns:a16="http://schemas.microsoft.com/office/drawing/2014/main" id="{FEFE7C88-96AF-44AC-A359-F1E6C4E9A02C}"/>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6" name="直線コネクタ 715">
          <a:extLst>
            <a:ext uri="{FF2B5EF4-FFF2-40B4-BE49-F238E27FC236}">
              <a16:creationId xmlns:a16="http://schemas.microsoft.com/office/drawing/2014/main" id="{C4F6817E-ED5D-494A-9DA1-5373653C833B}"/>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7" name="テキスト ボックス 716">
          <a:extLst>
            <a:ext uri="{FF2B5EF4-FFF2-40B4-BE49-F238E27FC236}">
              <a16:creationId xmlns:a16="http://schemas.microsoft.com/office/drawing/2014/main" id="{4408491E-CEAC-4C6D-B1C0-A18A29DCB9B8}"/>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id="{3DB45D38-2D3D-4976-B495-C4DA2D3BB729}"/>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9" name="テキスト ボックス 718">
          <a:extLst>
            <a:ext uri="{FF2B5EF4-FFF2-40B4-BE49-F238E27FC236}">
              <a16:creationId xmlns:a16="http://schemas.microsoft.com/office/drawing/2014/main" id="{364C8ACB-BB75-4876-89F5-181A8D4235B1}"/>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公民館】&#10;一人当たり面積グラフ枠">
          <a:extLst>
            <a:ext uri="{FF2B5EF4-FFF2-40B4-BE49-F238E27FC236}">
              <a16:creationId xmlns:a16="http://schemas.microsoft.com/office/drawing/2014/main" id="{B4A28A96-70E1-4197-890B-91E7E8C44D13}"/>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126034</xdr:rowOff>
    </xdr:from>
    <xdr:to>
      <xdr:col>116</xdr:col>
      <xdr:colOff>62864</xdr:colOff>
      <xdr:row>108</xdr:row>
      <xdr:rowOff>68884</xdr:rowOff>
    </xdr:to>
    <xdr:cxnSp macro="">
      <xdr:nvCxnSpPr>
        <xdr:cNvPr id="721" name="直線コネクタ 720">
          <a:extLst>
            <a:ext uri="{FF2B5EF4-FFF2-40B4-BE49-F238E27FC236}">
              <a16:creationId xmlns:a16="http://schemas.microsoft.com/office/drawing/2014/main" id="{29D9482D-E88F-4FE8-A24B-C2B38ED088BA}"/>
            </a:ext>
          </a:extLst>
        </xdr:cNvPr>
        <xdr:cNvCxnSpPr/>
      </xdr:nvCxnSpPr>
      <xdr:spPr>
        <a:xfrm flipV="1">
          <a:off x="19509104" y="17057674"/>
          <a:ext cx="0" cy="1116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72711</xdr:rowOff>
    </xdr:from>
    <xdr:ext cx="469744" cy="259045"/>
    <xdr:sp macro="" textlink="">
      <xdr:nvSpPr>
        <xdr:cNvPr id="722" name="【公民館】&#10;一人当たり面積最小値テキスト">
          <a:extLst>
            <a:ext uri="{FF2B5EF4-FFF2-40B4-BE49-F238E27FC236}">
              <a16:creationId xmlns:a16="http://schemas.microsoft.com/office/drawing/2014/main" id="{4ED15B36-1CD5-4706-8034-3B6731FC53A4}"/>
            </a:ext>
          </a:extLst>
        </xdr:cNvPr>
        <xdr:cNvSpPr txBox="1"/>
      </xdr:nvSpPr>
      <xdr:spPr>
        <a:xfrm>
          <a:off x="19547840" y="18177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68884</xdr:rowOff>
    </xdr:from>
    <xdr:to>
      <xdr:col>116</xdr:col>
      <xdr:colOff>152400</xdr:colOff>
      <xdr:row>108</xdr:row>
      <xdr:rowOff>68884</xdr:rowOff>
    </xdr:to>
    <xdr:cxnSp macro="">
      <xdr:nvCxnSpPr>
        <xdr:cNvPr id="723" name="直線コネクタ 722">
          <a:extLst>
            <a:ext uri="{FF2B5EF4-FFF2-40B4-BE49-F238E27FC236}">
              <a16:creationId xmlns:a16="http://schemas.microsoft.com/office/drawing/2014/main" id="{4FF8B5AB-2DBC-42F0-A93D-D9C57C861035}"/>
            </a:ext>
          </a:extLst>
        </xdr:cNvPr>
        <xdr:cNvCxnSpPr/>
      </xdr:nvCxnSpPr>
      <xdr:spPr>
        <a:xfrm>
          <a:off x="19443700" y="181740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72711</xdr:rowOff>
    </xdr:from>
    <xdr:ext cx="469744" cy="259045"/>
    <xdr:sp macro="" textlink="">
      <xdr:nvSpPr>
        <xdr:cNvPr id="724" name="【公民館】&#10;一人当たり面積最大値テキスト">
          <a:extLst>
            <a:ext uri="{FF2B5EF4-FFF2-40B4-BE49-F238E27FC236}">
              <a16:creationId xmlns:a16="http://schemas.microsoft.com/office/drawing/2014/main" id="{566024AA-0C7D-48FB-BDE0-54E2DDC81A29}"/>
            </a:ext>
          </a:extLst>
        </xdr:cNvPr>
        <xdr:cNvSpPr txBox="1"/>
      </xdr:nvSpPr>
      <xdr:spPr>
        <a:xfrm>
          <a:off x="19547840" y="16836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126034</xdr:rowOff>
    </xdr:from>
    <xdr:to>
      <xdr:col>116</xdr:col>
      <xdr:colOff>152400</xdr:colOff>
      <xdr:row>101</xdr:row>
      <xdr:rowOff>126034</xdr:rowOff>
    </xdr:to>
    <xdr:cxnSp macro="">
      <xdr:nvCxnSpPr>
        <xdr:cNvPr id="725" name="直線コネクタ 724">
          <a:extLst>
            <a:ext uri="{FF2B5EF4-FFF2-40B4-BE49-F238E27FC236}">
              <a16:creationId xmlns:a16="http://schemas.microsoft.com/office/drawing/2014/main" id="{B7B335C1-E33E-4448-9DFE-D629B3803489}"/>
            </a:ext>
          </a:extLst>
        </xdr:cNvPr>
        <xdr:cNvCxnSpPr/>
      </xdr:nvCxnSpPr>
      <xdr:spPr>
        <a:xfrm>
          <a:off x="19443700" y="170576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149217</xdr:rowOff>
    </xdr:from>
    <xdr:ext cx="469744" cy="259045"/>
    <xdr:sp macro="" textlink="">
      <xdr:nvSpPr>
        <xdr:cNvPr id="726" name="【公民館】&#10;一人当たり面積平均値テキスト">
          <a:extLst>
            <a:ext uri="{FF2B5EF4-FFF2-40B4-BE49-F238E27FC236}">
              <a16:creationId xmlns:a16="http://schemas.microsoft.com/office/drawing/2014/main" id="{2958EBC4-1F0A-4977-AE16-164E8F86AC42}"/>
            </a:ext>
          </a:extLst>
        </xdr:cNvPr>
        <xdr:cNvSpPr txBox="1"/>
      </xdr:nvSpPr>
      <xdr:spPr>
        <a:xfrm>
          <a:off x="19547840" y="17919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170790</xdr:rowOff>
    </xdr:from>
    <xdr:to>
      <xdr:col>116</xdr:col>
      <xdr:colOff>114300</xdr:colOff>
      <xdr:row>107</xdr:row>
      <xdr:rowOff>100940</xdr:rowOff>
    </xdr:to>
    <xdr:sp macro="" textlink="">
      <xdr:nvSpPr>
        <xdr:cNvPr id="727" name="フローチャート: 判断 726">
          <a:extLst>
            <a:ext uri="{FF2B5EF4-FFF2-40B4-BE49-F238E27FC236}">
              <a16:creationId xmlns:a16="http://schemas.microsoft.com/office/drawing/2014/main" id="{CCBB2475-9B46-44D6-A32B-02EA16E6D411}"/>
            </a:ext>
          </a:extLst>
        </xdr:cNvPr>
        <xdr:cNvSpPr/>
      </xdr:nvSpPr>
      <xdr:spPr>
        <a:xfrm>
          <a:off x="19458940" y="179406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19914</xdr:rowOff>
    </xdr:from>
    <xdr:to>
      <xdr:col>112</xdr:col>
      <xdr:colOff>38100</xdr:colOff>
      <xdr:row>107</xdr:row>
      <xdr:rowOff>121514</xdr:rowOff>
    </xdr:to>
    <xdr:sp macro="" textlink="">
      <xdr:nvSpPr>
        <xdr:cNvPr id="728" name="フローチャート: 判断 727">
          <a:extLst>
            <a:ext uri="{FF2B5EF4-FFF2-40B4-BE49-F238E27FC236}">
              <a16:creationId xmlns:a16="http://schemas.microsoft.com/office/drawing/2014/main" id="{A87CD348-5450-4E34-9D59-EBA2F7B5190E}"/>
            </a:ext>
          </a:extLst>
        </xdr:cNvPr>
        <xdr:cNvSpPr/>
      </xdr:nvSpPr>
      <xdr:spPr>
        <a:xfrm>
          <a:off x="18735040" y="179573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24028</xdr:rowOff>
    </xdr:from>
    <xdr:to>
      <xdr:col>107</xdr:col>
      <xdr:colOff>101600</xdr:colOff>
      <xdr:row>107</xdr:row>
      <xdr:rowOff>125628</xdr:rowOff>
    </xdr:to>
    <xdr:sp macro="" textlink="">
      <xdr:nvSpPr>
        <xdr:cNvPr id="729" name="フローチャート: 判断 728">
          <a:extLst>
            <a:ext uri="{FF2B5EF4-FFF2-40B4-BE49-F238E27FC236}">
              <a16:creationId xmlns:a16="http://schemas.microsoft.com/office/drawing/2014/main" id="{821D3644-C334-4B2E-9E1D-88541FEBD908}"/>
            </a:ext>
          </a:extLst>
        </xdr:cNvPr>
        <xdr:cNvSpPr/>
      </xdr:nvSpPr>
      <xdr:spPr>
        <a:xfrm>
          <a:off x="17937480" y="17961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730" name="フローチャート: 判断 729">
          <a:extLst>
            <a:ext uri="{FF2B5EF4-FFF2-40B4-BE49-F238E27FC236}">
              <a16:creationId xmlns:a16="http://schemas.microsoft.com/office/drawing/2014/main" id="{FA98219A-E0FC-4BE6-A573-FF271BC35D9B}"/>
            </a:ext>
          </a:extLst>
        </xdr:cNvPr>
        <xdr:cNvSpPr/>
      </xdr:nvSpPr>
      <xdr:spPr>
        <a:xfrm>
          <a:off x="17162780" y="1796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19456</xdr:rowOff>
    </xdr:from>
    <xdr:to>
      <xdr:col>98</xdr:col>
      <xdr:colOff>38100</xdr:colOff>
      <xdr:row>107</xdr:row>
      <xdr:rowOff>121056</xdr:rowOff>
    </xdr:to>
    <xdr:sp macro="" textlink="">
      <xdr:nvSpPr>
        <xdr:cNvPr id="731" name="フローチャート: 判断 730">
          <a:extLst>
            <a:ext uri="{FF2B5EF4-FFF2-40B4-BE49-F238E27FC236}">
              <a16:creationId xmlns:a16="http://schemas.microsoft.com/office/drawing/2014/main" id="{1E14B5B9-F8AC-4782-842A-27DFA1F8CC2D}"/>
            </a:ext>
          </a:extLst>
        </xdr:cNvPr>
        <xdr:cNvSpPr/>
      </xdr:nvSpPr>
      <xdr:spPr>
        <a:xfrm>
          <a:off x="16388080" y="179569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BD742162-0AF6-4C84-B2AF-702C1D96EDC7}"/>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DA8FE664-6639-4ADF-9C37-58C44CF9F29D}"/>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862EABD3-D3E0-4BA7-BA83-DA67863274F2}"/>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4CDF9349-0B74-40FA-B8DA-DB7E548B93A2}"/>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AB479370-066F-448B-8558-815CD6513C3C}"/>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63348</xdr:rowOff>
    </xdr:from>
    <xdr:to>
      <xdr:col>116</xdr:col>
      <xdr:colOff>114300</xdr:colOff>
      <xdr:row>106</xdr:row>
      <xdr:rowOff>164948</xdr:rowOff>
    </xdr:to>
    <xdr:sp macro="" textlink="">
      <xdr:nvSpPr>
        <xdr:cNvPr id="737" name="楕円 736">
          <a:extLst>
            <a:ext uri="{FF2B5EF4-FFF2-40B4-BE49-F238E27FC236}">
              <a16:creationId xmlns:a16="http://schemas.microsoft.com/office/drawing/2014/main" id="{E69F3649-FD44-4109-87E2-6ABDE1E8A243}"/>
            </a:ext>
          </a:extLst>
        </xdr:cNvPr>
        <xdr:cNvSpPr/>
      </xdr:nvSpPr>
      <xdr:spPr>
        <a:xfrm>
          <a:off x="19458940" y="17833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86225</xdr:rowOff>
    </xdr:from>
    <xdr:ext cx="469744" cy="259045"/>
    <xdr:sp macro="" textlink="">
      <xdr:nvSpPr>
        <xdr:cNvPr id="738" name="【公民館】&#10;一人当たり面積該当値テキスト">
          <a:extLst>
            <a:ext uri="{FF2B5EF4-FFF2-40B4-BE49-F238E27FC236}">
              <a16:creationId xmlns:a16="http://schemas.microsoft.com/office/drawing/2014/main" id="{F89F278E-83FF-45BB-B83F-1C37A0169B25}"/>
            </a:ext>
          </a:extLst>
        </xdr:cNvPr>
        <xdr:cNvSpPr txBox="1"/>
      </xdr:nvSpPr>
      <xdr:spPr>
        <a:xfrm>
          <a:off x="19547840" y="17688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81635</xdr:rowOff>
    </xdr:from>
    <xdr:to>
      <xdr:col>112</xdr:col>
      <xdr:colOff>38100</xdr:colOff>
      <xdr:row>107</xdr:row>
      <xdr:rowOff>11785</xdr:rowOff>
    </xdr:to>
    <xdr:sp macro="" textlink="">
      <xdr:nvSpPr>
        <xdr:cNvPr id="739" name="楕円 738">
          <a:extLst>
            <a:ext uri="{FF2B5EF4-FFF2-40B4-BE49-F238E27FC236}">
              <a16:creationId xmlns:a16="http://schemas.microsoft.com/office/drawing/2014/main" id="{2CB63872-9A3E-435A-ACD6-B7016A4C5450}"/>
            </a:ext>
          </a:extLst>
        </xdr:cNvPr>
        <xdr:cNvSpPr/>
      </xdr:nvSpPr>
      <xdr:spPr>
        <a:xfrm>
          <a:off x="18735040" y="178514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114148</xdr:rowOff>
    </xdr:from>
    <xdr:to>
      <xdr:col>116</xdr:col>
      <xdr:colOff>63500</xdr:colOff>
      <xdr:row>106</xdr:row>
      <xdr:rowOff>132435</xdr:rowOff>
    </xdr:to>
    <xdr:cxnSp macro="">
      <xdr:nvCxnSpPr>
        <xdr:cNvPr id="740" name="直線コネクタ 739">
          <a:extLst>
            <a:ext uri="{FF2B5EF4-FFF2-40B4-BE49-F238E27FC236}">
              <a16:creationId xmlns:a16="http://schemas.microsoft.com/office/drawing/2014/main" id="{8D45ADCD-DC78-4C89-B1E7-124E54BAE0E2}"/>
            </a:ext>
          </a:extLst>
        </xdr:cNvPr>
        <xdr:cNvCxnSpPr/>
      </xdr:nvCxnSpPr>
      <xdr:spPr>
        <a:xfrm flipV="1">
          <a:off x="18778220" y="17883988"/>
          <a:ext cx="73152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90323</xdr:rowOff>
    </xdr:from>
    <xdr:to>
      <xdr:col>107</xdr:col>
      <xdr:colOff>101600</xdr:colOff>
      <xdr:row>107</xdr:row>
      <xdr:rowOff>20473</xdr:rowOff>
    </xdr:to>
    <xdr:sp macro="" textlink="">
      <xdr:nvSpPr>
        <xdr:cNvPr id="741" name="楕円 740">
          <a:extLst>
            <a:ext uri="{FF2B5EF4-FFF2-40B4-BE49-F238E27FC236}">
              <a16:creationId xmlns:a16="http://schemas.microsoft.com/office/drawing/2014/main" id="{71492217-2742-4C13-8AF3-5E363F0B5F11}"/>
            </a:ext>
          </a:extLst>
        </xdr:cNvPr>
        <xdr:cNvSpPr/>
      </xdr:nvSpPr>
      <xdr:spPr>
        <a:xfrm>
          <a:off x="17937480" y="178601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132435</xdr:rowOff>
    </xdr:from>
    <xdr:to>
      <xdr:col>111</xdr:col>
      <xdr:colOff>177800</xdr:colOff>
      <xdr:row>106</xdr:row>
      <xdr:rowOff>141123</xdr:rowOff>
    </xdr:to>
    <xdr:cxnSp macro="">
      <xdr:nvCxnSpPr>
        <xdr:cNvPr id="742" name="直線コネクタ 741">
          <a:extLst>
            <a:ext uri="{FF2B5EF4-FFF2-40B4-BE49-F238E27FC236}">
              <a16:creationId xmlns:a16="http://schemas.microsoft.com/office/drawing/2014/main" id="{B1B7D98C-17DF-4260-8333-54EACE6D06B1}"/>
            </a:ext>
          </a:extLst>
        </xdr:cNvPr>
        <xdr:cNvCxnSpPr/>
      </xdr:nvCxnSpPr>
      <xdr:spPr>
        <a:xfrm flipV="1">
          <a:off x="17988280" y="17902275"/>
          <a:ext cx="789940" cy="8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96723</xdr:rowOff>
    </xdr:from>
    <xdr:to>
      <xdr:col>102</xdr:col>
      <xdr:colOff>165100</xdr:colOff>
      <xdr:row>107</xdr:row>
      <xdr:rowOff>26873</xdr:rowOff>
    </xdr:to>
    <xdr:sp macro="" textlink="">
      <xdr:nvSpPr>
        <xdr:cNvPr id="743" name="楕円 742">
          <a:extLst>
            <a:ext uri="{FF2B5EF4-FFF2-40B4-BE49-F238E27FC236}">
              <a16:creationId xmlns:a16="http://schemas.microsoft.com/office/drawing/2014/main" id="{8DB2F054-1F79-4237-9F5B-94E84802EB8D}"/>
            </a:ext>
          </a:extLst>
        </xdr:cNvPr>
        <xdr:cNvSpPr/>
      </xdr:nvSpPr>
      <xdr:spPr>
        <a:xfrm>
          <a:off x="17162780" y="178665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141123</xdr:rowOff>
    </xdr:from>
    <xdr:to>
      <xdr:col>107</xdr:col>
      <xdr:colOff>50800</xdr:colOff>
      <xdr:row>106</xdr:row>
      <xdr:rowOff>147523</xdr:rowOff>
    </xdr:to>
    <xdr:cxnSp macro="">
      <xdr:nvCxnSpPr>
        <xdr:cNvPr id="744" name="直線コネクタ 743">
          <a:extLst>
            <a:ext uri="{FF2B5EF4-FFF2-40B4-BE49-F238E27FC236}">
              <a16:creationId xmlns:a16="http://schemas.microsoft.com/office/drawing/2014/main" id="{C2049AD3-DC7C-437F-A519-67228AFB895E}"/>
            </a:ext>
          </a:extLst>
        </xdr:cNvPr>
        <xdr:cNvCxnSpPr/>
      </xdr:nvCxnSpPr>
      <xdr:spPr>
        <a:xfrm flipV="1">
          <a:off x="17213580" y="17910963"/>
          <a:ext cx="774700" cy="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101295</xdr:rowOff>
    </xdr:from>
    <xdr:to>
      <xdr:col>98</xdr:col>
      <xdr:colOff>38100</xdr:colOff>
      <xdr:row>107</xdr:row>
      <xdr:rowOff>31445</xdr:rowOff>
    </xdr:to>
    <xdr:sp macro="" textlink="">
      <xdr:nvSpPr>
        <xdr:cNvPr id="745" name="楕円 744">
          <a:extLst>
            <a:ext uri="{FF2B5EF4-FFF2-40B4-BE49-F238E27FC236}">
              <a16:creationId xmlns:a16="http://schemas.microsoft.com/office/drawing/2014/main" id="{0F30B6B5-7114-45AB-B05C-64CA81563B02}"/>
            </a:ext>
          </a:extLst>
        </xdr:cNvPr>
        <xdr:cNvSpPr/>
      </xdr:nvSpPr>
      <xdr:spPr>
        <a:xfrm>
          <a:off x="16388080" y="178711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147523</xdr:rowOff>
    </xdr:from>
    <xdr:to>
      <xdr:col>102</xdr:col>
      <xdr:colOff>114300</xdr:colOff>
      <xdr:row>106</xdr:row>
      <xdr:rowOff>152095</xdr:rowOff>
    </xdr:to>
    <xdr:cxnSp macro="">
      <xdr:nvCxnSpPr>
        <xdr:cNvPr id="746" name="直線コネクタ 745">
          <a:extLst>
            <a:ext uri="{FF2B5EF4-FFF2-40B4-BE49-F238E27FC236}">
              <a16:creationId xmlns:a16="http://schemas.microsoft.com/office/drawing/2014/main" id="{8363C82E-9260-4C03-813D-2C70817CC56F}"/>
            </a:ext>
          </a:extLst>
        </xdr:cNvPr>
        <xdr:cNvCxnSpPr/>
      </xdr:nvCxnSpPr>
      <xdr:spPr>
        <a:xfrm flipV="1">
          <a:off x="16431260" y="17917363"/>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112641</xdr:rowOff>
    </xdr:from>
    <xdr:ext cx="469744" cy="259045"/>
    <xdr:sp macro="" textlink="">
      <xdr:nvSpPr>
        <xdr:cNvPr id="747" name="n_1aveValue【公民館】&#10;一人当たり面積">
          <a:extLst>
            <a:ext uri="{FF2B5EF4-FFF2-40B4-BE49-F238E27FC236}">
              <a16:creationId xmlns:a16="http://schemas.microsoft.com/office/drawing/2014/main" id="{6160A916-A217-43F8-AB70-F6B5125F1255}"/>
            </a:ext>
          </a:extLst>
        </xdr:cNvPr>
        <xdr:cNvSpPr txBox="1"/>
      </xdr:nvSpPr>
      <xdr:spPr>
        <a:xfrm>
          <a:off x="18561127" y="18050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116755</xdr:rowOff>
    </xdr:from>
    <xdr:ext cx="469744" cy="259045"/>
    <xdr:sp macro="" textlink="">
      <xdr:nvSpPr>
        <xdr:cNvPr id="748" name="n_2aveValue【公民館】&#10;一人当たり面積">
          <a:extLst>
            <a:ext uri="{FF2B5EF4-FFF2-40B4-BE49-F238E27FC236}">
              <a16:creationId xmlns:a16="http://schemas.microsoft.com/office/drawing/2014/main" id="{D788B45B-C278-41D8-89C0-62666FFF5AD2}"/>
            </a:ext>
          </a:extLst>
        </xdr:cNvPr>
        <xdr:cNvSpPr txBox="1"/>
      </xdr:nvSpPr>
      <xdr:spPr>
        <a:xfrm>
          <a:off x="17776267" y="18054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118127</xdr:rowOff>
    </xdr:from>
    <xdr:ext cx="469744" cy="259045"/>
    <xdr:sp macro="" textlink="">
      <xdr:nvSpPr>
        <xdr:cNvPr id="749" name="n_3aveValue【公民館】&#10;一人当たり面積">
          <a:extLst>
            <a:ext uri="{FF2B5EF4-FFF2-40B4-BE49-F238E27FC236}">
              <a16:creationId xmlns:a16="http://schemas.microsoft.com/office/drawing/2014/main" id="{FAD9ED71-4FBC-455A-BACF-F569278C33C8}"/>
            </a:ext>
          </a:extLst>
        </xdr:cNvPr>
        <xdr:cNvSpPr txBox="1"/>
      </xdr:nvSpPr>
      <xdr:spPr>
        <a:xfrm>
          <a:off x="17001567" y="1805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112183</xdr:rowOff>
    </xdr:from>
    <xdr:ext cx="469744" cy="259045"/>
    <xdr:sp macro="" textlink="">
      <xdr:nvSpPr>
        <xdr:cNvPr id="750" name="n_4aveValue【公民館】&#10;一人当たり面積">
          <a:extLst>
            <a:ext uri="{FF2B5EF4-FFF2-40B4-BE49-F238E27FC236}">
              <a16:creationId xmlns:a16="http://schemas.microsoft.com/office/drawing/2014/main" id="{2800322B-BE92-47DF-8EAF-55B1C13C41DD}"/>
            </a:ext>
          </a:extLst>
        </xdr:cNvPr>
        <xdr:cNvSpPr txBox="1"/>
      </xdr:nvSpPr>
      <xdr:spPr>
        <a:xfrm>
          <a:off x="16226867" y="18049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28312</xdr:rowOff>
    </xdr:from>
    <xdr:ext cx="469744" cy="259045"/>
    <xdr:sp macro="" textlink="">
      <xdr:nvSpPr>
        <xdr:cNvPr id="751" name="n_1mainValue【公民館】&#10;一人当たり面積">
          <a:extLst>
            <a:ext uri="{FF2B5EF4-FFF2-40B4-BE49-F238E27FC236}">
              <a16:creationId xmlns:a16="http://schemas.microsoft.com/office/drawing/2014/main" id="{D1A8ADB7-5F97-41AD-8E86-D26F787B6A1D}"/>
            </a:ext>
          </a:extLst>
        </xdr:cNvPr>
        <xdr:cNvSpPr txBox="1"/>
      </xdr:nvSpPr>
      <xdr:spPr>
        <a:xfrm>
          <a:off x="18561127" y="17630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37000</xdr:rowOff>
    </xdr:from>
    <xdr:ext cx="469744" cy="259045"/>
    <xdr:sp macro="" textlink="">
      <xdr:nvSpPr>
        <xdr:cNvPr id="752" name="n_2mainValue【公民館】&#10;一人当たり面積">
          <a:extLst>
            <a:ext uri="{FF2B5EF4-FFF2-40B4-BE49-F238E27FC236}">
              <a16:creationId xmlns:a16="http://schemas.microsoft.com/office/drawing/2014/main" id="{C4FA8CB7-74CE-4A69-BA8B-F92389022586}"/>
            </a:ext>
          </a:extLst>
        </xdr:cNvPr>
        <xdr:cNvSpPr txBox="1"/>
      </xdr:nvSpPr>
      <xdr:spPr>
        <a:xfrm>
          <a:off x="17776267" y="17639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43400</xdr:rowOff>
    </xdr:from>
    <xdr:ext cx="469744" cy="259045"/>
    <xdr:sp macro="" textlink="">
      <xdr:nvSpPr>
        <xdr:cNvPr id="753" name="n_3mainValue【公民館】&#10;一人当たり面積">
          <a:extLst>
            <a:ext uri="{FF2B5EF4-FFF2-40B4-BE49-F238E27FC236}">
              <a16:creationId xmlns:a16="http://schemas.microsoft.com/office/drawing/2014/main" id="{AFA6DF72-EC4F-4EAF-A83E-DA029F75CF04}"/>
            </a:ext>
          </a:extLst>
        </xdr:cNvPr>
        <xdr:cNvSpPr txBox="1"/>
      </xdr:nvSpPr>
      <xdr:spPr>
        <a:xfrm>
          <a:off x="17001567" y="17645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47972</xdr:rowOff>
    </xdr:from>
    <xdr:ext cx="469744" cy="259045"/>
    <xdr:sp macro="" textlink="">
      <xdr:nvSpPr>
        <xdr:cNvPr id="754" name="n_4mainValue【公民館】&#10;一人当たり面積">
          <a:extLst>
            <a:ext uri="{FF2B5EF4-FFF2-40B4-BE49-F238E27FC236}">
              <a16:creationId xmlns:a16="http://schemas.microsoft.com/office/drawing/2014/main" id="{D17325F7-424C-493B-A924-E040BCA59B51}"/>
            </a:ext>
          </a:extLst>
        </xdr:cNvPr>
        <xdr:cNvSpPr txBox="1"/>
      </xdr:nvSpPr>
      <xdr:spPr>
        <a:xfrm>
          <a:off x="16226867" y="17650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BDCB1025-4256-416A-8B84-A9306A8BE36E}"/>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A5DA74B2-3FF7-4355-8E85-6E3A57F08492}"/>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59F33338-8923-4B9D-A655-3A803AC79272}"/>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類似団体の平均を大きく上回っている</a:t>
          </a:r>
          <a:r>
            <a:rPr kumimoji="1" lang="en-US" altLang="ja-JP" sz="1100">
              <a:solidFill>
                <a:sysClr val="windowText" lastClr="000000"/>
              </a:solidFill>
              <a:effectLst/>
              <a:latin typeface="+mn-lt"/>
              <a:ea typeface="+mn-ea"/>
              <a:cs typeface="+mn-cs"/>
            </a:rPr>
            <a:t>1</a:t>
          </a:r>
          <a:r>
            <a:rPr kumimoji="1" lang="ja-JP" altLang="ja-JP" sz="1100">
              <a:solidFill>
                <a:sysClr val="windowText" lastClr="000000"/>
              </a:solidFill>
              <a:effectLst/>
              <a:latin typeface="+mn-lt"/>
              <a:ea typeface="+mn-ea"/>
              <a:cs typeface="+mn-cs"/>
            </a:rPr>
            <a:t>人あたりの道路延長については、昭和</a:t>
          </a:r>
          <a:r>
            <a:rPr kumimoji="1" lang="en-US" altLang="ja-JP" sz="1100">
              <a:solidFill>
                <a:sysClr val="windowText" lastClr="000000"/>
              </a:solidFill>
              <a:effectLst/>
              <a:latin typeface="+mn-lt"/>
              <a:ea typeface="+mn-ea"/>
              <a:cs typeface="+mn-cs"/>
            </a:rPr>
            <a:t>29</a:t>
          </a:r>
          <a:r>
            <a:rPr kumimoji="1" lang="ja-JP" altLang="ja-JP" sz="1100">
              <a:solidFill>
                <a:sysClr val="windowText" lastClr="000000"/>
              </a:solidFill>
              <a:effectLst/>
              <a:latin typeface="+mn-lt"/>
              <a:ea typeface="+mn-ea"/>
              <a:cs typeface="+mn-cs"/>
            </a:rPr>
            <a:t>年の村廃止によるもので、各集落と市街地を結ぶ生活路線が整備され、それらの中でも使用頻度の高い幹線道路等の更新を優先し、計画的に行っているが老朽化の著しい路線は多く、減価償却率が増加傾向に推移している。</a:t>
          </a:r>
          <a:endParaRPr kumimoji="1" lang="en-US" altLang="ja-JP"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　また、橋りょう・トンネルや港湾・漁港の</a:t>
          </a:r>
          <a:r>
            <a:rPr kumimoji="1" lang="en-US" altLang="ja-JP" sz="1100">
              <a:solidFill>
                <a:sysClr val="windowText" lastClr="000000"/>
              </a:solidFill>
              <a:effectLst/>
              <a:latin typeface="+mn-lt"/>
              <a:ea typeface="+mn-ea"/>
              <a:cs typeface="+mn-cs"/>
            </a:rPr>
            <a:t>1</a:t>
          </a:r>
          <a:r>
            <a:rPr kumimoji="1" lang="ja-JP" altLang="en-US" sz="1100">
              <a:solidFill>
                <a:sysClr val="windowText" lastClr="000000"/>
              </a:solidFill>
              <a:effectLst/>
              <a:latin typeface="+mn-lt"/>
              <a:ea typeface="+mn-ea"/>
              <a:cs typeface="+mn-cs"/>
            </a:rPr>
            <a:t>人あたりの償却資産額についても、類似団体の平均を大きく下回っており、長寿命化等の改善策を講じ適正な施設管理に努めていく。</a:t>
          </a:r>
          <a:endParaRPr kumimoji="1" lang="en-US" altLang="ja-JP" sz="1100">
            <a:solidFill>
              <a:sysClr val="windowText" lastClr="000000"/>
            </a:solidFill>
            <a:effectLst/>
            <a:latin typeface="+mn-lt"/>
            <a:ea typeface="+mn-ea"/>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E944484-A42F-4078-BB68-689B7F0CD338}"/>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220C2F9-EB4F-4DF1-A32D-961BDA3AC8C3}"/>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875E2F3-2354-4DE6-B8DB-A2AAA1E68524}"/>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1B6533F-03F9-4D24-A533-ECF31C3C1F21}"/>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石川県穴水町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D10530E-1827-4D9B-8F5F-2E0526465A26}"/>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87BEF61-706C-42B4-82BF-66EE0F99A5B3}"/>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CD8EEB3-1CFC-413C-B985-59040DF1D7D6}"/>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01F45FE-5934-4719-99CF-73481C15BB5C}"/>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4B39A3D-24A6-4FDA-BBB3-7060E851B2AB}"/>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23E0862-2289-442D-97DC-63FEE4B952B8}"/>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6,907
6,760
183.21
31,931,045
30,028,728
1,423,846
4,424,380
18,651,475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7F6D9D7-DD31-4B1F-9445-8EB0D601E0A9}"/>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4A21B87-144E-4DAE-BF81-5F44E8A2E306}"/>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1572600-F464-45A1-A4C2-CDFE0203D5E3}"/>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69.9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D923FCD-31B4-44B7-9BEC-82CEFFC5331C}"/>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9B34C19-C11C-4ABC-9BAA-A0DF34C9B9A6}"/>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26F3584-67C9-403B-A6B0-CC2AAD63A6FA}"/>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38F84F7-6BE2-45E5-8F05-6B8FF7664986}"/>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B576B82-8016-4287-87D0-716C4A079633}"/>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8860CD8-E721-47A2-9F0A-03169FA6AC07}"/>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B613AE3-A571-409E-9CDE-5CD9695E0BE1}"/>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290D267-0816-4418-83AA-760F68594D3F}"/>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323C543-0BB5-45FF-827B-E00D788C368F}"/>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0BF74A6-65B7-42EC-917A-045F031036AC}"/>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B8B5BE2-D0FF-4AC2-B2D5-E17045C852F0}"/>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4D6AD99-67BA-4D17-BBB6-6FDB83CAE324}"/>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74CAE99-7D8E-4D11-B7F3-F42B3986C63E}"/>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DFBA3E-EBE0-4171-B2DC-09811901E717}"/>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77792B2-D74F-405A-A294-D066DA892DC6}"/>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507EBE7-A663-4D09-AAC0-6CD61D860B11}"/>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C61685-BDD3-432F-A3F8-7E577FABB567}"/>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ECB45D8-0D56-4451-8BE6-814C57F3CB67}"/>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0B1C863-DE47-4911-A63F-B65A8136ABD9}"/>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FF5F2F0-D3F5-4AA7-A408-560BFAABD337}"/>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8EEA929-AA97-4CD6-845C-57912676EC6F}"/>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AC33520-185D-4D7A-A86D-03C134883CC5}"/>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356AD00-028E-49D9-A151-FC24CE0227BE}"/>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BED29CB-A9BC-499C-892D-66493CADA991}"/>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692719C-4B7A-426B-821E-4ADA4AAC2D59}"/>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B78B374-5799-45F2-84CB-5897D9867D0E}"/>
            </a:ext>
          </a:extLst>
        </xdr:cNvPr>
        <xdr:cNvSpPr/>
      </xdr:nvSpPr>
      <xdr:spPr>
        <a:xfrm>
          <a:off x="67056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CC070F76-735B-4977-902E-BEE1A2CFD6FF}"/>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8C988B56-2525-4754-80E5-5775C1957830}"/>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8F36BA60-9D68-40A8-8C45-833AD8464801}"/>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FBB0D889-A8B1-48C1-B513-7520A385A5D6}"/>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898096CB-517B-4367-9636-9466CC10756D}"/>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2D217720-DA7A-419F-8159-A791440545EF}"/>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CC121C5A-FCC9-4000-A445-B603B5977EBB}"/>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BE321BA4-049D-4005-8BBD-680AD27EE6E3}"/>
            </a:ext>
          </a:extLst>
        </xdr:cNvPr>
        <xdr:cNvSpPr/>
      </xdr:nvSpPr>
      <xdr:spPr>
        <a:xfrm>
          <a:off x="582676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700AB7E6-45AC-44AF-8E49-E1FC51910AA6}"/>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9953194F-53E7-4497-83BC-579121719251}"/>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1898DF6F-3462-4CEF-982D-69127D757FC5}"/>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57B5193F-8124-4717-97A0-8F65FD6F1D1D}"/>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3EE0AA06-8330-4D1C-BA29-BE86B52A2AD9}"/>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1988A39D-87B2-4A21-BB59-4DF5B6AFB9F5}"/>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CEE4164E-E373-409A-9606-490405A04C0C}"/>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1A4C6E44-9011-41B3-8212-8C01D63D7A4E}"/>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AFE5FABF-599D-4E5F-96D0-9F6E739DBE5C}"/>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FD9D42EE-A62E-400B-8479-9237C266EE4A}"/>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23CA2037-61F7-4219-9523-0BE59F11B045}"/>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9361B71E-A475-441E-A18F-3D8277637470}"/>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0954C64D-C087-4788-8A5F-143D35D87A27}"/>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0A21DE7F-680C-4626-9D2C-58EA04B9BDEC}"/>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942C42AA-EA0C-4BC9-A182-0FB42F52B27E}"/>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CEA520B3-20E4-415F-9250-93CBEF03242E}"/>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1D19B22F-81F8-4605-A39E-29D34987EC1E}"/>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1F4CC8A5-E904-44F4-A5E4-C58086F739C9}"/>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9DCE38D3-D026-4AB3-A078-3CEB0F7F4E48}"/>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04AA15DF-3C91-4E1E-9643-E7A82406DD2F}"/>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A1E126F2-635C-4614-9537-B07A7D6436C0}"/>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23EC1A58-D7D0-424C-BFF9-B68408F89E36}"/>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AB3DB17E-697B-4970-A83A-417648F227B4}"/>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8740854C-206B-4433-A2F2-BFEA8D0AD65C}"/>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7A34EEED-6CD8-4826-9A2D-CAC89DB9501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5119C553-386F-48F5-9BF7-DD56937DE488}"/>
            </a:ext>
          </a:extLst>
        </xdr:cNvPr>
        <xdr:cNvCxnSpPr/>
      </xdr:nvCxnSpPr>
      <xdr:spPr>
        <a:xfrm flipV="1">
          <a:off x="4086225" y="9310007"/>
          <a:ext cx="0" cy="1549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8A469A26-6B21-474E-ACA4-4126D8E68E21}"/>
            </a:ext>
          </a:extLst>
        </xdr:cNvPr>
        <xdr:cNvSpPr txBox="1"/>
      </xdr:nvSpPr>
      <xdr:spPr>
        <a:xfrm>
          <a:off x="412496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E9BA0BE9-82AC-44E5-9DF1-D8AEF1A747D0}"/>
            </a:ext>
          </a:extLst>
        </xdr:cNvPr>
        <xdr:cNvCxnSpPr/>
      </xdr:nvCxnSpPr>
      <xdr:spPr>
        <a:xfrm>
          <a:off x="402082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50F314E1-2EE7-4964-935E-D652EDC0AD17}"/>
            </a:ext>
          </a:extLst>
        </xdr:cNvPr>
        <xdr:cNvSpPr txBox="1"/>
      </xdr:nvSpPr>
      <xdr:spPr>
        <a:xfrm>
          <a:off x="4124960" y="90890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78" name="直線コネクタ 77">
          <a:extLst>
            <a:ext uri="{FF2B5EF4-FFF2-40B4-BE49-F238E27FC236}">
              <a16:creationId xmlns:a16="http://schemas.microsoft.com/office/drawing/2014/main" id="{843FCB00-D7AF-48D1-85CA-438E36052A8C}"/>
            </a:ext>
          </a:extLst>
        </xdr:cNvPr>
        <xdr:cNvCxnSpPr/>
      </xdr:nvCxnSpPr>
      <xdr:spPr>
        <a:xfrm>
          <a:off x="4020820" y="93100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133730</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C5A165CC-FABE-4011-B7FB-DE40454598D4}"/>
            </a:ext>
          </a:extLst>
        </xdr:cNvPr>
        <xdr:cNvSpPr txBox="1"/>
      </xdr:nvSpPr>
      <xdr:spPr>
        <a:xfrm>
          <a:off x="4124960" y="1019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80" name="フローチャート: 判断 79">
          <a:extLst>
            <a:ext uri="{FF2B5EF4-FFF2-40B4-BE49-F238E27FC236}">
              <a16:creationId xmlns:a16="http://schemas.microsoft.com/office/drawing/2014/main" id="{EAC4609A-100E-460E-8483-B41FCA7EF01B}"/>
            </a:ext>
          </a:extLst>
        </xdr:cNvPr>
        <xdr:cNvSpPr/>
      </xdr:nvSpPr>
      <xdr:spPr>
        <a:xfrm>
          <a:off x="4036060" y="103368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119017</xdr:rowOff>
    </xdr:from>
    <xdr:to>
      <xdr:col>20</xdr:col>
      <xdr:colOff>38100</xdr:colOff>
      <xdr:row>62</xdr:row>
      <xdr:rowOff>49167</xdr:rowOff>
    </xdr:to>
    <xdr:sp macro="" textlink="">
      <xdr:nvSpPr>
        <xdr:cNvPr id="81" name="フローチャート: 判断 80">
          <a:extLst>
            <a:ext uri="{FF2B5EF4-FFF2-40B4-BE49-F238E27FC236}">
              <a16:creationId xmlns:a16="http://schemas.microsoft.com/office/drawing/2014/main" id="{0A99F525-BE03-44CD-8D9C-E372BE9F3F8A}"/>
            </a:ext>
          </a:extLst>
        </xdr:cNvPr>
        <xdr:cNvSpPr/>
      </xdr:nvSpPr>
      <xdr:spPr>
        <a:xfrm>
          <a:off x="3312160" y="103450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96157</xdr:rowOff>
    </xdr:from>
    <xdr:to>
      <xdr:col>15</xdr:col>
      <xdr:colOff>101600</xdr:colOff>
      <xdr:row>62</xdr:row>
      <xdr:rowOff>26307</xdr:rowOff>
    </xdr:to>
    <xdr:sp macro="" textlink="">
      <xdr:nvSpPr>
        <xdr:cNvPr id="82" name="フローチャート: 判断 81">
          <a:extLst>
            <a:ext uri="{FF2B5EF4-FFF2-40B4-BE49-F238E27FC236}">
              <a16:creationId xmlns:a16="http://schemas.microsoft.com/office/drawing/2014/main" id="{7C8CEA12-98FB-40E8-B9E3-588DCFF21766}"/>
            </a:ext>
          </a:extLst>
        </xdr:cNvPr>
        <xdr:cNvSpPr/>
      </xdr:nvSpPr>
      <xdr:spPr>
        <a:xfrm>
          <a:off x="2514600" y="1032219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78196</xdr:rowOff>
    </xdr:from>
    <xdr:to>
      <xdr:col>10</xdr:col>
      <xdr:colOff>165100</xdr:colOff>
      <xdr:row>62</xdr:row>
      <xdr:rowOff>8346</xdr:rowOff>
    </xdr:to>
    <xdr:sp macro="" textlink="">
      <xdr:nvSpPr>
        <xdr:cNvPr id="83" name="フローチャート: 判断 82">
          <a:extLst>
            <a:ext uri="{FF2B5EF4-FFF2-40B4-BE49-F238E27FC236}">
              <a16:creationId xmlns:a16="http://schemas.microsoft.com/office/drawing/2014/main" id="{036F9EFD-0AD9-4BB1-95FA-131BB1EA66DB}"/>
            </a:ext>
          </a:extLst>
        </xdr:cNvPr>
        <xdr:cNvSpPr/>
      </xdr:nvSpPr>
      <xdr:spPr>
        <a:xfrm>
          <a:off x="1739900" y="103042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84" name="フローチャート: 判断 83">
          <a:extLst>
            <a:ext uri="{FF2B5EF4-FFF2-40B4-BE49-F238E27FC236}">
              <a16:creationId xmlns:a16="http://schemas.microsoft.com/office/drawing/2014/main" id="{DD16DA0F-3659-43E8-B2B0-112D99F6058B}"/>
            </a:ext>
          </a:extLst>
        </xdr:cNvPr>
        <xdr:cNvSpPr/>
      </xdr:nvSpPr>
      <xdr:spPr>
        <a:xfrm>
          <a:off x="965200" y="1026994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BD51EDCA-2776-4A59-8CBF-689274DE607B}"/>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F6B95C7F-D08D-4F91-B03B-18EFA654E62D}"/>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D527C3D5-B98F-4247-A81C-38157F1D290D}"/>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423D0145-010C-4FA9-9A2C-73F23C86A05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40C3B7F9-D14D-404B-8569-239F8E66ACE4}"/>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48804</xdr:rowOff>
    </xdr:from>
    <xdr:to>
      <xdr:col>24</xdr:col>
      <xdr:colOff>114300</xdr:colOff>
      <xdr:row>62</xdr:row>
      <xdr:rowOff>150404</xdr:rowOff>
    </xdr:to>
    <xdr:sp macro="" textlink="">
      <xdr:nvSpPr>
        <xdr:cNvPr id="90" name="楕円 89">
          <a:extLst>
            <a:ext uri="{FF2B5EF4-FFF2-40B4-BE49-F238E27FC236}">
              <a16:creationId xmlns:a16="http://schemas.microsoft.com/office/drawing/2014/main" id="{3A6AF72F-074F-47B1-A7D2-9DBC47EC1E82}"/>
            </a:ext>
          </a:extLst>
        </xdr:cNvPr>
        <xdr:cNvSpPr/>
      </xdr:nvSpPr>
      <xdr:spPr>
        <a:xfrm>
          <a:off x="4036060" y="10442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27231</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1AD84E5C-E907-4C12-9A42-8BC8987042A6}"/>
            </a:ext>
          </a:extLst>
        </xdr:cNvPr>
        <xdr:cNvSpPr txBox="1"/>
      </xdr:nvSpPr>
      <xdr:spPr>
        <a:xfrm>
          <a:off x="4124960" y="10420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4717</xdr:rowOff>
    </xdr:from>
    <xdr:to>
      <xdr:col>20</xdr:col>
      <xdr:colOff>38100</xdr:colOff>
      <xdr:row>62</xdr:row>
      <xdr:rowOff>106317</xdr:rowOff>
    </xdr:to>
    <xdr:sp macro="" textlink="">
      <xdr:nvSpPr>
        <xdr:cNvPr id="92" name="楕円 91">
          <a:extLst>
            <a:ext uri="{FF2B5EF4-FFF2-40B4-BE49-F238E27FC236}">
              <a16:creationId xmlns:a16="http://schemas.microsoft.com/office/drawing/2014/main" id="{66EC2DDB-1EEA-4172-A53A-DBFB41BD948C}"/>
            </a:ext>
          </a:extLst>
        </xdr:cNvPr>
        <xdr:cNvSpPr/>
      </xdr:nvSpPr>
      <xdr:spPr>
        <a:xfrm>
          <a:off x="3312160" y="103983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55517</xdr:rowOff>
    </xdr:from>
    <xdr:to>
      <xdr:col>24</xdr:col>
      <xdr:colOff>63500</xdr:colOff>
      <xdr:row>62</xdr:row>
      <xdr:rowOff>99604</xdr:rowOff>
    </xdr:to>
    <xdr:cxnSp macro="">
      <xdr:nvCxnSpPr>
        <xdr:cNvPr id="93" name="直線コネクタ 92">
          <a:extLst>
            <a:ext uri="{FF2B5EF4-FFF2-40B4-BE49-F238E27FC236}">
              <a16:creationId xmlns:a16="http://schemas.microsoft.com/office/drawing/2014/main" id="{D9FF2B93-B2AC-40A4-9B6B-CB1228EC751A}"/>
            </a:ext>
          </a:extLst>
        </xdr:cNvPr>
        <xdr:cNvCxnSpPr/>
      </xdr:nvCxnSpPr>
      <xdr:spPr>
        <a:xfrm>
          <a:off x="3355340" y="10449197"/>
          <a:ext cx="73152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11249</xdr:rowOff>
    </xdr:from>
    <xdr:to>
      <xdr:col>15</xdr:col>
      <xdr:colOff>101600</xdr:colOff>
      <xdr:row>62</xdr:row>
      <xdr:rowOff>112849</xdr:rowOff>
    </xdr:to>
    <xdr:sp macro="" textlink="">
      <xdr:nvSpPr>
        <xdr:cNvPr id="94" name="楕円 93">
          <a:extLst>
            <a:ext uri="{FF2B5EF4-FFF2-40B4-BE49-F238E27FC236}">
              <a16:creationId xmlns:a16="http://schemas.microsoft.com/office/drawing/2014/main" id="{7C7F72D1-9477-426C-B9AA-B6806D85A8CE}"/>
            </a:ext>
          </a:extLst>
        </xdr:cNvPr>
        <xdr:cNvSpPr/>
      </xdr:nvSpPr>
      <xdr:spPr>
        <a:xfrm>
          <a:off x="2514600" y="10404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55517</xdr:rowOff>
    </xdr:from>
    <xdr:to>
      <xdr:col>19</xdr:col>
      <xdr:colOff>177800</xdr:colOff>
      <xdr:row>62</xdr:row>
      <xdr:rowOff>62049</xdr:rowOff>
    </xdr:to>
    <xdr:cxnSp macro="">
      <xdr:nvCxnSpPr>
        <xdr:cNvPr id="95" name="直線コネクタ 94">
          <a:extLst>
            <a:ext uri="{FF2B5EF4-FFF2-40B4-BE49-F238E27FC236}">
              <a16:creationId xmlns:a16="http://schemas.microsoft.com/office/drawing/2014/main" id="{D0436F15-D59C-4809-AE28-C95B412B98FF}"/>
            </a:ext>
          </a:extLst>
        </xdr:cNvPr>
        <xdr:cNvCxnSpPr/>
      </xdr:nvCxnSpPr>
      <xdr:spPr>
        <a:xfrm flipV="1">
          <a:off x="2565400" y="10449197"/>
          <a:ext cx="78994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11249</xdr:rowOff>
    </xdr:from>
    <xdr:to>
      <xdr:col>10</xdr:col>
      <xdr:colOff>165100</xdr:colOff>
      <xdr:row>62</xdr:row>
      <xdr:rowOff>112849</xdr:rowOff>
    </xdr:to>
    <xdr:sp macro="" textlink="">
      <xdr:nvSpPr>
        <xdr:cNvPr id="96" name="楕円 95">
          <a:extLst>
            <a:ext uri="{FF2B5EF4-FFF2-40B4-BE49-F238E27FC236}">
              <a16:creationId xmlns:a16="http://schemas.microsoft.com/office/drawing/2014/main" id="{2A055D20-CE37-4D0E-838A-0405460D76E8}"/>
            </a:ext>
          </a:extLst>
        </xdr:cNvPr>
        <xdr:cNvSpPr/>
      </xdr:nvSpPr>
      <xdr:spPr>
        <a:xfrm>
          <a:off x="1739900" y="10404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62049</xdr:rowOff>
    </xdr:from>
    <xdr:to>
      <xdr:col>15</xdr:col>
      <xdr:colOff>50800</xdr:colOff>
      <xdr:row>62</xdr:row>
      <xdr:rowOff>62049</xdr:rowOff>
    </xdr:to>
    <xdr:cxnSp macro="">
      <xdr:nvCxnSpPr>
        <xdr:cNvPr id="97" name="直線コネクタ 96">
          <a:extLst>
            <a:ext uri="{FF2B5EF4-FFF2-40B4-BE49-F238E27FC236}">
              <a16:creationId xmlns:a16="http://schemas.microsoft.com/office/drawing/2014/main" id="{7431FBEC-3C67-4239-961B-4056F2D1AB62}"/>
            </a:ext>
          </a:extLst>
        </xdr:cNvPr>
        <xdr:cNvCxnSpPr/>
      </xdr:nvCxnSpPr>
      <xdr:spPr>
        <a:xfrm>
          <a:off x="1790700" y="10455729"/>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24312</xdr:rowOff>
    </xdr:from>
    <xdr:to>
      <xdr:col>6</xdr:col>
      <xdr:colOff>38100</xdr:colOff>
      <xdr:row>63</xdr:row>
      <xdr:rowOff>125912</xdr:rowOff>
    </xdr:to>
    <xdr:sp macro="" textlink="">
      <xdr:nvSpPr>
        <xdr:cNvPr id="98" name="楕円 97">
          <a:extLst>
            <a:ext uri="{FF2B5EF4-FFF2-40B4-BE49-F238E27FC236}">
              <a16:creationId xmlns:a16="http://schemas.microsoft.com/office/drawing/2014/main" id="{35E33D9C-B99B-4D30-B6A6-1668F607FCB3}"/>
            </a:ext>
          </a:extLst>
        </xdr:cNvPr>
        <xdr:cNvSpPr/>
      </xdr:nvSpPr>
      <xdr:spPr>
        <a:xfrm>
          <a:off x="965200" y="1058563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62049</xdr:rowOff>
    </xdr:from>
    <xdr:to>
      <xdr:col>10</xdr:col>
      <xdr:colOff>114300</xdr:colOff>
      <xdr:row>63</xdr:row>
      <xdr:rowOff>75112</xdr:rowOff>
    </xdr:to>
    <xdr:cxnSp macro="">
      <xdr:nvCxnSpPr>
        <xdr:cNvPr id="99" name="直線コネクタ 98">
          <a:extLst>
            <a:ext uri="{FF2B5EF4-FFF2-40B4-BE49-F238E27FC236}">
              <a16:creationId xmlns:a16="http://schemas.microsoft.com/office/drawing/2014/main" id="{70EEF4E7-37AC-4369-8FB7-146C20F9F193}"/>
            </a:ext>
          </a:extLst>
        </xdr:cNvPr>
        <xdr:cNvCxnSpPr/>
      </xdr:nvCxnSpPr>
      <xdr:spPr>
        <a:xfrm flipV="1">
          <a:off x="1008380" y="10455729"/>
          <a:ext cx="782320" cy="180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65694</xdr:rowOff>
    </xdr:from>
    <xdr:ext cx="405111" cy="259045"/>
    <xdr:sp macro="" textlink="">
      <xdr:nvSpPr>
        <xdr:cNvPr id="100" name="n_1aveValue【体育館・プール】&#10;有形固定資産減価償却率">
          <a:extLst>
            <a:ext uri="{FF2B5EF4-FFF2-40B4-BE49-F238E27FC236}">
              <a16:creationId xmlns:a16="http://schemas.microsoft.com/office/drawing/2014/main" id="{1088234E-0AE5-41CD-B90B-047539D913BA}"/>
            </a:ext>
          </a:extLst>
        </xdr:cNvPr>
        <xdr:cNvSpPr txBox="1"/>
      </xdr:nvSpPr>
      <xdr:spPr>
        <a:xfrm>
          <a:off x="3170564" y="1012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42834</xdr:rowOff>
    </xdr:from>
    <xdr:ext cx="405111" cy="259045"/>
    <xdr:sp macro="" textlink="">
      <xdr:nvSpPr>
        <xdr:cNvPr id="101" name="n_2aveValue【体育館・プール】&#10;有形固定資産減価償却率">
          <a:extLst>
            <a:ext uri="{FF2B5EF4-FFF2-40B4-BE49-F238E27FC236}">
              <a16:creationId xmlns:a16="http://schemas.microsoft.com/office/drawing/2014/main" id="{374DCC51-815B-45D5-8486-FFD55C6062C4}"/>
            </a:ext>
          </a:extLst>
        </xdr:cNvPr>
        <xdr:cNvSpPr txBox="1"/>
      </xdr:nvSpPr>
      <xdr:spPr>
        <a:xfrm>
          <a:off x="2385704" y="1010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24873</xdr:rowOff>
    </xdr:from>
    <xdr:ext cx="405111" cy="259045"/>
    <xdr:sp macro="" textlink="">
      <xdr:nvSpPr>
        <xdr:cNvPr id="102" name="n_3aveValue【体育館・プール】&#10;有形固定資産減価償却率">
          <a:extLst>
            <a:ext uri="{FF2B5EF4-FFF2-40B4-BE49-F238E27FC236}">
              <a16:creationId xmlns:a16="http://schemas.microsoft.com/office/drawing/2014/main" id="{EC7BBDB9-0C73-4618-90B6-F4733D7E8D89}"/>
            </a:ext>
          </a:extLst>
        </xdr:cNvPr>
        <xdr:cNvSpPr txBox="1"/>
      </xdr:nvSpPr>
      <xdr:spPr>
        <a:xfrm>
          <a:off x="161100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162033</xdr:rowOff>
    </xdr:from>
    <xdr:ext cx="405111" cy="259045"/>
    <xdr:sp macro="" textlink="">
      <xdr:nvSpPr>
        <xdr:cNvPr id="103" name="n_4aveValue【体育館・プール】&#10;有形固定資産減価償却率">
          <a:extLst>
            <a:ext uri="{FF2B5EF4-FFF2-40B4-BE49-F238E27FC236}">
              <a16:creationId xmlns:a16="http://schemas.microsoft.com/office/drawing/2014/main" id="{3280DB99-149C-48F2-B880-79878C03F891}"/>
            </a:ext>
          </a:extLst>
        </xdr:cNvPr>
        <xdr:cNvSpPr txBox="1"/>
      </xdr:nvSpPr>
      <xdr:spPr>
        <a:xfrm>
          <a:off x="836304" y="10052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97444</xdr:rowOff>
    </xdr:from>
    <xdr:ext cx="405111" cy="259045"/>
    <xdr:sp macro="" textlink="">
      <xdr:nvSpPr>
        <xdr:cNvPr id="104" name="n_1mainValue【体育館・プール】&#10;有形固定資産減価償却率">
          <a:extLst>
            <a:ext uri="{FF2B5EF4-FFF2-40B4-BE49-F238E27FC236}">
              <a16:creationId xmlns:a16="http://schemas.microsoft.com/office/drawing/2014/main" id="{EF9C53FD-8DBD-4191-AC6F-EB10E52EEA55}"/>
            </a:ext>
          </a:extLst>
        </xdr:cNvPr>
        <xdr:cNvSpPr txBox="1"/>
      </xdr:nvSpPr>
      <xdr:spPr>
        <a:xfrm>
          <a:off x="3170564" y="10491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103976</xdr:rowOff>
    </xdr:from>
    <xdr:ext cx="405111" cy="259045"/>
    <xdr:sp macro="" textlink="">
      <xdr:nvSpPr>
        <xdr:cNvPr id="105" name="n_2mainValue【体育館・プール】&#10;有形固定資産減価償却率">
          <a:extLst>
            <a:ext uri="{FF2B5EF4-FFF2-40B4-BE49-F238E27FC236}">
              <a16:creationId xmlns:a16="http://schemas.microsoft.com/office/drawing/2014/main" id="{4A2A0C00-67A8-45C2-B159-9F7F5E727786}"/>
            </a:ext>
          </a:extLst>
        </xdr:cNvPr>
        <xdr:cNvSpPr txBox="1"/>
      </xdr:nvSpPr>
      <xdr:spPr>
        <a:xfrm>
          <a:off x="2385704" y="10497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103976</xdr:rowOff>
    </xdr:from>
    <xdr:ext cx="405111" cy="259045"/>
    <xdr:sp macro="" textlink="">
      <xdr:nvSpPr>
        <xdr:cNvPr id="106" name="n_3mainValue【体育館・プール】&#10;有形固定資産減価償却率">
          <a:extLst>
            <a:ext uri="{FF2B5EF4-FFF2-40B4-BE49-F238E27FC236}">
              <a16:creationId xmlns:a16="http://schemas.microsoft.com/office/drawing/2014/main" id="{3D11172E-4783-4B06-A292-22EED07EA0E1}"/>
            </a:ext>
          </a:extLst>
        </xdr:cNvPr>
        <xdr:cNvSpPr txBox="1"/>
      </xdr:nvSpPr>
      <xdr:spPr>
        <a:xfrm>
          <a:off x="1611004" y="10497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117039</xdr:rowOff>
    </xdr:from>
    <xdr:ext cx="405111" cy="259045"/>
    <xdr:sp macro="" textlink="">
      <xdr:nvSpPr>
        <xdr:cNvPr id="107" name="n_4mainValue【体育館・プール】&#10;有形固定資産減価償却率">
          <a:extLst>
            <a:ext uri="{FF2B5EF4-FFF2-40B4-BE49-F238E27FC236}">
              <a16:creationId xmlns:a16="http://schemas.microsoft.com/office/drawing/2014/main" id="{60D22961-081C-4E2A-9D38-AED3807C7A82}"/>
            </a:ext>
          </a:extLst>
        </xdr:cNvPr>
        <xdr:cNvSpPr txBox="1"/>
      </xdr:nvSpPr>
      <xdr:spPr>
        <a:xfrm>
          <a:off x="836304" y="10678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21A38C2F-C3CB-4D06-9ECC-C2AACA08804F}"/>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B47645F4-CBFF-4092-B154-BB461F53303E}"/>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0AE02B6D-88A3-4F56-B57D-EDB84898001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379FE01C-CED7-4F67-943F-A5016A2F3D04}"/>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C50C4C21-39CE-4A46-8B96-210B52AB374F}"/>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DE2EF8BC-0CD0-4DA0-8B77-AFFB1A37D33D}"/>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CB6E0864-7327-4C64-8616-11ECA8D8BC73}"/>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251CFCF7-BF23-4724-BD75-FCEC43371A25}"/>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676CD4F4-36B6-4C88-AF77-BE1C75EF83D9}"/>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9F0FADE7-F350-4006-B63B-0B4A51664304}"/>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F4AA940B-9CAF-4E31-AB05-1868BE1BEB6C}"/>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5344BD4F-B616-440D-BA5A-E0E488A424D0}"/>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923E71FD-F984-4F81-8B06-1FDD21D9F680}"/>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D52CDA38-405E-492A-885A-2F56A17BD24C}"/>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C08560DF-1A50-40DE-AAB8-E67B4FD62AAF}"/>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C524DDA9-1B39-40FE-93BA-B2F6370F576B}"/>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350B75ED-708A-4851-B2E3-E573EDF829EB}"/>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83DA15E5-7DCA-4636-9B9C-5368B9D0E0E5}"/>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DD2A23D5-ECBA-4BFB-8489-73E85EF877E5}"/>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6EAD5429-B040-4896-86A4-4B8A3D29E972}"/>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EB83B0A1-196C-461C-B60F-44370EB1E5E6}"/>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06902169-39AB-422D-841D-E73F65D67392}"/>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C213E50A-8C8A-4A59-A16E-D160C4F96489}"/>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152781</xdr:rowOff>
    </xdr:from>
    <xdr:to>
      <xdr:col>54</xdr:col>
      <xdr:colOff>189865</xdr:colOff>
      <xdr:row>64</xdr:row>
      <xdr:rowOff>65913</xdr:rowOff>
    </xdr:to>
    <xdr:cxnSp macro="">
      <xdr:nvCxnSpPr>
        <xdr:cNvPr id="131" name="直線コネクタ 130">
          <a:extLst>
            <a:ext uri="{FF2B5EF4-FFF2-40B4-BE49-F238E27FC236}">
              <a16:creationId xmlns:a16="http://schemas.microsoft.com/office/drawing/2014/main" id="{6D6B15EF-819C-4B7B-BBAF-F036069DD3C2}"/>
            </a:ext>
          </a:extLst>
        </xdr:cNvPr>
        <xdr:cNvCxnSpPr/>
      </xdr:nvCxnSpPr>
      <xdr:spPr>
        <a:xfrm flipV="1">
          <a:off x="9219565" y="9540621"/>
          <a:ext cx="0" cy="1254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69740</xdr:rowOff>
    </xdr:from>
    <xdr:ext cx="469744" cy="259045"/>
    <xdr:sp macro="" textlink="">
      <xdr:nvSpPr>
        <xdr:cNvPr id="132" name="【体育館・プール】&#10;一人当たり面積最小値テキスト">
          <a:extLst>
            <a:ext uri="{FF2B5EF4-FFF2-40B4-BE49-F238E27FC236}">
              <a16:creationId xmlns:a16="http://schemas.microsoft.com/office/drawing/2014/main" id="{23FC16F5-7C0B-4B3E-81B5-96DA906E16B5}"/>
            </a:ext>
          </a:extLst>
        </xdr:cNvPr>
        <xdr:cNvSpPr txBox="1"/>
      </xdr:nvSpPr>
      <xdr:spPr>
        <a:xfrm>
          <a:off x="9258300" y="10798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65913</xdr:rowOff>
    </xdr:from>
    <xdr:to>
      <xdr:col>55</xdr:col>
      <xdr:colOff>88900</xdr:colOff>
      <xdr:row>64</xdr:row>
      <xdr:rowOff>65913</xdr:rowOff>
    </xdr:to>
    <xdr:cxnSp macro="">
      <xdr:nvCxnSpPr>
        <xdr:cNvPr id="133" name="直線コネクタ 132">
          <a:extLst>
            <a:ext uri="{FF2B5EF4-FFF2-40B4-BE49-F238E27FC236}">
              <a16:creationId xmlns:a16="http://schemas.microsoft.com/office/drawing/2014/main" id="{BACAE9B3-4192-4884-B46B-ABA14568E4C0}"/>
            </a:ext>
          </a:extLst>
        </xdr:cNvPr>
        <xdr:cNvCxnSpPr/>
      </xdr:nvCxnSpPr>
      <xdr:spPr>
        <a:xfrm>
          <a:off x="9154160" y="107948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99458</xdr:rowOff>
    </xdr:from>
    <xdr:ext cx="469744" cy="259045"/>
    <xdr:sp macro="" textlink="">
      <xdr:nvSpPr>
        <xdr:cNvPr id="134" name="【体育館・プール】&#10;一人当たり面積最大値テキスト">
          <a:extLst>
            <a:ext uri="{FF2B5EF4-FFF2-40B4-BE49-F238E27FC236}">
              <a16:creationId xmlns:a16="http://schemas.microsoft.com/office/drawing/2014/main" id="{9C888DF2-CC89-41E2-B532-C7E10C8C97F4}"/>
            </a:ext>
          </a:extLst>
        </xdr:cNvPr>
        <xdr:cNvSpPr txBox="1"/>
      </xdr:nvSpPr>
      <xdr:spPr>
        <a:xfrm>
          <a:off x="9258300" y="9319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152781</xdr:rowOff>
    </xdr:from>
    <xdr:to>
      <xdr:col>55</xdr:col>
      <xdr:colOff>88900</xdr:colOff>
      <xdr:row>56</xdr:row>
      <xdr:rowOff>152781</xdr:rowOff>
    </xdr:to>
    <xdr:cxnSp macro="">
      <xdr:nvCxnSpPr>
        <xdr:cNvPr id="135" name="直線コネクタ 134">
          <a:extLst>
            <a:ext uri="{FF2B5EF4-FFF2-40B4-BE49-F238E27FC236}">
              <a16:creationId xmlns:a16="http://schemas.microsoft.com/office/drawing/2014/main" id="{AB4B71D8-8132-4756-97CE-07D555E78797}"/>
            </a:ext>
          </a:extLst>
        </xdr:cNvPr>
        <xdr:cNvCxnSpPr/>
      </xdr:nvCxnSpPr>
      <xdr:spPr>
        <a:xfrm>
          <a:off x="9154160" y="95406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119651</xdr:rowOff>
    </xdr:from>
    <xdr:ext cx="469744" cy="259045"/>
    <xdr:sp macro="" textlink="">
      <xdr:nvSpPr>
        <xdr:cNvPr id="136" name="【体育館・プール】&#10;一人当たり面積平均値テキスト">
          <a:extLst>
            <a:ext uri="{FF2B5EF4-FFF2-40B4-BE49-F238E27FC236}">
              <a16:creationId xmlns:a16="http://schemas.microsoft.com/office/drawing/2014/main" id="{7EF280DE-6ECA-4EA3-B10B-E23C0E3CF0D3}"/>
            </a:ext>
          </a:extLst>
        </xdr:cNvPr>
        <xdr:cNvSpPr txBox="1"/>
      </xdr:nvSpPr>
      <xdr:spPr>
        <a:xfrm>
          <a:off x="9258300" y="105133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137" name="フローチャート: 判断 136">
          <a:extLst>
            <a:ext uri="{FF2B5EF4-FFF2-40B4-BE49-F238E27FC236}">
              <a16:creationId xmlns:a16="http://schemas.microsoft.com/office/drawing/2014/main" id="{19AF74D5-EACB-411B-BDE7-8BB3C85279EC}"/>
            </a:ext>
          </a:extLst>
        </xdr:cNvPr>
        <xdr:cNvSpPr/>
      </xdr:nvSpPr>
      <xdr:spPr>
        <a:xfrm>
          <a:off x="9192260" y="105349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140081</xdr:rowOff>
    </xdr:from>
    <xdr:to>
      <xdr:col>50</xdr:col>
      <xdr:colOff>165100</xdr:colOff>
      <xdr:row>63</xdr:row>
      <xdr:rowOff>70231</xdr:rowOff>
    </xdr:to>
    <xdr:sp macro="" textlink="">
      <xdr:nvSpPr>
        <xdr:cNvPr id="138" name="フローチャート: 判断 137">
          <a:extLst>
            <a:ext uri="{FF2B5EF4-FFF2-40B4-BE49-F238E27FC236}">
              <a16:creationId xmlns:a16="http://schemas.microsoft.com/office/drawing/2014/main" id="{81592B98-7CC8-405D-8331-9203DB999194}"/>
            </a:ext>
          </a:extLst>
        </xdr:cNvPr>
        <xdr:cNvSpPr/>
      </xdr:nvSpPr>
      <xdr:spPr>
        <a:xfrm>
          <a:off x="8445500" y="105337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142748</xdr:rowOff>
    </xdr:from>
    <xdr:to>
      <xdr:col>46</xdr:col>
      <xdr:colOff>38100</xdr:colOff>
      <xdr:row>63</xdr:row>
      <xdr:rowOff>72898</xdr:rowOff>
    </xdr:to>
    <xdr:sp macro="" textlink="">
      <xdr:nvSpPr>
        <xdr:cNvPr id="139" name="フローチャート: 判断 138">
          <a:extLst>
            <a:ext uri="{FF2B5EF4-FFF2-40B4-BE49-F238E27FC236}">
              <a16:creationId xmlns:a16="http://schemas.microsoft.com/office/drawing/2014/main" id="{75A52180-40E1-48B7-8BA9-6543FDBA8555}"/>
            </a:ext>
          </a:extLst>
        </xdr:cNvPr>
        <xdr:cNvSpPr/>
      </xdr:nvSpPr>
      <xdr:spPr>
        <a:xfrm>
          <a:off x="7670800" y="105364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145034</xdr:rowOff>
    </xdr:from>
    <xdr:to>
      <xdr:col>41</xdr:col>
      <xdr:colOff>101600</xdr:colOff>
      <xdr:row>63</xdr:row>
      <xdr:rowOff>75184</xdr:rowOff>
    </xdr:to>
    <xdr:sp macro="" textlink="">
      <xdr:nvSpPr>
        <xdr:cNvPr id="140" name="フローチャート: 判断 139">
          <a:extLst>
            <a:ext uri="{FF2B5EF4-FFF2-40B4-BE49-F238E27FC236}">
              <a16:creationId xmlns:a16="http://schemas.microsoft.com/office/drawing/2014/main" id="{2F46C4FD-AB1F-4929-A198-BA743773ACC0}"/>
            </a:ext>
          </a:extLst>
        </xdr:cNvPr>
        <xdr:cNvSpPr/>
      </xdr:nvSpPr>
      <xdr:spPr>
        <a:xfrm>
          <a:off x="6873240" y="105387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158750</xdr:rowOff>
    </xdr:from>
    <xdr:to>
      <xdr:col>36</xdr:col>
      <xdr:colOff>165100</xdr:colOff>
      <xdr:row>63</xdr:row>
      <xdr:rowOff>88900</xdr:rowOff>
    </xdr:to>
    <xdr:sp macro="" textlink="">
      <xdr:nvSpPr>
        <xdr:cNvPr id="141" name="フローチャート: 判断 140">
          <a:extLst>
            <a:ext uri="{FF2B5EF4-FFF2-40B4-BE49-F238E27FC236}">
              <a16:creationId xmlns:a16="http://schemas.microsoft.com/office/drawing/2014/main" id="{2F5B1EA6-87A4-4296-A4A5-CBBD03450414}"/>
            </a:ext>
          </a:extLst>
        </xdr:cNvPr>
        <xdr:cNvSpPr/>
      </xdr:nvSpPr>
      <xdr:spPr>
        <a:xfrm>
          <a:off x="6098540" y="105524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E9F68BA0-3F36-4C8E-90EE-CE79988923AE}"/>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E64A2E65-6201-40A0-8D8C-47EB3D086DDE}"/>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554239F2-12E3-4AB5-ACDF-33B626FD8C83}"/>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E74DEF82-1D8A-451D-AC28-08F952EA29B9}"/>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C9898679-E69F-4614-A506-CCAEB118C198}"/>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104648</xdr:rowOff>
    </xdr:from>
    <xdr:to>
      <xdr:col>55</xdr:col>
      <xdr:colOff>50800</xdr:colOff>
      <xdr:row>62</xdr:row>
      <xdr:rowOff>34798</xdr:rowOff>
    </xdr:to>
    <xdr:sp macro="" textlink="">
      <xdr:nvSpPr>
        <xdr:cNvPr id="147" name="楕円 146">
          <a:extLst>
            <a:ext uri="{FF2B5EF4-FFF2-40B4-BE49-F238E27FC236}">
              <a16:creationId xmlns:a16="http://schemas.microsoft.com/office/drawing/2014/main" id="{D851E133-B58C-447C-ADEB-E511F58CEFFB}"/>
            </a:ext>
          </a:extLst>
        </xdr:cNvPr>
        <xdr:cNvSpPr/>
      </xdr:nvSpPr>
      <xdr:spPr>
        <a:xfrm>
          <a:off x="9192260" y="103306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127525</xdr:rowOff>
    </xdr:from>
    <xdr:ext cx="469744" cy="259045"/>
    <xdr:sp macro="" textlink="">
      <xdr:nvSpPr>
        <xdr:cNvPr id="148" name="【体育館・プール】&#10;一人当たり面積該当値テキスト">
          <a:extLst>
            <a:ext uri="{FF2B5EF4-FFF2-40B4-BE49-F238E27FC236}">
              <a16:creationId xmlns:a16="http://schemas.microsoft.com/office/drawing/2014/main" id="{6ADE45DC-2CA8-4847-97D7-EAC16116092A}"/>
            </a:ext>
          </a:extLst>
        </xdr:cNvPr>
        <xdr:cNvSpPr txBox="1"/>
      </xdr:nvSpPr>
      <xdr:spPr>
        <a:xfrm>
          <a:off x="9258300" y="10185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130937</xdr:rowOff>
    </xdr:from>
    <xdr:to>
      <xdr:col>50</xdr:col>
      <xdr:colOff>165100</xdr:colOff>
      <xdr:row>62</xdr:row>
      <xdr:rowOff>61087</xdr:rowOff>
    </xdr:to>
    <xdr:sp macro="" textlink="">
      <xdr:nvSpPr>
        <xdr:cNvPr id="149" name="楕円 148">
          <a:extLst>
            <a:ext uri="{FF2B5EF4-FFF2-40B4-BE49-F238E27FC236}">
              <a16:creationId xmlns:a16="http://schemas.microsoft.com/office/drawing/2014/main" id="{FE61D6C7-B917-4E0F-9753-F1969343E4C1}"/>
            </a:ext>
          </a:extLst>
        </xdr:cNvPr>
        <xdr:cNvSpPr/>
      </xdr:nvSpPr>
      <xdr:spPr>
        <a:xfrm>
          <a:off x="8445500" y="103569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155448</xdr:rowOff>
    </xdr:from>
    <xdr:to>
      <xdr:col>55</xdr:col>
      <xdr:colOff>0</xdr:colOff>
      <xdr:row>62</xdr:row>
      <xdr:rowOff>10287</xdr:rowOff>
    </xdr:to>
    <xdr:cxnSp macro="">
      <xdr:nvCxnSpPr>
        <xdr:cNvPr id="150" name="直線コネクタ 149">
          <a:extLst>
            <a:ext uri="{FF2B5EF4-FFF2-40B4-BE49-F238E27FC236}">
              <a16:creationId xmlns:a16="http://schemas.microsoft.com/office/drawing/2014/main" id="{001104A2-9A5F-434E-A9A0-5C1A01B45BDE}"/>
            </a:ext>
          </a:extLst>
        </xdr:cNvPr>
        <xdr:cNvCxnSpPr/>
      </xdr:nvCxnSpPr>
      <xdr:spPr>
        <a:xfrm flipV="1">
          <a:off x="8496300" y="10381488"/>
          <a:ext cx="723900" cy="22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143129</xdr:rowOff>
    </xdr:from>
    <xdr:to>
      <xdr:col>46</xdr:col>
      <xdr:colOff>38100</xdr:colOff>
      <xdr:row>62</xdr:row>
      <xdr:rowOff>73279</xdr:rowOff>
    </xdr:to>
    <xdr:sp macro="" textlink="">
      <xdr:nvSpPr>
        <xdr:cNvPr id="151" name="楕円 150">
          <a:extLst>
            <a:ext uri="{FF2B5EF4-FFF2-40B4-BE49-F238E27FC236}">
              <a16:creationId xmlns:a16="http://schemas.microsoft.com/office/drawing/2014/main" id="{82703131-5A76-41BB-88FD-1D4D0CAF2292}"/>
            </a:ext>
          </a:extLst>
        </xdr:cNvPr>
        <xdr:cNvSpPr/>
      </xdr:nvSpPr>
      <xdr:spPr>
        <a:xfrm>
          <a:off x="7670800" y="103691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10287</xdr:rowOff>
    </xdr:from>
    <xdr:to>
      <xdr:col>50</xdr:col>
      <xdr:colOff>114300</xdr:colOff>
      <xdr:row>62</xdr:row>
      <xdr:rowOff>22479</xdr:rowOff>
    </xdr:to>
    <xdr:cxnSp macro="">
      <xdr:nvCxnSpPr>
        <xdr:cNvPr id="152" name="直線コネクタ 151">
          <a:extLst>
            <a:ext uri="{FF2B5EF4-FFF2-40B4-BE49-F238E27FC236}">
              <a16:creationId xmlns:a16="http://schemas.microsoft.com/office/drawing/2014/main" id="{AE9483FD-600F-49B3-97C6-970964EE856C}"/>
            </a:ext>
          </a:extLst>
        </xdr:cNvPr>
        <xdr:cNvCxnSpPr/>
      </xdr:nvCxnSpPr>
      <xdr:spPr>
        <a:xfrm flipV="1">
          <a:off x="7713980" y="10403967"/>
          <a:ext cx="78232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152273</xdr:rowOff>
    </xdr:from>
    <xdr:to>
      <xdr:col>41</xdr:col>
      <xdr:colOff>101600</xdr:colOff>
      <xdr:row>62</xdr:row>
      <xdr:rowOff>82423</xdr:rowOff>
    </xdr:to>
    <xdr:sp macro="" textlink="">
      <xdr:nvSpPr>
        <xdr:cNvPr id="153" name="楕円 152">
          <a:extLst>
            <a:ext uri="{FF2B5EF4-FFF2-40B4-BE49-F238E27FC236}">
              <a16:creationId xmlns:a16="http://schemas.microsoft.com/office/drawing/2014/main" id="{66ACDD0E-F6A7-442C-B89E-96A813D80BA9}"/>
            </a:ext>
          </a:extLst>
        </xdr:cNvPr>
        <xdr:cNvSpPr/>
      </xdr:nvSpPr>
      <xdr:spPr>
        <a:xfrm>
          <a:off x="6873240" y="103783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22479</xdr:rowOff>
    </xdr:from>
    <xdr:to>
      <xdr:col>45</xdr:col>
      <xdr:colOff>177800</xdr:colOff>
      <xdr:row>62</xdr:row>
      <xdr:rowOff>31623</xdr:rowOff>
    </xdr:to>
    <xdr:cxnSp macro="">
      <xdr:nvCxnSpPr>
        <xdr:cNvPr id="154" name="直線コネクタ 153">
          <a:extLst>
            <a:ext uri="{FF2B5EF4-FFF2-40B4-BE49-F238E27FC236}">
              <a16:creationId xmlns:a16="http://schemas.microsoft.com/office/drawing/2014/main" id="{902F86A5-AF36-432D-B4A6-C106F011E821}"/>
            </a:ext>
          </a:extLst>
        </xdr:cNvPr>
        <xdr:cNvCxnSpPr/>
      </xdr:nvCxnSpPr>
      <xdr:spPr>
        <a:xfrm flipV="1">
          <a:off x="6924040" y="10416159"/>
          <a:ext cx="78994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158750</xdr:rowOff>
    </xdr:from>
    <xdr:to>
      <xdr:col>36</xdr:col>
      <xdr:colOff>165100</xdr:colOff>
      <xdr:row>62</xdr:row>
      <xdr:rowOff>88900</xdr:rowOff>
    </xdr:to>
    <xdr:sp macro="" textlink="">
      <xdr:nvSpPr>
        <xdr:cNvPr id="155" name="楕円 154">
          <a:extLst>
            <a:ext uri="{FF2B5EF4-FFF2-40B4-BE49-F238E27FC236}">
              <a16:creationId xmlns:a16="http://schemas.microsoft.com/office/drawing/2014/main" id="{C0D4C9CE-9285-479B-8C7D-5AE9273A0013}"/>
            </a:ext>
          </a:extLst>
        </xdr:cNvPr>
        <xdr:cNvSpPr/>
      </xdr:nvSpPr>
      <xdr:spPr>
        <a:xfrm>
          <a:off x="6098540" y="103847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31623</xdr:rowOff>
    </xdr:from>
    <xdr:to>
      <xdr:col>41</xdr:col>
      <xdr:colOff>50800</xdr:colOff>
      <xdr:row>62</xdr:row>
      <xdr:rowOff>38100</xdr:rowOff>
    </xdr:to>
    <xdr:cxnSp macro="">
      <xdr:nvCxnSpPr>
        <xdr:cNvPr id="156" name="直線コネクタ 155">
          <a:extLst>
            <a:ext uri="{FF2B5EF4-FFF2-40B4-BE49-F238E27FC236}">
              <a16:creationId xmlns:a16="http://schemas.microsoft.com/office/drawing/2014/main" id="{9303A1AE-8AC8-4774-A307-B6600A3EBD79}"/>
            </a:ext>
          </a:extLst>
        </xdr:cNvPr>
        <xdr:cNvCxnSpPr/>
      </xdr:nvCxnSpPr>
      <xdr:spPr>
        <a:xfrm flipV="1">
          <a:off x="6149340" y="10425303"/>
          <a:ext cx="7747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61358</xdr:rowOff>
    </xdr:from>
    <xdr:ext cx="469744" cy="259045"/>
    <xdr:sp macro="" textlink="">
      <xdr:nvSpPr>
        <xdr:cNvPr id="157" name="n_1aveValue【体育館・プール】&#10;一人当たり面積">
          <a:extLst>
            <a:ext uri="{FF2B5EF4-FFF2-40B4-BE49-F238E27FC236}">
              <a16:creationId xmlns:a16="http://schemas.microsoft.com/office/drawing/2014/main" id="{0D521C39-687D-408A-8A2F-998BCD0706A3}"/>
            </a:ext>
          </a:extLst>
        </xdr:cNvPr>
        <xdr:cNvSpPr txBox="1"/>
      </xdr:nvSpPr>
      <xdr:spPr>
        <a:xfrm>
          <a:off x="8271587" y="10622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64025</xdr:rowOff>
    </xdr:from>
    <xdr:ext cx="469744" cy="259045"/>
    <xdr:sp macro="" textlink="">
      <xdr:nvSpPr>
        <xdr:cNvPr id="158" name="n_2aveValue【体育館・プール】&#10;一人当たり面積">
          <a:extLst>
            <a:ext uri="{FF2B5EF4-FFF2-40B4-BE49-F238E27FC236}">
              <a16:creationId xmlns:a16="http://schemas.microsoft.com/office/drawing/2014/main" id="{9BE44151-4467-4823-ACE7-5C883A66C605}"/>
            </a:ext>
          </a:extLst>
        </xdr:cNvPr>
        <xdr:cNvSpPr txBox="1"/>
      </xdr:nvSpPr>
      <xdr:spPr>
        <a:xfrm>
          <a:off x="7509587" y="10625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66311</xdr:rowOff>
    </xdr:from>
    <xdr:ext cx="469744" cy="259045"/>
    <xdr:sp macro="" textlink="">
      <xdr:nvSpPr>
        <xdr:cNvPr id="159" name="n_3aveValue【体育館・プール】&#10;一人当たり面積">
          <a:extLst>
            <a:ext uri="{FF2B5EF4-FFF2-40B4-BE49-F238E27FC236}">
              <a16:creationId xmlns:a16="http://schemas.microsoft.com/office/drawing/2014/main" id="{0638D23A-A76E-492B-9E55-362628918D20}"/>
            </a:ext>
          </a:extLst>
        </xdr:cNvPr>
        <xdr:cNvSpPr txBox="1"/>
      </xdr:nvSpPr>
      <xdr:spPr>
        <a:xfrm>
          <a:off x="6712027" y="1062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80027</xdr:rowOff>
    </xdr:from>
    <xdr:ext cx="469744" cy="259045"/>
    <xdr:sp macro="" textlink="">
      <xdr:nvSpPr>
        <xdr:cNvPr id="160" name="n_4aveValue【体育館・プール】&#10;一人当たり面積">
          <a:extLst>
            <a:ext uri="{FF2B5EF4-FFF2-40B4-BE49-F238E27FC236}">
              <a16:creationId xmlns:a16="http://schemas.microsoft.com/office/drawing/2014/main" id="{AA7C67A2-EB8F-4D6E-ABCB-73BB7691E946}"/>
            </a:ext>
          </a:extLst>
        </xdr:cNvPr>
        <xdr:cNvSpPr txBox="1"/>
      </xdr:nvSpPr>
      <xdr:spPr>
        <a:xfrm>
          <a:off x="5937327" y="1064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77614</xdr:rowOff>
    </xdr:from>
    <xdr:ext cx="469744" cy="259045"/>
    <xdr:sp macro="" textlink="">
      <xdr:nvSpPr>
        <xdr:cNvPr id="161" name="n_1mainValue【体育館・プール】&#10;一人当たり面積">
          <a:extLst>
            <a:ext uri="{FF2B5EF4-FFF2-40B4-BE49-F238E27FC236}">
              <a16:creationId xmlns:a16="http://schemas.microsoft.com/office/drawing/2014/main" id="{3960681F-B45E-4C17-8F9A-D6E30872368C}"/>
            </a:ext>
          </a:extLst>
        </xdr:cNvPr>
        <xdr:cNvSpPr txBox="1"/>
      </xdr:nvSpPr>
      <xdr:spPr>
        <a:xfrm>
          <a:off x="8271587" y="10136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89806</xdr:rowOff>
    </xdr:from>
    <xdr:ext cx="469744" cy="259045"/>
    <xdr:sp macro="" textlink="">
      <xdr:nvSpPr>
        <xdr:cNvPr id="162" name="n_2mainValue【体育館・プール】&#10;一人当たり面積">
          <a:extLst>
            <a:ext uri="{FF2B5EF4-FFF2-40B4-BE49-F238E27FC236}">
              <a16:creationId xmlns:a16="http://schemas.microsoft.com/office/drawing/2014/main" id="{351E1DEB-5589-4398-A52E-2EB18101BA8A}"/>
            </a:ext>
          </a:extLst>
        </xdr:cNvPr>
        <xdr:cNvSpPr txBox="1"/>
      </xdr:nvSpPr>
      <xdr:spPr>
        <a:xfrm>
          <a:off x="7509587" y="10148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98950</xdr:rowOff>
    </xdr:from>
    <xdr:ext cx="469744" cy="259045"/>
    <xdr:sp macro="" textlink="">
      <xdr:nvSpPr>
        <xdr:cNvPr id="163" name="n_3mainValue【体育館・プール】&#10;一人当たり面積">
          <a:extLst>
            <a:ext uri="{FF2B5EF4-FFF2-40B4-BE49-F238E27FC236}">
              <a16:creationId xmlns:a16="http://schemas.microsoft.com/office/drawing/2014/main" id="{75F1AF45-1D50-4571-AF01-9CF5E4A8DD23}"/>
            </a:ext>
          </a:extLst>
        </xdr:cNvPr>
        <xdr:cNvSpPr txBox="1"/>
      </xdr:nvSpPr>
      <xdr:spPr>
        <a:xfrm>
          <a:off x="6712027" y="10157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105427</xdr:rowOff>
    </xdr:from>
    <xdr:ext cx="469744" cy="259045"/>
    <xdr:sp macro="" textlink="">
      <xdr:nvSpPr>
        <xdr:cNvPr id="164" name="n_4mainValue【体育館・プール】&#10;一人当たり面積">
          <a:extLst>
            <a:ext uri="{FF2B5EF4-FFF2-40B4-BE49-F238E27FC236}">
              <a16:creationId xmlns:a16="http://schemas.microsoft.com/office/drawing/2014/main" id="{6B344C5F-705E-4972-B11B-2A4F059982A9}"/>
            </a:ext>
          </a:extLst>
        </xdr:cNvPr>
        <xdr:cNvSpPr txBox="1"/>
      </xdr:nvSpPr>
      <xdr:spPr>
        <a:xfrm>
          <a:off x="5937327" y="1016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0B24242A-A8EE-40CB-9E59-EFC8F0382BD1}"/>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41CDCACF-15B6-42E4-A80D-F3ED0E54CC94}"/>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4F9AF91E-61B3-4951-8312-86CB169A6DB2}"/>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DC03C911-987E-4BC6-883F-014F1587D638}"/>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31B22FD6-F9DF-401D-82A6-0F43D63B3BD0}"/>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AA3B88FE-5EA8-4C45-BF17-F6F338DC8CDE}"/>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06AF0FE0-B1D1-4BA2-8D76-76393B7E739C}"/>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57AAE05A-DFDA-455B-B70E-48C8AD627695}"/>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3" name="正方形/長方形 172">
          <a:extLst>
            <a:ext uri="{FF2B5EF4-FFF2-40B4-BE49-F238E27FC236}">
              <a16:creationId xmlns:a16="http://schemas.microsoft.com/office/drawing/2014/main" id="{27BC9F96-7585-4A19-B609-B457AB639068}"/>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4" name="正方形/長方形 173">
          <a:extLst>
            <a:ext uri="{FF2B5EF4-FFF2-40B4-BE49-F238E27FC236}">
              <a16:creationId xmlns:a16="http://schemas.microsoft.com/office/drawing/2014/main" id="{A8C094A9-06BA-47A2-A364-7DC223FBA777}"/>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5" name="正方形/長方形 174">
          <a:extLst>
            <a:ext uri="{FF2B5EF4-FFF2-40B4-BE49-F238E27FC236}">
              <a16:creationId xmlns:a16="http://schemas.microsoft.com/office/drawing/2014/main" id="{0DC862D6-13F0-4E25-B17C-83889903CA9D}"/>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6" name="正方形/長方形 175">
          <a:extLst>
            <a:ext uri="{FF2B5EF4-FFF2-40B4-BE49-F238E27FC236}">
              <a16:creationId xmlns:a16="http://schemas.microsoft.com/office/drawing/2014/main" id="{C26CF8ED-53B1-4C92-8933-C579DCB9BE75}"/>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7" name="正方形/長方形 176">
          <a:extLst>
            <a:ext uri="{FF2B5EF4-FFF2-40B4-BE49-F238E27FC236}">
              <a16:creationId xmlns:a16="http://schemas.microsoft.com/office/drawing/2014/main" id="{1B99254B-EE55-4F8B-B6C7-FE73EAC5BD97}"/>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8" name="正方形/長方形 177">
          <a:extLst>
            <a:ext uri="{FF2B5EF4-FFF2-40B4-BE49-F238E27FC236}">
              <a16:creationId xmlns:a16="http://schemas.microsoft.com/office/drawing/2014/main" id="{2F123F30-DC66-4728-8084-9A370C1492CC}"/>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9" name="正方形/長方形 178">
          <a:extLst>
            <a:ext uri="{FF2B5EF4-FFF2-40B4-BE49-F238E27FC236}">
              <a16:creationId xmlns:a16="http://schemas.microsoft.com/office/drawing/2014/main" id="{43830A9C-271F-4F99-8D2A-44EF5F37C5D7}"/>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0" name="正方形/長方形 179">
          <a:extLst>
            <a:ext uri="{FF2B5EF4-FFF2-40B4-BE49-F238E27FC236}">
              <a16:creationId xmlns:a16="http://schemas.microsoft.com/office/drawing/2014/main" id="{2106EA3A-E66F-49CD-AB96-12A33178B8A8}"/>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1" name="正方形/長方形 180">
          <a:extLst>
            <a:ext uri="{FF2B5EF4-FFF2-40B4-BE49-F238E27FC236}">
              <a16:creationId xmlns:a16="http://schemas.microsoft.com/office/drawing/2014/main" id="{6BA0F6C4-A985-46EB-BC2B-36521A27F021}"/>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2" name="正方形/長方形 181">
          <a:extLst>
            <a:ext uri="{FF2B5EF4-FFF2-40B4-BE49-F238E27FC236}">
              <a16:creationId xmlns:a16="http://schemas.microsoft.com/office/drawing/2014/main" id="{207250A7-64B9-498C-B3C6-BBF85E3D9321}"/>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3" name="正方形/長方形 182">
          <a:extLst>
            <a:ext uri="{FF2B5EF4-FFF2-40B4-BE49-F238E27FC236}">
              <a16:creationId xmlns:a16="http://schemas.microsoft.com/office/drawing/2014/main" id="{2D0D7C02-5730-4BF0-A832-EC41CA4331A5}"/>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4" name="正方形/長方形 183">
          <a:extLst>
            <a:ext uri="{FF2B5EF4-FFF2-40B4-BE49-F238E27FC236}">
              <a16:creationId xmlns:a16="http://schemas.microsoft.com/office/drawing/2014/main" id="{05243D92-C69D-402D-856D-702E3B2CE3DC}"/>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5" name="正方形/長方形 184">
          <a:extLst>
            <a:ext uri="{FF2B5EF4-FFF2-40B4-BE49-F238E27FC236}">
              <a16:creationId xmlns:a16="http://schemas.microsoft.com/office/drawing/2014/main" id="{EB1B3618-1A73-47D4-A038-9CAC6F1FCDD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6" name="正方形/長方形 185">
          <a:extLst>
            <a:ext uri="{FF2B5EF4-FFF2-40B4-BE49-F238E27FC236}">
              <a16:creationId xmlns:a16="http://schemas.microsoft.com/office/drawing/2014/main" id="{35F0605A-2D10-4472-8676-5C8E88746C76}"/>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7" name="正方形/長方形 186">
          <a:extLst>
            <a:ext uri="{FF2B5EF4-FFF2-40B4-BE49-F238E27FC236}">
              <a16:creationId xmlns:a16="http://schemas.microsoft.com/office/drawing/2014/main" id="{6936980E-4B2C-45C9-8696-A22DF251D9B5}"/>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8" name="正方形/長方形 187">
          <a:extLst>
            <a:ext uri="{FF2B5EF4-FFF2-40B4-BE49-F238E27FC236}">
              <a16:creationId xmlns:a16="http://schemas.microsoft.com/office/drawing/2014/main" id="{13EFBCCA-9041-4C73-88DE-0EDE0DF9A47F}"/>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9" name="正方形/長方形 188">
          <a:extLst>
            <a:ext uri="{FF2B5EF4-FFF2-40B4-BE49-F238E27FC236}">
              <a16:creationId xmlns:a16="http://schemas.microsoft.com/office/drawing/2014/main" id="{5A6CAA27-946C-4A11-8F1C-70AB0185DC6F}"/>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90" name="正方形/長方形 189">
          <a:extLst>
            <a:ext uri="{FF2B5EF4-FFF2-40B4-BE49-F238E27FC236}">
              <a16:creationId xmlns:a16="http://schemas.microsoft.com/office/drawing/2014/main" id="{C58823C6-636F-418D-BC0E-73ADDD855508}"/>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91" name="正方形/長方形 190">
          <a:extLst>
            <a:ext uri="{FF2B5EF4-FFF2-40B4-BE49-F238E27FC236}">
              <a16:creationId xmlns:a16="http://schemas.microsoft.com/office/drawing/2014/main" id="{E50DC010-3006-442B-872C-214A073721A3}"/>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2" name="正方形/長方形 191">
          <a:extLst>
            <a:ext uri="{FF2B5EF4-FFF2-40B4-BE49-F238E27FC236}">
              <a16:creationId xmlns:a16="http://schemas.microsoft.com/office/drawing/2014/main" id="{3E4270DE-45D9-4420-9E28-CE3DC49EBDBD}"/>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3" name="正方形/長方形 192">
          <a:extLst>
            <a:ext uri="{FF2B5EF4-FFF2-40B4-BE49-F238E27FC236}">
              <a16:creationId xmlns:a16="http://schemas.microsoft.com/office/drawing/2014/main" id="{8676EF0F-85C0-47B4-8DDE-8B96F9F2A7E5}"/>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4" name="正方形/長方形 193">
          <a:extLst>
            <a:ext uri="{FF2B5EF4-FFF2-40B4-BE49-F238E27FC236}">
              <a16:creationId xmlns:a16="http://schemas.microsoft.com/office/drawing/2014/main" id="{A71C1232-3623-4433-94F1-78B17F8EAB41}"/>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5" name="正方形/長方形 194">
          <a:extLst>
            <a:ext uri="{FF2B5EF4-FFF2-40B4-BE49-F238E27FC236}">
              <a16:creationId xmlns:a16="http://schemas.microsoft.com/office/drawing/2014/main" id="{51A32E33-5491-4947-91AF-ABFFA6D3D975}"/>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6" name="正方形/長方形 195">
          <a:extLst>
            <a:ext uri="{FF2B5EF4-FFF2-40B4-BE49-F238E27FC236}">
              <a16:creationId xmlns:a16="http://schemas.microsoft.com/office/drawing/2014/main" id="{EBC47B09-FE56-4D10-8F81-3D45AABCF9A9}"/>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7" name="正方形/長方形 196">
          <a:extLst>
            <a:ext uri="{FF2B5EF4-FFF2-40B4-BE49-F238E27FC236}">
              <a16:creationId xmlns:a16="http://schemas.microsoft.com/office/drawing/2014/main" id="{629A2BF9-E8A5-4892-8D41-2CF3277FC0B9}"/>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8" name="正方形/長方形 197">
          <a:extLst>
            <a:ext uri="{FF2B5EF4-FFF2-40B4-BE49-F238E27FC236}">
              <a16:creationId xmlns:a16="http://schemas.microsoft.com/office/drawing/2014/main" id="{ECF81C60-9FC3-4172-9085-69F4FC51F17D}"/>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9" name="正方形/長方形 198">
          <a:extLst>
            <a:ext uri="{FF2B5EF4-FFF2-40B4-BE49-F238E27FC236}">
              <a16:creationId xmlns:a16="http://schemas.microsoft.com/office/drawing/2014/main" id="{DDA6A77E-BF7C-4FA9-9E4A-2D7C1C53362D}"/>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00" name="正方形/長方形 199">
          <a:extLst>
            <a:ext uri="{FF2B5EF4-FFF2-40B4-BE49-F238E27FC236}">
              <a16:creationId xmlns:a16="http://schemas.microsoft.com/office/drawing/2014/main" id="{DB11BC5E-F8DB-486E-93C4-1E36471D7DD2}"/>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01" name="正方形/長方形 200">
          <a:extLst>
            <a:ext uri="{FF2B5EF4-FFF2-40B4-BE49-F238E27FC236}">
              <a16:creationId xmlns:a16="http://schemas.microsoft.com/office/drawing/2014/main" id="{D9CBC8AF-437F-4A2D-89E0-BFAC93A29FCA}"/>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2" name="正方形/長方形 201">
          <a:extLst>
            <a:ext uri="{FF2B5EF4-FFF2-40B4-BE49-F238E27FC236}">
              <a16:creationId xmlns:a16="http://schemas.microsoft.com/office/drawing/2014/main" id="{FB16721C-D46B-4799-8EF1-CB0159ADC585}"/>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3" name="正方形/長方形 202">
          <a:extLst>
            <a:ext uri="{FF2B5EF4-FFF2-40B4-BE49-F238E27FC236}">
              <a16:creationId xmlns:a16="http://schemas.microsoft.com/office/drawing/2014/main" id="{829A49AC-F60D-43A0-BB78-AF61DCD4F894}"/>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4" name="正方形/長方形 203">
          <a:extLst>
            <a:ext uri="{FF2B5EF4-FFF2-40B4-BE49-F238E27FC236}">
              <a16:creationId xmlns:a16="http://schemas.microsoft.com/office/drawing/2014/main" id="{DAC1D658-0CB9-45EE-A221-D99E31F4C250}"/>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05" name="テキスト ボックス 204">
          <a:extLst>
            <a:ext uri="{FF2B5EF4-FFF2-40B4-BE49-F238E27FC236}">
              <a16:creationId xmlns:a16="http://schemas.microsoft.com/office/drawing/2014/main" id="{B3264572-7DE3-44DF-9DD5-A4F049202087}"/>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06" name="直線コネクタ 205">
          <a:extLst>
            <a:ext uri="{FF2B5EF4-FFF2-40B4-BE49-F238E27FC236}">
              <a16:creationId xmlns:a16="http://schemas.microsoft.com/office/drawing/2014/main" id="{F4DA6153-F178-4156-AC6E-97D320D83BA7}"/>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07" name="テキスト ボックス 206">
          <a:extLst>
            <a:ext uri="{FF2B5EF4-FFF2-40B4-BE49-F238E27FC236}">
              <a16:creationId xmlns:a16="http://schemas.microsoft.com/office/drawing/2014/main" id="{3EC89026-D23D-4C5B-A192-4AA01D3CD56B}"/>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208" name="直線コネクタ 207">
          <a:extLst>
            <a:ext uri="{FF2B5EF4-FFF2-40B4-BE49-F238E27FC236}">
              <a16:creationId xmlns:a16="http://schemas.microsoft.com/office/drawing/2014/main" id="{31228998-2D47-4A94-B348-F92490BA4B62}"/>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209" name="テキスト ボックス 208">
          <a:extLst>
            <a:ext uri="{FF2B5EF4-FFF2-40B4-BE49-F238E27FC236}">
              <a16:creationId xmlns:a16="http://schemas.microsoft.com/office/drawing/2014/main" id="{0AED11AD-A4DF-45BE-AC03-2CF24B620F82}"/>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210" name="直線コネクタ 209">
          <a:extLst>
            <a:ext uri="{FF2B5EF4-FFF2-40B4-BE49-F238E27FC236}">
              <a16:creationId xmlns:a16="http://schemas.microsoft.com/office/drawing/2014/main" id="{C636F986-32EC-40A3-BB18-621B09290991}"/>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211" name="テキスト ボックス 210">
          <a:extLst>
            <a:ext uri="{FF2B5EF4-FFF2-40B4-BE49-F238E27FC236}">
              <a16:creationId xmlns:a16="http://schemas.microsoft.com/office/drawing/2014/main" id="{DFCF9037-49D2-4060-86D4-5956653A3A6E}"/>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212" name="直線コネクタ 211">
          <a:extLst>
            <a:ext uri="{FF2B5EF4-FFF2-40B4-BE49-F238E27FC236}">
              <a16:creationId xmlns:a16="http://schemas.microsoft.com/office/drawing/2014/main" id="{7C4BA6DE-539B-4287-8C66-2A38525E135B}"/>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213" name="テキスト ボックス 212">
          <a:extLst>
            <a:ext uri="{FF2B5EF4-FFF2-40B4-BE49-F238E27FC236}">
              <a16:creationId xmlns:a16="http://schemas.microsoft.com/office/drawing/2014/main" id="{16844E35-B9B9-4ACB-B64C-E37695ABAF23}"/>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214" name="直線コネクタ 213">
          <a:extLst>
            <a:ext uri="{FF2B5EF4-FFF2-40B4-BE49-F238E27FC236}">
              <a16:creationId xmlns:a16="http://schemas.microsoft.com/office/drawing/2014/main" id="{61437FA3-C122-4A38-A85D-6D83AEFA7C5F}"/>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215" name="テキスト ボックス 214">
          <a:extLst>
            <a:ext uri="{FF2B5EF4-FFF2-40B4-BE49-F238E27FC236}">
              <a16:creationId xmlns:a16="http://schemas.microsoft.com/office/drawing/2014/main" id="{9A3AC9EE-C5EE-4719-8C93-E640A9587A11}"/>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216" name="直線コネクタ 215">
          <a:extLst>
            <a:ext uri="{FF2B5EF4-FFF2-40B4-BE49-F238E27FC236}">
              <a16:creationId xmlns:a16="http://schemas.microsoft.com/office/drawing/2014/main" id="{E14F4C0B-B333-474B-8496-2C1989FF5F5C}"/>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217" name="テキスト ボックス 216">
          <a:extLst>
            <a:ext uri="{FF2B5EF4-FFF2-40B4-BE49-F238E27FC236}">
              <a16:creationId xmlns:a16="http://schemas.microsoft.com/office/drawing/2014/main" id="{7660AC7A-E5C0-4463-B10E-51E4A060D9DE}"/>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218" name="直線コネクタ 217">
          <a:extLst>
            <a:ext uri="{FF2B5EF4-FFF2-40B4-BE49-F238E27FC236}">
              <a16:creationId xmlns:a16="http://schemas.microsoft.com/office/drawing/2014/main" id="{C83255EF-A3B4-4BB1-BA9B-55A6EDDE6BFE}"/>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219" name="テキスト ボックス 218">
          <a:extLst>
            <a:ext uri="{FF2B5EF4-FFF2-40B4-BE49-F238E27FC236}">
              <a16:creationId xmlns:a16="http://schemas.microsoft.com/office/drawing/2014/main" id="{3CD8AFEA-6C4B-429B-B40E-48ACD8B5B898}"/>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20" name="直線コネクタ 219">
          <a:extLst>
            <a:ext uri="{FF2B5EF4-FFF2-40B4-BE49-F238E27FC236}">
              <a16:creationId xmlns:a16="http://schemas.microsoft.com/office/drawing/2014/main" id="{B6AFD64F-C662-4C3A-9107-753002B99E4B}"/>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221" name="【一般廃棄物処理施設】&#10;有形固定資産減価償却率グラフ枠">
          <a:extLst>
            <a:ext uri="{FF2B5EF4-FFF2-40B4-BE49-F238E27FC236}">
              <a16:creationId xmlns:a16="http://schemas.microsoft.com/office/drawing/2014/main" id="{588207A8-1B4F-44E8-AC08-C2D5357A3A11}"/>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222" name="直線コネクタ 221">
          <a:extLst>
            <a:ext uri="{FF2B5EF4-FFF2-40B4-BE49-F238E27FC236}">
              <a16:creationId xmlns:a16="http://schemas.microsoft.com/office/drawing/2014/main" id="{532838D3-B072-4048-9954-B08022E71AE9}"/>
            </a:ext>
          </a:extLst>
        </xdr:cNvPr>
        <xdr:cNvCxnSpPr/>
      </xdr:nvCxnSpPr>
      <xdr:spPr>
        <a:xfrm flipV="1">
          <a:off x="14375764" y="5570764"/>
          <a:ext cx="0" cy="1562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223" name="【一般廃棄物処理施設】&#10;有形固定資産減価償却率最小値テキスト">
          <a:extLst>
            <a:ext uri="{FF2B5EF4-FFF2-40B4-BE49-F238E27FC236}">
              <a16:creationId xmlns:a16="http://schemas.microsoft.com/office/drawing/2014/main" id="{81DDBA22-60D3-48C7-9E07-12C57FCFD127}"/>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224" name="直線コネクタ 223">
          <a:extLst>
            <a:ext uri="{FF2B5EF4-FFF2-40B4-BE49-F238E27FC236}">
              <a16:creationId xmlns:a16="http://schemas.microsoft.com/office/drawing/2014/main" id="{9A0F53F5-741F-4020-A342-F56111DB9DDD}"/>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225" name="【一般廃棄物処理施設】&#10;有形固定資産減価償却率最大値テキスト">
          <a:extLst>
            <a:ext uri="{FF2B5EF4-FFF2-40B4-BE49-F238E27FC236}">
              <a16:creationId xmlns:a16="http://schemas.microsoft.com/office/drawing/2014/main" id="{13629257-D379-43F0-943A-2609D14570B8}"/>
            </a:ext>
          </a:extLst>
        </xdr:cNvPr>
        <xdr:cNvSpPr txBox="1"/>
      </xdr:nvSpPr>
      <xdr:spPr>
        <a:xfrm>
          <a:off x="14414500" y="53536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226" name="直線コネクタ 225">
          <a:extLst>
            <a:ext uri="{FF2B5EF4-FFF2-40B4-BE49-F238E27FC236}">
              <a16:creationId xmlns:a16="http://schemas.microsoft.com/office/drawing/2014/main" id="{2B3BAA08-76C4-4D26-930C-1DC8E393D86A}"/>
            </a:ext>
          </a:extLst>
        </xdr:cNvPr>
        <xdr:cNvCxnSpPr/>
      </xdr:nvCxnSpPr>
      <xdr:spPr>
        <a:xfrm>
          <a:off x="14287500" y="55707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64605</xdr:rowOff>
    </xdr:from>
    <xdr:ext cx="405111" cy="259045"/>
    <xdr:sp macro="" textlink="">
      <xdr:nvSpPr>
        <xdr:cNvPr id="227" name="【一般廃棄物処理施設】&#10;有形固定資産減価償却率平均値テキスト">
          <a:extLst>
            <a:ext uri="{FF2B5EF4-FFF2-40B4-BE49-F238E27FC236}">
              <a16:creationId xmlns:a16="http://schemas.microsoft.com/office/drawing/2014/main" id="{0EE6923E-B82C-4754-AF7A-1D1558F009F9}"/>
            </a:ext>
          </a:extLst>
        </xdr:cNvPr>
        <xdr:cNvSpPr txBox="1"/>
      </xdr:nvSpPr>
      <xdr:spPr>
        <a:xfrm>
          <a:off x="14414500" y="59320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41728</xdr:rowOff>
    </xdr:from>
    <xdr:to>
      <xdr:col>85</xdr:col>
      <xdr:colOff>177800</xdr:colOff>
      <xdr:row>36</xdr:row>
      <xdr:rowOff>143328</xdr:rowOff>
    </xdr:to>
    <xdr:sp macro="" textlink="">
      <xdr:nvSpPr>
        <xdr:cNvPr id="228" name="フローチャート: 判断 227">
          <a:extLst>
            <a:ext uri="{FF2B5EF4-FFF2-40B4-BE49-F238E27FC236}">
              <a16:creationId xmlns:a16="http://schemas.microsoft.com/office/drawing/2014/main" id="{5280B6E2-862F-4184-BDDD-4C4FC21580D3}"/>
            </a:ext>
          </a:extLst>
        </xdr:cNvPr>
        <xdr:cNvSpPr/>
      </xdr:nvSpPr>
      <xdr:spPr>
        <a:xfrm>
          <a:off x="14325600" y="607676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160927</xdr:rowOff>
    </xdr:from>
    <xdr:to>
      <xdr:col>81</xdr:col>
      <xdr:colOff>101600</xdr:colOff>
      <xdr:row>38</xdr:row>
      <xdr:rowOff>91077</xdr:rowOff>
    </xdr:to>
    <xdr:sp macro="" textlink="">
      <xdr:nvSpPr>
        <xdr:cNvPr id="229" name="フローチャート: 判断 228">
          <a:extLst>
            <a:ext uri="{FF2B5EF4-FFF2-40B4-BE49-F238E27FC236}">
              <a16:creationId xmlns:a16="http://schemas.microsoft.com/office/drawing/2014/main" id="{C8DCC0DF-72FF-474A-A3D4-903100E2F8C7}"/>
            </a:ext>
          </a:extLst>
        </xdr:cNvPr>
        <xdr:cNvSpPr/>
      </xdr:nvSpPr>
      <xdr:spPr>
        <a:xfrm>
          <a:off x="13578840" y="63636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17235</xdr:rowOff>
    </xdr:from>
    <xdr:to>
      <xdr:col>76</xdr:col>
      <xdr:colOff>165100</xdr:colOff>
      <xdr:row>38</xdr:row>
      <xdr:rowOff>118835</xdr:rowOff>
    </xdr:to>
    <xdr:sp macro="" textlink="">
      <xdr:nvSpPr>
        <xdr:cNvPr id="230" name="フローチャート: 判断 229">
          <a:extLst>
            <a:ext uri="{FF2B5EF4-FFF2-40B4-BE49-F238E27FC236}">
              <a16:creationId xmlns:a16="http://schemas.microsoft.com/office/drawing/2014/main" id="{E9C5C010-3104-42DF-892C-BDE00968143E}"/>
            </a:ext>
          </a:extLst>
        </xdr:cNvPr>
        <xdr:cNvSpPr/>
      </xdr:nvSpPr>
      <xdr:spPr>
        <a:xfrm>
          <a:off x="12804140" y="6387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151130</xdr:rowOff>
    </xdr:from>
    <xdr:to>
      <xdr:col>72</xdr:col>
      <xdr:colOff>38100</xdr:colOff>
      <xdr:row>38</xdr:row>
      <xdr:rowOff>81280</xdr:rowOff>
    </xdr:to>
    <xdr:sp macro="" textlink="">
      <xdr:nvSpPr>
        <xdr:cNvPr id="231" name="フローチャート: 判断 230">
          <a:extLst>
            <a:ext uri="{FF2B5EF4-FFF2-40B4-BE49-F238E27FC236}">
              <a16:creationId xmlns:a16="http://schemas.microsoft.com/office/drawing/2014/main" id="{69AA3D52-5670-4037-80AD-5C9C30138058}"/>
            </a:ext>
          </a:extLst>
        </xdr:cNvPr>
        <xdr:cNvSpPr/>
      </xdr:nvSpPr>
      <xdr:spPr>
        <a:xfrm>
          <a:off x="12029440" y="63538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232" name="フローチャート: 判断 231">
          <a:extLst>
            <a:ext uri="{FF2B5EF4-FFF2-40B4-BE49-F238E27FC236}">
              <a16:creationId xmlns:a16="http://schemas.microsoft.com/office/drawing/2014/main" id="{AA9C180F-8A47-435C-B686-BB8A5D4041C4}"/>
            </a:ext>
          </a:extLst>
        </xdr:cNvPr>
        <xdr:cNvSpPr/>
      </xdr:nvSpPr>
      <xdr:spPr>
        <a:xfrm>
          <a:off x="11231880" y="6420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33" name="テキスト ボックス 232">
          <a:extLst>
            <a:ext uri="{FF2B5EF4-FFF2-40B4-BE49-F238E27FC236}">
              <a16:creationId xmlns:a16="http://schemas.microsoft.com/office/drawing/2014/main" id="{8A7F354F-9EA5-4DA1-8A0B-46E967779796}"/>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34" name="テキスト ボックス 233">
          <a:extLst>
            <a:ext uri="{FF2B5EF4-FFF2-40B4-BE49-F238E27FC236}">
              <a16:creationId xmlns:a16="http://schemas.microsoft.com/office/drawing/2014/main" id="{EC24B2C5-C503-4304-9322-57240FA2E773}"/>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35" name="テキスト ボックス 234">
          <a:extLst>
            <a:ext uri="{FF2B5EF4-FFF2-40B4-BE49-F238E27FC236}">
              <a16:creationId xmlns:a16="http://schemas.microsoft.com/office/drawing/2014/main" id="{AD32F3B6-F01F-4F73-849F-55E24E685C36}"/>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36" name="テキスト ボックス 235">
          <a:extLst>
            <a:ext uri="{FF2B5EF4-FFF2-40B4-BE49-F238E27FC236}">
              <a16:creationId xmlns:a16="http://schemas.microsoft.com/office/drawing/2014/main" id="{AFFF7CF7-C3AD-494C-9C39-A90E24815B20}"/>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37" name="テキスト ボックス 236">
          <a:extLst>
            <a:ext uri="{FF2B5EF4-FFF2-40B4-BE49-F238E27FC236}">
              <a16:creationId xmlns:a16="http://schemas.microsoft.com/office/drawing/2014/main" id="{FECBF341-2E26-47CD-B8FC-ED77EDC15255}"/>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23767</xdr:rowOff>
    </xdr:from>
    <xdr:to>
      <xdr:col>85</xdr:col>
      <xdr:colOff>177800</xdr:colOff>
      <xdr:row>40</xdr:row>
      <xdr:rowOff>125367</xdr:rowOff>
    </xdr:to>
    <xdr:sp macro="" textlink="">
      <xdr:nvSpPr>
        <xdr:cNvPr id="238" name="楕円 237">
          <a:extLst>
            <a:ext uri="{FF2B5EF4-FFF2-40B4-BE49-F238E27FC236}">
              <a16:creationId xmlns:a16="http://schemas.microsoft.com/office/drawing/2014/main" id="{5DA66DD5-4DBD-4CEF-A073-C4741A59EC63}"/>
            </a:ext>
          </a:extLst>
        </xdr:cNvPr>
        <xdr:cNvSpPr/>
      </xdr:nvSpPr>
      <xdr:spPr>
        <a:xfrm>
          <a:off x="14325600" y="6729367"/>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2194</xdr:rowOff>
    </xdr:from>
    <xdr:ext cx="405111" cy="259045"/>
    <xdr:sp macro="" textlink="">
      <xdr:nvSpPr>
        <xdr:cNvPr id="239" name="【一般廃棄物処理施設】&#10;有形固定資産減価償却率該当値テキスト">
          <a:extLst>
            <a:ext uri="{FF2B5EF4-FFF2-40B4-BE49-F238E27FC236}">
              <a16:creationId xmlns:a16="http://schemas.microsoft.com/office/drawing/2014/main" id="{19AB5EF2-D154-49F0-85C9-BC6A50B8A21E}"/>
            </a:ext>
          </a:extLst>
        </xdr:cNvPr>
        <xdr:cNvSpPr txBox="1"/>
      </xdr:nvSpPr>
      <xdr:spPr>
        <a:xfrm>
          <a:off x="14414500" y="6707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169091</xdr:rowOff>
    </xdr:from>
    <xdr:to>
      <xdr:col>81</xdr:col>
      <xdr:colOff>101600</xdr:colOff>
      <xdr:row>40</xdr:row>
      <xdr:rowOff>99241</xdr:rowOff>
    </xdr:to>
    <xdr:sp macro="" textlink="">
      <xdr:nvSpPr>
        <xdr:cNvPr id="240" name="楕円 239">
          <a:extLst>
            <a:ext uri="{FF2B5EF4-FFF2-40B4-BE49-F238E27FC236}">
              <a16:creationId xmlns:a16="http://schemas.microsoft.com/office/drawing/2014/main" id="{505E95D4-FB48-40DC-AC81-C4B967681356}"/>
            </a:ext>
          </a:extLst>
        </xdr:cNvPr>
        <xdr:cNvSpPr/>
      </xdr:nvSpPr>
      <xdr:spPr>
        <a:xfrm>
          <a:off x="13578840" y="67070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48441</xdr:rowOff>
    </xdr:from>
    <xdr:to>
      <xdr:col>85</xdr:col>
      <xdr:colOff>127000</xdr:colOff>
      <xdr:row>40</xdr:row>
      <xdr:rowOff>74567</xdr:rowOff>
    </xdr:to>
    <xdr:cxnSp macro="">
      <xdr:nvCxnSpPr>
        <xdr:cNvPr id="241" name="直線コネクタ 240">
          <a:extLst>
            <a:ext uri="{FF2B5EF4-FFF2-40B4-BE49-F238E27FC236}">
              <a16:creationId xmlns:a16="http://schemas.microsoft.com/office/drawing/2014/main" id="{FD0E6298-6D42-4088-A35D-C95BFEDD6050}"/>
            </a:ext>
          </a:extLst>
        </xdr:cNvPr>
        <xdr:cNvCxnSpPr/>
      </xdr:nvCxnSpPr>
      <xdr:spPr>
        <a:xfrm>
          <a:off x="13629640" y="6754041"/>
          <a:ext cx="74676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25400</xdr:rowOff>
    </xdr:from>
    <xdr:to>
      <xdr:col>76</xdr:col>
      <xdr:colOff>165100</xdr:colOff>
      <xdr:row>38</xdr:row>
      <xdr:rowOff>127000</xdr:rowOff>
    </xdr:to>
    <xdr:sp macro="" textlink="">
      <xdr:nvSpPr>
        <xdr:cNvPr id="242" name="楕円 241">
          <a:extLst>
            <a:ext uri="{FF2B5EF4-FFF2-40B4-BE49-F238E27FC236}">
              <a16:creationId xmlns:a16="http://schemas.microsoft.com/office/drawing/2014/main" id="{276EDC0A-79C5-4A10-A43E-8A8DA2FA2E27}"/>
            </a:ext>
          </a:extLst>
        </xdr:cNvPr>
        <xdr:cNvSpPr/>
      </xdr:nvSpPr>
      <xdr:spPr>
        <a:xfrm>
          <a:off x="12804140" y="639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76200</xdr:rowOff>
    </xdr:from>
    <xdr:to>
      <xdr:col>81</xdr:col>
      <xdr:colOff>50800</xdr:colOff>
      <xdr:row>40</xdr:row>
      <xdr:rowOff>48441</xdr:rowOff>
    </xdr:to>
    <xdr:cxnSp macro="">
      <xdr:nvCxnSpPr>
        <xdr:cNvPr id="243" name="直線コネクタ 242">
          <a:extLst>
            <a:ext uri="{FF2B5EF4-FFF2-40B4-BE49-F238E27FC236}">
              <a16:creationId xmlns:a16="http://schemas.microsoft.com/office/drawing/2014/main" id="{181D10E6-DF03-4933-990C-A73984BB4599}"/>
            </a:ext>
          </a:extLst>
        </xdr:cNvPr>
        <xdr:cNvCxnSpPr/>
      </xdr:nvCxnSpPr>
      <xdr:spPr>
        <a:xfrm>
          <a:off x="12854940" y="6446520"/>
          <a:ext cx="774700" cy="307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25400</xdr:rowOff>
    </xdr:from>
    <xdr:to>
      <xdr:col>72</xdr:col>
      <xdr:colOff>38100</xdr:colOff>
      <xdr:row>38</xdr:row>
      <xdr:rowOff>127000</xdr:rowOff>
    </xdr:to>
    <xdr:sp macro="" textlink="">
      <xdr:nvSpPr>
        <xdr:cNvPr id="244" name="楕円 243">
          <a:extLst>
            <a:ext uri="{FF2B5EF4-FFF2-40B4-BE49-F238E27FC236}">
              <a16:creationId xmlns:a16="http://schemas.microsoft.com/office/drawing/2014/main" id="{180A398D-723F-4E35-9EE1-A24DCBCAFB64}"/>
            </a:ext>
          </a:extLst>
        </xdr:cNvPr>
        <xdr:cNvSpPr/>
      </xdr:nvSpPr>
      <xdr:spPr>
        <a:xfrm>
          <a:off x="12029440" y="63957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76200</xdr:rowOff>
    </xdr:from>
    <xdr:to>
      <xdr:col>76</xdr:col>
      <xdr:colOff>114300</xdr:colOff>
      <xdr:row>38</xdr:row>
      <xdr:rowOff>76200</xdr:rowOff>
    </xdr:to>
    <xdr:cxnSp macro="">
      <xdr:nvCxnSpPr>
        <xdr:cNvPr id="245" name="直線コネクタ 244">
          <a:extLst>
            <a:ext uri="{FF2B5EF4-FFF2-40B4-BE49-F238E27FC236}">
              <a16:creationId xmlns:a16="http://schemas.microsoft.com/office/drawing/2014/main" id="{FC30A32E-5668-4B72-A662-241C591DAB74}"/>
            </a:ext>
          </a:extLst>
        </xdr:cNvPr>
        <xdr:cNvCxnSpPr/>
      </xdr:nvCxnSpPr>
      <xdr:spPr>
        <a:xfrm>
          <a:off x="12072620" y="64465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10704</xdr:rowOff>
    </xdr:from>
    <xdr:to>
      <xdr:col>67</xdr:col>
      <xdr:colOff>101600</xdr:colOff>
      <xdr:row>37</xdr:row>
      <xdr:rowOff>112304</xdr:rowOff>
    </xdr:to>
    <xdr:sp macro="" textlink="">
      <xdr:nvSpPr>
        <xdr:cNvPr id="246" name="楕円 245">
          <a:extLst>
            <a:ext uri="{FF2B5EF4-FFF2-40B4-BE49-F238E27FC236}">
              <a16:creationId xmlns:a16="http://schemas.microsoft.com/office/drawing/2014/main" id="{4F9ACA2E-E69A-410A-ABCC-F39CA8A2CAE0}"/>
            </a:ext>
          </a:extLst>
        </xdr:cNvPr>
        <xdr:cNvSpPr/>
      </xdr:nvSpPr>
      <xdr:spPr>
        <a:xfrm>
          <a:off x="11231880" y="6213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61504</xdr:rowOff>
    </xdr:from>
    <xdr:to>
      <xdr:col>71</xdr:col>
      <xdr:colOff>177800</xdr:colOff>
      <xdr:row>38</xdr:row>
      <xdr:rowOff>76200</xdr:rowOff>
    </xdr:to>
    <xdr:cxnSp macro="">
      <xdr:nvCxnSpPr>
        <xdr:cNvPr id="247" name="直線コネクタ 246">
          <a:extLst>
            <a:ext uri="{FF2B5EF4-FFF2-40B4-BE49-F238E27FC236}">
              <a16:creationId xmlns:a16="http://schemas.microsoft.com/office/drawing/2014/main" id="{DC769EDB-4A73-4BAE-B698-8752F0DFC499}"/>
            </a:ext>
          </a:extLst>
        </xdr:cNvPr>
        <xdr:cNvCxnSpPr/>
      </xdr:nvCxnSpPr>
      <xdr:spPr>
        <a:xfrm>
          <a:off x="11282680" y="6264184"/>
          <a:ext cx="789940" cy="182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107604</xdr:rowOff>
    </xdr:from>
    <xdr:ext cx="405111" cy="259045"/>
    <xdr:sp macro="" textlink="">
      <xdr:nvSpPr>
        <xdr:cNvPr id="248" name="n_1aveValue【一般廃棄物処理施設】&#10;有形固定資産減価償却率">
          <a:extLst>
            <a:ext uri="{FF2B5EF4-FFF2-40B4-BE49-F238E27FC236}">
              <a16:creationId xmlns:a16="http://schemas.microsoft.com/office/drawing/2014/main" id="{8DD79839-9B09-477D-A276-505A8D41F768}"/>
            </a:ext>
          </a:extLst>
        </xdr:cNvPr>
        <xdr:cNvSpPr txBox="1"/>
      </xdr:nvSpPr>
      <xdr:spPr>
        <a:xfrm>
          <a:off x="13437244" y="614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135363</xdr:rowOff>
    </xdr:from>
    <xdr:ext cx="405111" cy="259045"/>
    <xdr:sp macro="" textlink="">
      <xdr:nvSpPr>
        <xdr:cNvPr id="249" name="n_2aveValue【一般廃棄物処理施設】&#10;有形固定資産減価償却率">
          <a:extLst>
            <a:ext uri="{FF2B5EF4-FFF2-40B4-BE49-F238E27FC236}">
              <a16:creationId xmlns:a16="http://schemas.microsoft.com/office/drawing/2014/main" id="{2A703935-573E-48A9-A897-F1746B78E240}"/>
            </a:ext>
          </a:extLst>
        </xdr:cNvPr>
        <xdr:cNvSpPr txBox="1"/>
      </xdr:nvSpPr>
      <xdr:spPr>
        <a:xfrm>
          <a:off x="12675244" y="617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97807</xdr:rowOff>
    </xdr:from>
    <xdr:ext cx="405111" cy="259045"/>
    <xdr:sp macro="" textlink="">
      <xdr:nvSpPr>
        <xdr:cNvPr id="250" name="n_3aveValue【一般廃棄物処理施設】&#10;有形固定資産減価償却率">
          <a:extLst>
            <a:ext uri="{FF2B5EF4-FFF2-40B4-BE49-F238E27FC236}">
              <a16:creationId xmlns:a16="http://schemas.microsoft.com/office/drawing/2014/main" id="{8FEA042A-648F-41BE-9DED-0AE7627CDD77}"/>
            </a:ext>
          </a:extLst>
        </xdr:cNvPr>
        <xdr:cNvSpPr txBox="1"/>
      </xdr:nvSpPr>
      <xdr:spPr>
        <a:xfrm>
          <a:off x="119005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macro="" textlink="">
      <xdr:nvSpPr>
        <xdr:cNvPr id="251" name="n_4aveValue【一般廃棄物処理施設】&#10;有形固定資産減価償却率">
          <a:extLst>
            <a:ext uri="{FF2B5EF4-FFF2-40B4-BE49-F238E27FC236}">
              <a16:creationId xmlns:a16="http://schemas.microsoft.com/office/drawing/2014/main" id="{6913FBE0-076E-4EED-8F98-9420B48FCE48}"/>
            </a:ext>
          </a:extLst>
        </xdr:cNvPr>
        <xdr:cNvSpPr txBox="1"/>
      </xdr:nvSpPr>
      <xdr:spPr>
        <a:xfrm>
          <a:off x="11102984" y="6512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90368</xdr:rowOff>
    </xdr:from>
    <xdr:ext cx="405111" cy="259045"/>
    <xdr:sp macro="" textlink="">
      <xdr:nvSpPr>
        <xdr:cNvPr id="252" name="n_1mainValue【一般廃棄物処理施設】&#10;有形固定資産減価償却率">
          <a:extLst>
            <a:ext uri="{FF2B5EF4-FFF2-40B4-BE49-F238E27FC236}">
              <a16:creationId xmlns:a16="http://schemas.microsoft.com/office/drawing/2014/main" id="{7CD347B7-96DD-48BF-8F7A-A620071AF985}"/>
            </a:ext>
          </a:extLst>
        </xdr:cNvPr>
        <xdr:cNvSpPr txBox="1"/>
      </xdr:nvSpPr>
      <xdr:spPr>
        <a:xfrm>
          <a:off x="13437244" y="6795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118127</xdr:rowOff>
    </xdr:from>
    <xdr:ext cx="405111" cy="259045"/>
    <xdr:sp macro="" textlink="">
      <xdr:nvSpPr>
        <xdr:cNvPr id="253" name="n_2mainValue【一般廃棄物処理施設】&#10;有形固定資産減価償却率">
          <a:extLst>
            <a:ext uri="{FF2B5EF4-FFF2-40B4-BE49-F238E27FC236}">
              <a16:creationId xmlns:a16="http://schemas.microsoft.com/office/drawing/2014/main" id="{CFD63F8D-79A5-4041-B232-3976C068983B}"/>
            </a:ext>
          </a:extLst>
        </xdr:cNvPr>
        <xdr:cNvSpPr txBox="1"/>
      </xdr:nvSpPr>
      <xdr:spPr>
        <a:xfrm>
          <a:off x="12675244" y="648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118127</xdr:rowOff>
    </xdr:from>
    <xdr:ext cx="405111" cy="259045"/>
    <xdr:sp macro="" textlink="">
      <xdr:nvSpPr>
        <xdr:cNvPr id="254" name="n_3mainValue【一般廃棄物処理施設】&#10;有形固定資産減価償却率">
          <a:extLst>
            <a:ext uri="{FF2B5EF4-FFF2-40B4-BE49-F238E27FC236}">
              <a16:creationId xmlns:a16="http://schemas.microsoft.com/office/drawing/2014/main" id="{9551C3F1-7F7D-45C1-9D27-79CFBBDDAF25}"/>
            </a:ext>
          </a:extLst>
        </xdr:cNvPr>
        <xdr:cNvSpPr txBox="1"/>
      </xdr:nvSpPr>
      <xdr:spPr>
        <a:xfrm>
          <a:off x="11900544" y="648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128831</xdr:rowOff>
    </xdr:from>
    <xdr:ext cx="405111" cy="259045"/>
    <xdr:sp macro="" textlink="">
      <xdr:nvSpPr>
        <xdr:cNvPr id="255" name="n_4mainValue【一般廃棄物処理施設】&#10;有形固定資産減価償却率">
          <a:extLst>
            <a:ext uri="{FF2B5EF4-FFF2-40B4-BE49-F238E27FC236}">
              <a16:creationId xmlns:a16="http://schemas.microsoft.com/office/drawing/2014/main" id="{C01F2ECE-A9D0-4540-B19B-B54FD48B9E8D}"/>
            </a:ext>
          </a:extLst>
        </xdr:cNvPr>
        <xdr:cNvSpPr txBox="1"/>
      </xdr:nvSpPr>
      <xdr:spPr>
        <a:xfrm>
          <a:off x="11102984" y="599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56" name="正方形/長方形 255">
          <a:extLst>
            <a:ext uri="{FF2B5EF4-FFF2-40B4-BE49-F238E27FC236}">
              <a16:creationId xmlns:a16="http://schemas.microsoft.com/office/drawing/2014/main" id="{C2ADD129-762C-4ABE-B2D5-FA88EB7B97D4}"/>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57" name="正方形/長方形 256">
          <a:extLst>
            <a:ext uri="{FF2B5EF4-FFF2-40B4-BE49-F238E27FC236}">
              <a16:creationId xmlns:a16="http://schemas.microsoft.com/office/drawing/2014/main" id="{60E10675-908A-414B-B690-A52DC541DE03}"/>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58" name="正方形/長方形 257">
          <a:extLst>
            <a:ext uri="{FF2B5EF4-FFF2-40B4-BE49-F238E27FC236}">
              <a16:creationId xmlns:a16="http://schemas.microsoft.com/office/drawing/2014/main" id="{5A159C9C-14CE-4D98-9B9E-FDBA3DAE035E}"/>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59" name="正方形/長方形 258">
          <a:extLst>
            <a:ext uri="{FF2B5EF4-FFF2-40B4-BE49-F238E27FC236}">
              <a16:creationId xmlns:a16="http://schemas.microsoft.com/office/drawing/2014/main" id="{C51F8CF1-0732-4AB5-AB46-E55FCAAC7EA5}"/>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60" name="正方形/長方形 259">
          <a:extLst>
            <a:ext uri="{FF2B5EF4-FFF2-40B4-BE49-F238E27FC236}">
              <a16:creationId xmlns:a16="http://schemas.microsoft.com/office/drawing/2014/main" id="{9A74B075-C665-44FD-8489-774A9A03CA5D}"/>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61" name="正方形/長方形 260">
          <a:extLst>
            <a:ext uri="{FF2B5EF4-FFF2-40B4-BE49-F238E27FC236}">
              <a16:creationId xmlns:a16="http://schemas.microsoft.com/office/drawing/2014/main" id="{8EB1B735-64BA-474C-A375-679D166E3C14}"/>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62" name="正方形/長方形 261">
          <a:extLst>
            <a:ext uri="{FF2B5EF4-FFF2-40B4-BE49-F238E27FC236}">
              <a16:creationId xmlns:a16="http://schemas.microsoft.com/office/drawing/2014/main" id="{F3210445-FD20-4AEE-BC2A-6447A8A4BB57}"/>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63" name="正方形/長方形 262">
          <a:extLst>
            <a:ext uri="{FF2B5EF4-FFF2-40B4-BE49-F238E27FC236}">
              <a16:creationId xmlns:a16="http://schemas.microsoft.com/office/drawing/2014/main" id="{B6882813-9985-4DDB-8904-7596BB90EA2A}"/>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264" name="テキスト ボックス 263">
          <a:extLst>
            <a:ext uri="{FF2B5EF4-FFF2-40B4-BE49-F238E27FC236}">
              <a16:creationId xmlns:a16="http://schemas.microsoft.com/office/drawing/2014/main" id="{E38DC0B4-D323-4A0D-9032-E4BAD3F3568D}"/>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265" name="直線コネクタ 264">
          <a:extLst>
            <a:ext uri="{FF2B5EF4-FFF2-40B4-BE49-F238E27FC236}">
              <a16:creationId xmlns:a16="http://schemas.microsoft.com/office/drawing/2014/main" id="{0A8EA345-8C9F-4914-98A9-129D1BB67C6D}"/>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266" name="直線コネクタ 265">
          <a:extLst>
            <a:ext uri="{FF2B5EF4-FFF2-40B4-BE49-F238E27FC236}">
              <a16:creationId xmlns:a16="http://schemas.microsoft.com/office/drawing/2014/main" id="{18A4DDC3-C129-4070-BAA5-6B5012EA38F1}"/>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267" name="テキスト ボックス 266">
          <a:extLst>
            <a:ext uri="{FF2B5EF4-FFF2-40B4-BE49-F238E27FC236}">
              <a16:creationId xmlns:a16="http://schemas.microsoft.com/office/drawing/2014/main" id="{715F31DD-157D-4546-BDCC-1CE0C13A666B}"/>
            </a:ext>
          </a:extLst>
        </xdr:cNvPr>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268" name="直線コネクタ 267">
          <a:extLst>
            <a:ext uri="{FF2B5EF4-FFF2-40B4-BE49-F238E27FC236}">
              <a16:creationId xmlns:a16="http://schemas.microsoft.com/office/drawing/2014/main" id="{40F37622-C4CE-464D-A80B-06459B7BE500}"/>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39</xdr:row>
      <xdr:rowOff>29227</xdr:rowOff>
    </xdr:from>
    <xdr:ext cx="685572" cy="259045"/>
    <xdr:sp macro="" textlink="">
      <xdr:nvSpPr>
        <xdr:cNvPr id="269" name="テキスト ボックス 268">
          <a:extLst>
            <a:ext uri="{FF2B5EF4-FFF2-40B4-BE49-F238E27FC236}">
              <a16:creationId xmlns:a16="http://schemas.microsoft.com/office/drawing/2014/main" id="{E3A5DC8F-B8BA-4BA1-8A9A-95D5509D9756}"/>
            </a:ext>
          </a:extLst>
        </xdr:cNvPr>
        <xdr:cNvSpPr txBox="1"/>
      </xdr:nvSpPr>
      <xdr:spPr>
        <a:xfrm>
          <a:off x="15499308" y="65671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270" name="直線コネクタ 269">
          <a:extLst>
            <a:ext uri="{FF2B5EF4-FFF2-40B4-BE49-F238E27FC236}">
              <a16:creationId xmlns:a16="http://schemas.microsoft.com/office/drawing/2014/main" id="{63A47FCC-53F5-4F20-9A9F-5A5C7CD9DA5F}"/>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271" name="テキスト ボックス 270">
          <a:extLst>
            <a:ext uri="{FF2B5EF4-FFF2-40B4-BE49-F238E27FC236}">
              <a16:creationId xmlns:a16="http://schemas.microsoft.com/office/drawing/2014/main" id="{1C6630F3-47DF-4277-B0A1-4D64140178C0}"/>
            </a:ext>
          </a:extLst>
        </xdr:cNvPr>
        <xdr:cNvSpPr txBox="1"/>
      </xdr:nvSpPr>
      <xdr:spPr>
        <a:xfrm>
          <a:off x="15499308" y="61976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272" name="直線コネクタ 271">
          <a:extLst>
            <a:ext uri="{FF2B5EF4-FFF2-40B4-BE49-F238E27FC236}">
              <a16:creationId xmlns:a16="http://schemas.microsoft.com/office/drawing/2014/main" id="{3987FE43-461C-4A65-908A-E42A185CDBDC}"/>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124477</xdr:rowOff>
    </xdr:from>
    <xdr:ext cx="685572" cy="259045"/>
    <xdr:sp macro="" textlink="">
      <xdr:nvSpPr>
        <xdr:cNvPr id="273" name="テキスト ボックス 272">
          <a:extLst>
            <a:ext uri="{FF2B5EF4-FFF2-40B4-BE49-F238E27FC236}">
              <a16:creationId xmlns:a16="http://schemas.microsoft.com/office/drawing/2014/main" id="{EDF44D90-B127-4957-855A-A911E38630F1}"/>
            </a:ext>
          </a:extLst>
        </xdr:cNvPr>
        <xdr:cNvSpPr txBox="1"/>
      </xdr:nvSpPr>
      <xdr:spPr>
        <a:xfrm>
          <a:off x="15499308" y="58242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274" name="直線コネクタ 273">
          <a:extLst>
            <a:ext uri="{FF2B5EF4-FFF2-40B4-BE49-F238E27FC236}">
              <a16:creationId xmlns:a16="http://schemas.microsoft.com/office/drawing/2014/main" id="{C18558B0-D793-4313-8D87-56CFFC7BA307}"/>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275" name="テキスト ボックス 274">
          <a:extLst>
            <a:ext uri="{FF2B5EF4-FFF2-40B4-BE49-F238E27FC236}">
              <a16:creationId xmlns:a16="http://schemas.microsoft.com/office/drawing/2014/main" id="{B591B33E-B26A-419C-A836-89E2AB2E6B20}"/>
            </a:ext>
          </a:extLst>
        </xdr:cNvPr>
        <xdr:cNvSpPr txBox="1"/>
      </xdr:nvSpPr>
      <xdr:spPr>
        <a:xfrm>
          <a:off x="15499308" y="54508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276" name="直線コネクタ 275">
          <a:extLst>
            <a:ext uri="{FF2B5EF4-FFF2-40B4-BE49-F238E27FC236}">
              <a16:creationId xmlns:a16="http://schemas.microsoft.com/office/drawing/2014/main" id="{D85CD5AD-2A4B-4C28-A592-A49C89EFAAE9}"/>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30</xdr:row>
      <xdr:rowOff>48277</xdr:rowOff>
    </xdr:from>
    <xdr:ext cx="749692" cy="259045"/>
    <xdr:sp macro="" textlink="">
      <xdr:nvSpPr>
        <xdr:cNvPr id="277" name="テキスト ボックス 276">
          <a:extLst>
            <a:ext uri="{FF2B5EF4-FFF2-40B4-BE49-F238E27FC236}">
              <a16:creationId xmlns:a16="http://schemas.microsoft.com/office/drawing/2014/main" id="{A9CC9782-4A73-4BF0-9C1C-09294C28C987}"/>
            </a:ext>
          </a:extLst>
        </xdr:cNvPr>
        <xdr:cNvSpPr txBox="1"/>
      </xdr:nvSpPr>
      <xdr:spPr>
        <a:xfrm>
          <a:off x="15435188" y="50774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278" name="【一般廃棄物処理施設】&#10;一人当たり有形固定資産（償却資産）額グラフ枠">
          <a:extLst>
            <a:ext uri="{FF2B5EF4-FFF2-40B4-BE49-F238E27FC236}">
              <a16:creationId xmlns:a16="http://schemas.microsoft.com/office/drawing/2014/main" id="{866D73EE-E152-44B0-B493-E7CC3F29FD14}"/>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67219</xdr:rowOff>
    </xdr:from>
    <xdr:to>
      <xdr:col>116</xdr:col>
      <xdr:colOff>62864</xdr:colOff>
      <xdr:row>42</xdr:row>
      <xdr:rowOff>37995</xdr:rowOff>
    </xdr:to>
    <xdr:cxnSp macro="">
      <xdr:nvCxnSpPr>
        <xdr:cNvPr id="279" name="直線コネクタ 278">
          <a:extLst>
            <a:ext uri="{FF2B5EF4-FFF2-40B4-BE49-F238E27FC236}">
              <a16:creationId xmlns:a16="http://schemas.microsoft.com/office/drawing/2014/main" id="{E08868C1-B03C-4629-BBE2-083E96EFCE75}"/>
            </a:ext>
          </a:extLst>
        </xdr:cNvPr>
        <xdr:cNvCxnSpPr/>
      </xdr:nvCxnSpPr>
      <xdr:spPr>
        <a:xfrm flipV="1">
          <a:off x="19509104" y="5599339"/>
          <a:ext cx="0" cy="1479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41822</xdr:rowOff>
    </xdr:from>
    <xdr:ext cx="378565" cy="259045"/>
    <xdr:sp macro="" textlink="">
      <xdr:nvSpPr>
        <xdr:cNvPr id="280" name="【一般廃棄物処理施設】&#10;一人当たり有形固定資産（償却資産）額最小値テキスト">
          <a:extLst>
            <a:ext uri="{FF2B5EF4-FFF2-40B4-BE49-F238E27FC236}">
              <a16:creationId xmlns:a16="http://schemas.microsoft.com/office/drawing/2014/main" id="{6E36F341-53E6-48A4-AF5B-39F5645100D8}"/>
            </a:ext>
          </a:extLst>
        </xdr:cNvPr>
        <xdr:cNvSpPr txBox="1"/>
      </xdr:nvSpPr>
      <xdr:spPr>
        <a:xfrm>
          <a:off x="19547840" y="7082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37995</xdr:rowOff>
    </xdr:from>
    <xdr:to>
      <xdr:col>116</xdr:col>
      <xdr:colOff>152400</xdr:colOff>
      <xdr:row>42</xdr:row>
      <xdr:rowOff>37995</xdr:rowOff>
    </xdr:to>
    <xdr:cxnSp macro="">
      <xdr:nvCxnSpPr>
        <xdr:cNvPr id="281" name="直線コネクタ 280">
          <a:extLst>
            <a:ext uri="{FF2B5EF4-FFF2-40B4-BE49-F238E27FC236}">
              <a16:creationId xmlns:a16="http://schemas.microsoft.com/office/drawing/2014/main" id="{EE8CA607-B086-4186-AB03-75A76EC94A2C}"/>
            </a:ext>
          </a:extLst>
        </xdr:cNvPr>
        <xdr:cNvCxnSpPr/>
      </xdr:nvCxnSpPr>
      <xdr:spPr>
        <a:xfrm>
          <a:off x="19443700" y="70788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13896</xdr:rowOff>
    </xdr:from>
    <xdr:ext cx="690189" cy="259045"/>
    <xdr:sp macro="" textlink="">
      <xdr:nvSpPr>
        <xdr:cNvPr id="282" name="【一般廃棄物処理施設】&#10;一人当たり有形固定資産（償却資産）額最大値テキスト">
          <a:extLst>
            <a:ext uri="{FF2B5EF4-FFF2-40B4-BE49-F238E27FC236}">
              <a16:creationId xmlns:a16="http://schemas.microsoft.com/office/drawing/2014/main" id="{E30E6CA1-64DA-4F6B-9B27-D3FA4535FF3C}"/>
            </a:ext>
          </a:extLst>
        </xdr:cNvPr>
        <xdr:cNvSpPr txBox="1"/>
      </xdr:nvSpPr>
      <xdr:spPr>
        <a:xfrm>
          <a:off x="19547840" y="53783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7,947,145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67219</xdr:rowOff>
    </xdr:from>
    <xdr:to>
      <xdr:col>116</xdr:col>
      <xdr:colOff>152400</xdr:colOff>
      <xdr:row>33</xdr:row>
      <xdr:rowOff>67219</xdr:rowOff>
    </xdr:to>
    <xdr:cxnSp macro="">
      <xdr:nvCxnSpPr>
        <xdr:cNvPr id="283" name="直線コネクタ 282">
          <a:extLst>
            <a:ext uri="{FF2B5EF4-FFF2-40B4-BE49-F238E27FC236}">
              <a16:creationId xmlns:a16="http://schemas.microsoft.com/office/drawing/2014/main" id="{84AA1AF0-21D8-4CCE-B2C7-D180DA77A6A2}"/>
            </a:ext>
          </a:extLst>
        </xdr:cNvPr>
        <xdr:cNvCxnSpPr/>
      </xdr:nvCxnSpPr>
      <xdr:spPr>
        <a:xfrm>
          <a:off x="19443700" y="55993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119588</xdr:rowOff>
    </xdr:from>
    <xdr:ext cx="599010" cy="259045"/>
    <xdr:sp macro="" textlink="">
      <xdr:nvSpPr>
        <xdr:cNvPr id="284" name="【一般廃棄物処理施設】&#10;一人当たり有形固定資産（償却資産）額平均値テキスト">
          <a:extLst>
            <a:ext uri="{FF2B5EF4-FFF2-40B4-BE49-F238E27FC236}">
              <a16:creationId xmlns:a16="http://schemas.microsoft.com/office/drawing/2014/main" id="{6A79D288-1675-43BF-B674-5947FD58D5BC}"/>
            </a:ext>
          </a:extLst>
        </xdr:cNvPr>
        <xdr:cNvSpPr txBox="1"/>
      </xdr:nvSpPr>
      <xdr:spPr>
        <a:xfrm>
          <a:off x="19547840" y="68251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96711</xdr:rowOff>
    </xdr:from>
    <xdr:to>
      <xdr:col>116</xdr:col>
      <xdr:colOff>114300</xdr:colOff>
      <xdr:row>42</xdr:row>
      <xdr:rowOff>26861</xdr:rowOff>
    </xdr:to>
    <xdr:sp macro="" textlink="">
      <xdr:nvSpPr>
        <xdr:cNvPr id="285" name="フローチャート: 判断 284">
          <a:extLst>
            <a:ext uri="{FF2B5EF4-FFF2-40B4-BE49-F238E27FC236}">
              <a16:creationId xmlns:a16="http://schemas.microsoft.com/office/drawing/2014/main" id="{2CD1DF78-DBF9-4386-87D4-0F6DF1979967}"/>
            </a:ext>
          </a:extLst>
        </xdr:cNvPr>
        <xdr:cNvSpPr/>
      </xdr:nvSpPr>
      <xdr:spPr>
        <a:xfrm>
          <a:off x="19458940" y="69699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120342</xdr:rowOff>
    </xdr:from>
    <xdr:to>
      <xdr:col>112</xdr:col>
      <xdr:colOff>38100</xdr:colOff>
      <xdr:row>42</xdr:row>
      <xdr:rowOff>50492</xdr:rowOff>
    </xdr:to>
    <xdr:sp macro="" textlink="">
      <xdr:nvSpPr>
        <xdr:cNvPr id="286" name="フローチャート: 判断 285">
          <a:extLst>
            <a:ext uri="{FF2B5EF4-FFF2-40B4-BE49-F238E27FC236}">
              <a16:creationId xmlns:a16="http://schemas.microsoft.com/office/drawing/2014/main" id="{58B1E067-3440-4E3F-A50B-F8BC02FC1638}"/>
            </a:ext>
          </a:extLst>
        </xdr:cNvPr>
        <xdr:cNvSpPr/>
      </xdr:nvSpPr>
      <xdr:spPr>
        <a:xfrm>
          <a:off x="18735040" y="69935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127296</xdr:rowOff>
    </xdr:from>
    <xdr:to>
      <xdr:col>107</xdr:col>
      <xdr:colOff>101600</xdr:colOff>
      <xdr:row>42</xdr:row>
      <xdr:rowOff>57446</xdr:rowOff>
    </xdr:to>
    <xdr:sp macro="" textlink="">
      <xdr:nvSpPr>
        <xdr:cNvPr id="287" name="フローチャート: 判断 286">
          <a:extLst>
            <a:ext uri="{FF2B5EF4-FFF2-40B4-BE49-F238E27FC236}">
              <a16:creationId xmlns:a16="http://schemas.microsoft.com/office/drawing/2014/main" id="{86667077-FA0F-4A1D-A4BA-393C6CE8BF3A}"/>
            </a:ext>
          </a:extLst>
        </xdr:cNvPr>
        <xdr:cNvSpPr/>
      </xdr:nvSpPr>
      <xdr:spPr>
        <a:xfrm>
          <a:off x="17937480" y="70005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127900</xdr:rowOff>
    </xdr:from>
    <xdr:to>
      <xdr:col>102</xdr:col>
      <xdr:colOff>165100</xdr:colOff>
      <xdr:row>42</xdr:row>
      <xdr:rowOff>58050</xdr:rowOff>
    </xdr:to>
    <xdr:sp macro="" textlink="">
      <xdr:nvSpPr>
        <xdr:cNvPr id="288" name="フローチャート: 判断 287">
          <a:extLst>
            <a:ext uri="{FF2B5EF4-FFF2-40B4-BE49-F238E27FC236}">
              <a16:creationId xmlns:a16="http://schemas.microsoft.com/office/drawing/2014/main" id="{09A2B9FC-6FE8-4500-84EF-53AF83EAA78F}"/>
            </a:ext>
          </a:extLst>
        </xdr:cNvPr>
        <xdr:cNvSpPr/>
      </xdr:nvSpPr>
      <xdr:spPr>
        <a:xfrm>
          <a:off x="17162780" y="7001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132696</xdr:rowOff>
    </xdr:from>
    <xdr:to>
      <xdr:col>98</xdr:col>
      <xdr:colOff>38100</xdr:colOff>
      <xdr:row>42</xdr:row>
      <xdr:rowOff>62846</xdr:rowOff>
    </xdr:to>
    <xdr:sp macro="" textlink="">
      <xdr:nvSpPr>
        <xdr:cNvPr id="289" name="フローチャート: 判断 288">
          <a:extLst>
            <a:ext uri="{FF2B5EF4-FFF2-40B4-BE49-F238E27FC236}">
              <a16:creationId xmlns:a16="http://schemas.microsoft.com/office/drawing/2014/main" id="{EE69A138-3A43-4747-997B-88DDEE852829}"/>
            </a:ext>
          </a:extLst>
        </xdr:cNvPr>
        <xdr:cNvSpPr/>
      </xdr:nvSpPr>
      <xdr:spPr>
        <a:xfrm>
          <a:off x="16388080" y="70059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290" name="テキスト ボックス 289">
          <a:extLst>
            <a:ext uri="{FF2B5EF4-FFF2-40B4-BE49-F238E27FC236}">
              <a16:creationId xmlns:a16="http://schemas.microsoft.com/office/drawing/2014/main" id="{0BB4BEFE-643C-4235-852E-79EC45B7F65B}"/>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291" name="テキスト ボックス 290">
          <a:extLst>
            <a:ext uri="{FF2B5EF4-FFF2-40B4-BE49-F238E27FC236}">
              <a16:creationId xmlns:a16="http://schemas.microsoft.com/office/drawing/2014/main" id="{603E1498-BA10-4875-88E4-A41222262AE9}"/>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292" name="テキスト ボックス 291">
          <a:extLst>
            <a:ext uri="{FF2B5EF4-FFF2-40B4-BE49-F238E27FC236}">
              <a16:creationId xmlns:a16="http://schemas.microsoft.com/office/drawing/2014/main" id="{55659223-C6CC-49D5-9651-43808DEE0044}"/>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293" name="テキスト ボックス 292">
          <a:extLst>
            <a:ext uri="{FF2B5EF4-FFF2-40B4-BE49-F238E27FC236}">
              <a16:creationId xmlns:a16="http://schemas.microsoft.com/office/drawing/2014/main" id="{63F7F393-41AD-4A80-BC86-0999E764DF5A}"/>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294" name="テキスト ボックス 293">
          <a:extLst>
            <a:ext uri="{FF2B5EF4-FFF2-40B4-BE49-F238E27FC236}">
              <a16:creationId xmlns:a16="http://schemas.microsoft.com/office/drawing/2014/main" id="{A71616EA-AF58-417B-9E93-ABD358698521}"/>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147513</xdr:rowOff>
    </xdr:from>
    <xdr:to>
      <xdr:col>116</xdr:col>
      <xdr:colOff>114300</xdr:colOff>
      <xdr:row>42</xdr:row>
      <xdr:rowOff>77663</xdr:rowOff>
    </xdr:to>
    <xdr:sp macro="" textlink="">
      <xdr:nvSpPr>
        <xdr:cNvPr id="295" name="楕円 294">
          <a:extLst>
            <a:ext uri="{FF2B5EF4-FFF2-40B4-BE49-F238E27FC236}">
              <a16:creationId xmlns:a16="http://schemas.microsoft.com/office/drawing/2014/main" id="{8BEB4138-1962-4D52-B2A9-769D0FEA2CAF}"/>
            </a:ext>
          </a:extLst>
        </xdr:cNvPr>
        <xdr:cNvSpPr/>
      </xdr:nvSpPr>
      <xdr:spPr>
        <a:xfrm>
          <a:off x="19458940" y="70207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75138</xdr:rowOff>
    </xdr:from>
    <xdr:ext cx="534377" cy="259045"/>
    <xdr:sp macro="" textlink="">
      <xdr:nvSpPr>
        <xdr:cNvPr id="296" name="【一般廃棄物処理施設】&#10;一人当たり有形固定資産（償却資産）額該当値テキスト">
          <a:extLst>
            <a:ext uri="{FF2B5EF4-FFF2-40B4-BE49-F238E27FC236}">
              <a16:creationId xmlns:a16="http://schemas.microsoft.com/office/drawing/2014/main" id="{467365B6-9E07-4276-8750-05140DAEFF56}"/>
            </a:ext>
          </a:extLst>
        </xdr:cNvPr>
        <xdr:cNvSpPr txBox="1"/>
      </xdr:nvSpPr>
      <xdr:spPr>
        <a:xfrm>
          <a:off x="19547840" y="6948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148213</xdr:rowOff>
    </xdr:from>
    <xdr:to>
      <xdr:col>112</xdr:col>
      <xdr:colOff>38100</xdr:colOff>
      <xdr:row>42</xdr:row>
      <xdr:rowOff>78363</xdr:rowOff>
    </xdr:to>
    <xdr:sp macro="" textlink="">
      <xdr:nvSpPr>
        <xdr:cNvPr id="297" name="楕円 296">
          <a:extLst>
            <a:ext uri="{FF2B5EF4-FFF2-40B4-BE49-F238E27FC236}">
              <a16:creationId xmlns:a16="http://schemas.microsoft.com/office/drawing/2014/main" id="{D6C52BF6-51CB-4C2B-8323-28586E8F1AA5}"/>
            </a:ext>
          </a:extLst>
        </xdr:cNvPr>
        <xdr:cNvSpPr/>
      </xdr:nvSpPr>
      <xdr:spPr>
        <a:xfrm>
          <a:off x="18735040" y="70214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26863</xdr:rowOff>
    </xdr:from>
    <xdr:to>
      <xdr:col>116</xdr:col>
      <xdr:colOff>63500</xdr:colOff>
      <xdr:row>42</xdr:row>
      <xdr:rowOff>27563</xdr:rowOff>
    </xdr:to>
    <xdr:cxnSp macro="">
      <xdr:nvCxnSpPr>
        <xdr:cNvPr id="298" name="直線コネクタ 297">
          <a:extLst>
            <a:ext uri="{FF2B5EF4-FFF2-40B4-BE49-F238E27FC236}">
              <a16:creationId xmlns:a16="http://schemas.microsoft.com/office/drawing/2014/main" id="{E281ED9B-B42D-45D0-8ED1-013DD4978E19}"/>
            </a:ext>
          </a:extLst>
        </xdr:cNvPr>
        <xdr:cNvCxnSpPr/>
      </xdr:nvCxnSpPr>
      <xdr:spPr>
        <a:xfrm flipV="1">
          <a:off x="18778220" y="7067743"/>
          <a:ext cx="731520" cy="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148529</xdr:rowOff>
    </xdr:from>
    <xdr:to>
      <xdr:col>107</xdr:col>
      <xdr:colOff>101600</xdr:colOff>
      <xdr:row>42</xdr:row>
      <xdr:rowOff>78679</xdr:rowOff>
    </xdr:to>
    <xdr:sp macro="" textlink="">
      <xdr:nvSpPr>
        <xdr:cNvPr id="299" name="楕円 298">
          <a:extLst>
            <a:ext uri="{FF2B5EF4-FFF2-40B4-BE49-F238E27FC236}">
              <a16:creationId xmlns:a16="http://schemas.microsoft.com/office/drawing/2014/main" id="{4835567B-0071-4E13-B834-BBB716DB3529}"/>
            </a:ext>
          </a:extLst>
        </xdr:cNvPr>
        <xdr:cNvSpPr/>
      </xdr:nvSpPr>
      <xdr:spPr>
        <a:xfrm>
          <a:off x="17937480" y="70217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27563</xdr:rowOff>
    </xdr:from>
    <xdr:to>
      <xdr:col>111</xdr:col>
      <xdr:colOff>177800</xdr:colOff>
      <xdr:row>42</xdr:row>
      <xdr:rowOff>27879</xdr:rowOff>
    </xdr:to>
    <xdr:cxnSp macro="">
      <xdr:nvCxnSpPr>
        <xdr:cNvPr id="300" name="直線コネクタ 299">
          <a:extLst>
            <a:ext uri="{FF2B5EF4-FFF2-40B4-BE49-F238E27FC236}">
              <a16:creationId xmlns:a16="http://schemas.microsoft.com/office/drawing/2014/main" id="{9AFB6F80-84E6-4F60-9AAA-EFC02BA9122E}"/>
            </a:ext>
          </a:extLst>
        </xdr:cNvPr>
        <xdr:cNvCxnSpPr/>
      </xdr:nvCxnSpPr>
      <xdr:spPr>
        <a:xfrm flipV="1">
          <a:off x="17988280" y="7068443"/>
          <a:ext cx="789940" cy="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148766</xdr:rowOff>
    </xdr:from>
    <xdr:to>
      <xdr:col>102</xdr:col>
      <xdr:colOff>165100</xdr:colOff>
      <xdr:row>42</xdr:row>
      <xdr:rowOff>78916</xdr:rowOff>
    </xdr:to>
    <xdr:sp macro="" textlink="">
      <xdr:nvSpPr>
        <xdr:cNvPr id="301" name="楕円 300">
          <a:extLst>
            <a:ext uri="{FF2B5EF4-FFF2-40B4-BE49-F238E27FC236}">
              <a16:creationId xmlns:a16="http://schemas.microsoft.com/office/drawing/2014/main" id="{142488FF-0284-419A-86EA-09373FC0F33D}"/>
            </a:ext>
          </a:extLst>
        </xdr:cNvPr>
        <xdr:cNvSpPr/>
      </xdr:nvSpPr>
      <xdr:spPr>
        <a:xfrm>
          <a:off x="17162780" y="70220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27879</xdr:rowOff>
    </xdr:from>
    <xdr:to>
      <xdr:col>107</xdr:col>
      <xdr:colOff>50800</xdr:colOff>
      <xdr:row>42</xdr:row>
      <xdr:rowOff>28116</xdr:rowOff>
    </xdr:to>
    <xdr:cxnSp macro="">
      <xdr:nvCxnSpPr>
        <xdr:cNvPr id="302" name="直線コネクタ 301">
          <a:extLst>
            <a:ext uri="{FF2B5EF4-FFF2-40B4-BE49-F238E27FC236}">
              <a16:creationId xmlns:a16="http://schemas.microsoft.com/office/drawing/2014/main" id="{856B04F8-3B29-49D8-ADA0-A57849C44A02}"/>
            </a:ext>
          </a:extLst>
        </xdr:cNvPr>
        <xdr:cNvCxnSpPr/>
      </xdr:nvCxnSpPr>
      <xdr:spPr>
        <a:xfrm flipV="1">
          <a:off x="17213580" y="7068759"/>
          <a:ext cx="774700" cy="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148932</xdr:rowOff>
    </xdr:from>
    <xdr:to>
      <xdr:col>98</xdr:col>
      <xdr:colOff>38100</xdr:colOff>
      <xdr:row>42</xdr:row>
      <xdr:rowOff>79082</xdr:rowOff>
    </xdr:to>
    <xdr:sp macro="" textlink="">
      <xdr:nvSpPr>
        <xdr:cNvPr id="303" name="楕円 302">
          <a:extLst>
            <a:ext uri="{FF2B5EF4-FFF2-40B4-BE49-F238E27FC236}">
              <a16:creationId xmlns:a16="http://schemas.microsoft.com/office/drawing/2014/main" id="{56984A7B-8059-4130-A4E2-F924246860DF}"/>
            </a:ext>
          </a:extLst>
        </xdr:cNvPr>
        <xdr:cNvSpPr/>
      </xdr:nvSpPr>
      <xdr:spPr>
        <a:xfrm>
          <a:off x="16388080" y="70221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28116</xdr:rowOff>
    </xdr:from>
    <xdr:to>
      <xdr:col>102</xdr:col>
      <xdr:colOff>114300</xdr:colOff>
      <xdr:row>42</xdr:row>
      <xdr:rowOff>28282</xdr:rowOff>
    </xdr:to>
    <xdr:cxnSp macro="">
      <xdr:nvCxnSpPr>
        <xdr:cNvPr id="304" name="直線コネクタ 303">
          <a:extLst>
            <a:ext uri="{FF2B5EF4-FFF2-40B4-BE49-F238E27FC236}">
              <a16:creationId xmlns:a16="http://schemas.microsoft.com/office/drawing/2014/main" id="{8B80FC82-F4C7-462C-A369-626FB6D18E58}"/>
            </a:ext>
          </a:extLst>
        </xdr:cNvPr>
        <xdr:cNvCxnSpPr/>
      </xdr:nvCxnSpPr>
      <xdr:spPr>
        <a:xfrm flipV="1">
          <a:off x="16431260" y="7068996"/>
          <a:ext cx="782320" cy="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67019</xdr:rowOff>
    </xdr:from>
    <xdr:ext cx="599010" cy="259045"/>
    <xdr:sp macro="" textlink="">
      <xdr:nvSpPr>
        <xdr:cNvPr id="305" name="n_1aveValue【一般廃棄物処理施設】&#10;一人当たり有形固定資産（償却資産）額">
          <a:extLst>
            <a:ext uri="{FF2B5EF4-FFF2-40B4-BE49-F238E27FC236}">
              <a16:creationId xmlns:a16="http://schemas.microsoft.com/office/drawing/2014/main" id="{4B18049B-6822-4DA6-8104-3E826C6575DB}"/>
            </a:ext>
          </a:extLst>
        </xdr:cNvPr>
        <xdr:cNvSpPr txBox="1"/>
      </xdr:nvSpPr>
      <xdr:spPr>
        <a:xfrm>
          <a:off x="18496495" y="6772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73973</xdr:rowOff>
    </xdr:from>
    <xdr:ext cx="599010" cy="259045"/>
    <xdr:sp macro="" textlink="">
      <xdr:nvSpPr>
        <xdr:cNvPr id="306" name="n_2aveValue【一般廃棄物処理施設】&#10;一人当たり有形固定資産（償却資産）額">
          <a:extLst>
            <a:ext uri="{FF2B5EF4-FFF2-40B4-BE49-F238E27FC236}">
              <a16:creationId xmlns:a16="http://schemas.microsoft.com/office/drawing/2014/main" id="{08673432-9606-4C15-A80F-780BD19FF673}"/>
            </a:ext>
          </a:extLst>
        </xdr:cNvPr>
        <xdr:cNvSpPr txBox="1"/>
      </xdr:nvSpPr>
      <xdr:spPr>
        <a:xfrm>
          <a:off x="17734495" y="6779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74577</xdr:rowOff>
    </xdr:from>
    <xdr:ext cx="599010" cy="259045"/>
    <xdr:sp macro="" textlink="">
      <xdr:nvSpPr>
        <xdr:cNvPr id="307" name="n_3aveValue【一般廃棄物処理施設】&#10;一人当たり有形固定資産（償却資産）額">
          <a:extLst>
            <a:ext uri="{FF2B5EF4-FFF2-40B4-BE49-F238E27FC236}">
              <a16:creationId xmlns:a16="http://schemas.microsoft.com/office/drawing/2014/main" id="{7C095A3D-F14A-448F-A569-CA92D56644A5}"/>
            </a:ext>
          </a:extLst>
        </xdr:cNvPr>
        <xdr:cNvSpPr txBox="1"/>
      </xdr:nvSpPr>
      <xdr:spPr>
        <a:xfrm>
          <a:off x="16936935" y="6780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79373</xdr:rowOff>
    </xdr:from>
    <xdr:ext cx="599010" cy="259045"/>
    <xdr:sp macro="" textlink="">
      <xdr:nvSpPr>
        <xdr:cNvPr id="308" name="n_4aveValue【一般廃棄物処理施設】&#10;一人当たり有形固定資産（償却資産）額">
          <a:extLst>
            <a:ext uri="{FF2B5EF4-FFF2-40B4-BE49-F238E27FC236}">
              <a16:creationId xmlns:a16="http://schemas.microsoft.com/office/drawing/2014/main" id="{035D049E-ACFD-4292-AE82-8E58F5AB5963}"/>
            </a:ext>
          </a:extLst>
        </xdr:cNvPr>
        <xdr:cNvSpPr txBox="1"/>
      </xdr:nvSpPr>
      <xdr:spPr>
        <a:xfrm>
          <a:off x="16162235" y="6784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42</xdr:row>
      <xdr:rowOff>69490</xdr:rowOff>
    </xdr:from>
    <xdr:ext cx="534377" cy="259045"/>
    <xdr:sp macro="" textlink="">
      <xdr:nvSpPr>
        <xdr:cNvPr id="309" name="n_1mainValue【一般廃棄物処理施設】&#10;一人当たり有形固定資産（償却資産）額">
          <a:extLst>
            <a:ext uri="{FF2B5EF4-FFF2-40B4-BE49-F238E27FC236}">
              <a16:creationId xmlns:a16="http://schemas.microsoft.com/office/drawing/2014/main" id="{3BBB0BE0-02A1-49B2-97B6-9041ACF7D8BD}"/>
            </a:ext>
          </a:extLst>
        </xdr:cNvPr>
        <xdr:cNvSpPr txBox="1"/>
      </xdr:nvSpPr>
      <xdr:spPr>
        <a:xfrm>
          <a:off x="18528811" y="7110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42</xdr:row>
      <xdr:rowOff>69806</xdr:rowOff>
    </xdr:from>
    <xdr:ext cx="534377" cy="259045"/>
    <xdr:sp macro="" textlink="">
      <xdr:nvSpPr>
        <xdr:cNvPr id="310" name="n_2mainValue【一般廃棄物処理施設】&#10;一人当たり有形固定資産（償却資産）額">
          <a:extLst>
            <a:ext uri="{FF2B5EF4-FFF2-40B4-BE49-F238E27FC236}">
              <a16:creationId xmlns:a16="http://schemas.microsoft.com/office/drawing/2014/main" id="{01CA27C1-B991-4838-9A5B-3DF564E8880C}"/>
            </a:ext>
          </a:extLst>
        </xdr:cNvPr>
        <xdr:cNvSpPr txBox="1"/>
      </xdr:nvSpPr>
      <xdr:spPr>
        <a:xfrm>
          <a:off x="17766811" y="7110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42</xdr:row>
      <xdr:rowOff>70043</xdr:rowOff>
    </xdr:from>
    <xdr:ext cx="534377" cy="259045"/>
    <xdr:sp macro="" textlink="">
      <xdr:nvSpPr>
        <xdr:cNvPr id="311" name="n_3mainValue【一般廃棄物処理施設】&#10;一人当たり有形固定資産（償却資産）額">
          <a:extLst>
            <a:ext uri="{FF2B5EF4-FFF2-40B4-BE49-F238E27FC236}">
              <a16:creationId xmlns:a16="http://schemas.microsoft.com/office/drawing/2014/main" id="{BCE4087A-E3A7-4F25-A41B-34C92226923E}"/>
            </a:ext>
          </a:extLst>
        </xdr:cNvPr>
        <xdr:cNvSpPr txBox="1"/>
      </xdr:nvSpPr>
      <xdr:spPr>
        <a:xfrm>
          <a:off x="16969251" y="711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42</xdr:row>
      <xdr:rowOff>70209</xdr:rowOff>
    </xdr:from>
    <xdr:ext cx="534377" cy="259045"/>
    <xdr:sp macro="" textlink="">
      <xdr:nvSpPr>
        <xdr:cNvPr id="312" name="n_4mainValue【一般廃棄物処理施設】&#10;一人当たり有形固定資産（償却資産）額">
          <a:extLst>
            <a:ext uri="{FF2B5EF4-FFF2-40B4-BE49-F238E27FC236}">
              <a16:creationId xmlns:a16="http://schemas.microsoft.com/office/drawing/2014/main" id="{E81CA2F4-24C2-4DEE-BB3B-D45F129325C4}"/>
            </a:ext>
          </a:extLst>
        </xdr:cNvPr>
        <xdr:cNvSpPr txBox="1"/>
      </xdr:nvSpPr>
      <xdr:spPr>
        <a:xfrm>
          <a:off x="16194551" y="7111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13" name="正方形/長方形 312">
          <a:extLst>
            <a:ext uri="{FF2B5EF4-FFF2-40B4-BE49-F238E27FC236}">
              <a16:creationId xmlns:a16="http://schemas.microsoft.com/office/drawing/2014/main" id="{525DB370-7B8A-4566-BFB5-FF9011B5E9CC}"/>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4" name="正方形/長方形 313">
          <a:extLst>
            <a:ext uri="{FF2B5EF4-FFF2-40B4-BE49-F238E27FC236}">
              <a16:creationId xmlns:a16="http://schemas.microsoft.com/office/drawing/2014/main" id="{47701E32-81A4-4D3B-A923-79D63641555E}"/>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5" name="正方形/長方形 314">
          <a:extLst>
            <a:ext uri="{FF2B5EF4-FFF2-40B4-BE49-F238E27FC236}">
              <a16:creationId xmlns:a16="http://schemas.microsoft.com/office/drawing/2014/main" id="{055DD370-02B3-4382-978E-875E045808A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6" name="正方形/長方形 315">
          <a:extLst>
            <a:ext uri="{FF2B5EF4-FFF2-40B4-BE49-F238E27FC236}">
              <a16:creationId xmlns:a16="http://schemas.microsoft.com/office/drawing/2014/main" id="{B6A58CBD-7C91-4AB8-801A-25385CE8DD2B}"/>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7" name="正方形/長方形 316">
          <a:extLst>
            <a:ext uri="{FF2B5EF4-FFF2-40B4-BE49-F238E27FC236}">
              <a16:creationId xmlns:a16="http://schemas.microsoft.com/office/drawing/2014/main" id="{8B86EA2D-CD4D-4C0E-A795-5175B2DDDA5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8" name="正方形/長方形 317">
          <a:extLst>
            <a:ext uri="{FF2B5EF4-FFF2-40B4-BE49-F238E27FC236}">
              <a16:creationId xmlns:a16="http://schemas.microsoft.com/office/drawing/2014/main" id="{0C56E87B-49BD-4E1A-B91F-15236E7D15BE}"/>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9" name="正方形/長方形 318">
          <a:extLst>
            <a:ext uri="{FF2B5EF4-FFF2-40B4-BE49-F238E27FC236}">
              <a16:creationId xmlns:a16="http://schemas.microsoft.com/office/drawing/2014/main" id="{EBB9F6AF-D284-4E2E-AF1A-483D5BC0B8BE}"/>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20" name="正方形/長方形 319">
          <a:extLst>
            <a:ext uri="{FF2B5EF4-FFF2-40B4-BE49-F238E27FC236}">
              <a16:creationId xmlns:a16="http://schemas.microsoft.com/office/drawing/2014/main" id="{397453B6-B96C-43E1-A527-31FFC3790749}"/>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21" name="テキスト ボックス 320">
          <a:extLst>
            <a:ext uri="{FF2B5EF4-FFF2-40B4-BE49-F238E27FC236}">
              <a16:creationId xmlns:a16="http://schemas.microsoft.com/office/drawing/2014/main" id="{32B7F660-9FF8-4F3B-818F-0E487F5A70DD}"/>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22" name="直線コネクタ 321">
          <a:extLst>
            <a:ext uri="{FF2B5EF4-FFF2-40B4-BE49-F238E27FC236}">
              <a16:creationId xmlns:a16="http://schemas.microsoft.com/office/drawing/2014/main" id="{1CC9372B-ACED-4196-A6E2-86B81780ECDA}"/>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23" name="テキスト ボックス 322">
          <a:extLst>
            <a:ext uri="{FF2B5EF4-FFF2-40B4-BE49-F238E27FC236}">
              <a16:creationId xmlns:a16="http://schemas.microsoft.com/office/drawing/2014/main" id="{97AA9627-71C2-4AE1-88F3-5E33365103EA}"/>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324" name="直線コネクタ 323">
          <a:extLst>
            <a:ext uri="{FF2B5EF4-FFF2-40B4-BE49-F238E27FC236}">
              <a16:creationId xmlns:a16="http://schemas.microsoft.com/office/drawing/2014/main" id="{70A66803-6659-4089-A8B7-1DFE0F846724}"/>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325" name="テキスト ボックス 324">
          <a:extLst>
            <a:ext uri="{FF2B5EF4-FFF2-40B4-BE49-F238E27FC236}">
              <a16:creationId xmlns:a16="http://schemas.microsoft.com/office/drawing/2014/main" id="{3AC98073-6BED-4C8F-AB49-1C52C6423C52}"/>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326" name="直線コネクタ 325">
          <a:extLst>
            <a:ext uri="{FF2B5EF4-FFF2-40B4-BE49-F238E27FC236}">
              <a16:creationId xmlns:a16="http://schemas.microsoft.com/office/drawing/2014/main" id="{E35AC177-1B5D-4065-8821-54FC74263C6B}"/>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327" name="テキスト ボックス 326">
          <a:extLst>
            <a:ext uri="{FF2B5EF4-FFF2-40B4-BE49-F238E27FC236}">
              <a16:creationId xmlns:a16="http://schemas.microsoft.com/office/drawing/2014/main" id="{DC9382BD-14CF-4BF8-81AF-6C268E6B89E7}"/>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328" name="直線コネクタ 327">
          <a:extLst>
            <a:ext uri="{FF2B5EF4-FFF2-40B4-BE49-F238E27FC236}">
              <a16:creationId xmlns:a16="http://schemas.microsoft.com/office/drawing/2014/main" id="{9E007CFD-4FB0-4B12-A0A0-CB037DB121EF}"/>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329" name="テキスト ボックス 328">
          <a:extLst>
            <a:ext uri="{FF2B5EF4-FFF2-40B4-BE49-F238E27FC236}">
              <a16:creationId xmlns:a16="http://schemas.microsoft.com/office/drawing/2014/main" id="{84F7F094-7847-4AEC-AB6C-67AB2693DBEA}"/>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330" name="直線コネクタ 329">
          <a:extLst>
            <a:ext uri="{FF2B5EF4-FFF2-40B4-BE49-F238E27FC236}">
              <a16:creationId xmlns:a16="http://schemas.microsoft.com/office/drawing/2014/main" id="{88DF06C5-61C8-4A43-ADE2-FCF44F775600}"/>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331" name="テキスト ボックス 330">
          <a:extLst>
            <a:ext uri="{FF2B5EF4-FFF2-40B4-BE49-F238E27FC236}">
              <a16:creationId xmlns:a16="http://schemas.microsoft.com/office/drawing/2014/main" id="{937B79C7-4BA0-4779-BF8A-0177AB516DA4}"/>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332" name="直線コネクタ 331">
          <a:extLst>
            <a:ext uri="{FF2B5EF4-FFF2-40B4-BE49-F238E27FC236}">
              <a16:creationId xmlns:a16="http://schemas.microsoft.com/office/drawing/2014/main" id="{95BD1B35-7230-45C9-A9DD-D9C441C384DB}"/>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333" name="テキスト ボックス 332">
          <a:extLst>
            <a:ext uri="{FF2B5EF4-FFF2-40B4-BE49-F238E27FC236}">
              <a16:creationId xmlns:a16="http://schemas.microsoft.com/office/drawing/2014/main" id="{1CD9AEBD-0EC5-41B4-998D-BB180FC6A9D0}"/>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4" name="直線コネクタ 333">
          <a:extLst>
            <a:ext uri="{FF2B5EF4-FFF2-40B4-BE49-F238E27FC236}">
              <a16:creationId xmlns:a16="http://schemas.microsoft.com/office/drawing/2014/main" id="{FCF23F1D-E1BE-45E2-930D-11055A00B7E7}"/>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335" name="テキスト ボックス 334">
          <a:extLst>
            <a:ext uri="{FF2B5EF4-FFF2-40B4-BE49-F238E27FC236}">
              <a16:creationId xmlns:a16="http://schemas.microsoft.com/office/drawing/2014/main" id="{D7E0580B-50EA-4219-ADF1-0C1342452817}"/>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36" name="【保健センター・保健所】&#10;有形固定資産減価償却率グラフ枠">
          <a:extLst>
            <a:ext uri="{FF2B5EF4-FFF2-40B4-BE49-F238E27FC236}">
              <a16:creationId xmlns:a16="http://schemas.microsoft.com/office/drawing/2014/main" id="{7E7B0239-BA99-4E47-A1F8-96BFC5CA96E8}"/>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74295</xdr:rowOff>
    </xdr:from>
    <xdr:to>
      <xdr:col>85</xdr:col>
      <xdr:colOff>126364</xdr:colOff>
      <xdr:row>64</xdr:row>
      <xdr:rowOff>62865</xdr:rowOff>
    </xdr:to>
    <xdr:cxnSp macro="">
      <xdr:nvCxnSpPr>
        <xdr:cNvPr id="337" name="直線コネクタ 336">
          <a:extLst>
            <a:ext uri="{FF2B5EF4-FFF2-40B4-BE49-F238E27FC236}">
              <a16:creationId xmlns:a16="http://schemas.microsoft.com/office/drawing/2014/main" id="{3C8017E0-848B-43CA-8775-3DCD53960C0A}"/>
            </a:ext>
          </a:extLst>
        </xdr:cNvPr>
        <xdr:cNvCxnSpPr/>
      </xdr:nvCxnSpPr>
      <xdr:spPr>
        <a:xfrm flipV="1">
          <a:off x="14375764" y="9294495"/>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66692</xdr:rowOff>
    </xdr:from>
    <xdr:ext cx="405111" cy="259045"/>
    <xdr:sp macro="" textlink="">
      <xdr:nvSpPr>
        <xdr:cNvPr id="338" name="【保健センター・保健所】&#10;有形固定資産減価償却率最小値テキスト">
          <a:extLst>
            <a:ext uri="{FF2B5EF4-FFF2-40B4-BE49-F238E27FC236}">
              <a16:creationId xmlns:a16="http://schemas.microsoft.com/office/drawing/2014/main" id="{F71D61D9-0A69-4C8F-A281-D797F1C6B0EE}"/>
            </a:ext>
          </a:extLst>
        </xdr:cNvPr>
        <xdr:cNvSpPr txBox="1"/>
      </xdr:nvSpPr>
      <xdr:spPr>
        <a:xfrm>
          <a:off x="14414500" y="1079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62865</xdr:rowOff>
    </xdr:from>
    <xdr:to>
      <xdr:col>86</xdr:col>
      <xdr:colOff>25400</xdr:colOff>
      <xdr:row>64</xdr:row>
      <xdr:rowOff>62865</xdr:rowOff>
    </xdr:to>
    <xdr:cxnSp macro="">
      <xdr:nvCxnSpPr>
        <xdr:cNvPr id="339" name="直線コネクタ 338">
          <a:extLst>
            <a:ext uri="{FF2B5EF4-FFF2-40B4-BE49-F238E27FC236}">
              <a16:creationId xmlns:a16="http://schemas.microsoft.com/office/drawing/2014/main" id="{C09EE284-8BE2-4B08-BCF2-780DF10E5E46}"/>
            </a:ext>
          </a:extLst>
        </xdr:cNvPr>
        <xdr:cNvCxnSpPr/>
      </xdr:nvCxnSpPr>
      <xdr:spPr>
        <a:xfrm>
          <a:off x="14287500" y="10791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20972</xdr:rowOff>
    </xdr:from>
    <xdr:ext cx="405111" cy="259045"/>
    <xdr:sp macro="" textlink="">
      <xdr:nvSpPr>
        <xdr:cNvPr id="340" name="【保健センター・保健所】&#10;有形固定資産減価償却率最大値テキスト">
          <a:extLst>
            <a:ext uri="{FF2B5EF4-FFF2-40B4-BE49-F238E27FC236}">
              <a16:creationId xmlns:a16="http://schemas.microsoft.com/office/drawing/2014/main" id="{41B2B4B0-ED8C-4F97-851C-E7F1B88307AD}"/>
            </a:ext>
          </a:extLst>
        </xdr:cNvPr>
        <xdr:cNvSpPr txBox="1"/>
      </xdr:nvSpPr>
      <xdr:spPr>
        <a:xfrm>
          <a:off x="14414500" y="9073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74295</xdr:rowOff>
    </xdr:from>
    <xdr:to>
      <xdr:col>86</xdr:col>
      <xdr:colOff>25400</xdr:colOff>
      <xdr:row>55</xdr:row>
      <xdr:rowOff>74295</xdr:rowOff>
    </xdr:to>
    <xdr:cxnSp macro="">
      <xdr:nvCxnSpPr>
        <xdr:cNvPr id="341" name="直線コネクタ 340">
          <a:extLst>
            <a:ext uri="{FF2B5EF4-FFF2-40B4-BE49-F238E27FC236}">
              <a16:creationId xmlns:a16="http://schemas.microsoft.com/office/drawing/2014/main" id="{161D9763-FA39-447C-AEF0-5C494F169108}"/>
            </a:ext>
          </a:extLst>
        </xdr:cNvPr>
        <xdr:cNvCxnSpPr/>
      </xdr:nvCxnSpPr>
      <xdr:spPr>
        <a:xfrm>
          <a:off x="14287500" y="92944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33037</xdr:rowOff>
    </xdr:from>
    <xdr:ext cx="405111" cy="259045"/>
    <xdr:sp macro="" textlink="">
      <xdr:nvSpPr>
        <xdr:cNvPr id="342" name="【保健センター・保健所】&#10;有形固定資産減価償却率平均値テキスト">
          <a:extLst>
            <a:ext uri="{FF2B5EF4-FFF2-40B4-BE49-F238E27FC236}">
              <a16:creationId xmlns:a16="http://schemas.microsoft.com/office/drawing/2014/main" id="{1A6131BD-3009-4EEE-8588-0A6EA1CA03A7}"/>
            </a:ext>
          </a:extLst>
        </xdr:cNvPr>
        <xdr:cNvSpPr txBox="1"/>
      </xdr:nvSpPr>
      <xdr:spPr>
        <a:xfrm>
          <a:off x="14414500" y="9756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10160</xdr:rowOff>
    </xdr:from>
    <xdr:to>
      <xdr:col>85</xdr:col>
      <xdr:colOff>177800</xdr:colOff>
      <xdr:row>59</xdr:row>
      <xdr:rowOff>111760</xdr:rowOff>
    </xdr:to>
    <xdr:sp macro="" textlink="">
      <xdr:nvSpPr>
        <xdr:cNvPr id="343" name="フローチャート: 判断 342">
          <a:extLst>
            <a:ext uri="{FF2B5EF4-FFF2-40B4-BE49-F238E27FC236}">
              <a16:creationId xmlns:a16="http://schemas.microsoft.com/office/drawing/2014/main" id="{E3AD1E12-A7CF-4D62-9271-8EA00DA3DC9E}"/>
            </a:ext>
          </a:extLst>
        </xdr:cNvPr>
        <xdr:cNvSpPr/>
      </xdr:nvSpPr>
      <xdr:spPr>
        <a:xfrm>
          <a:off x="14325600" y="990092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141605</xdr:rowOff>
    </xdr:from>
    <xdr:to>
      <xdr:col>81</xdr:col>
      <xdr:colOff>101600</xdr:colOff>
      <xdr:row>59</xdr:row>
      <xdr:rowOff>71755</xdr:rowOff>
    </xdr:to>
    <xdr:sp macro="" textlink="">
      <xdr:nvSpPr>
        <xdr:cNvPr id="344" name="フローチャート: 判断 343">
          <a:extLst>
            <a:ext uri="{FF2B5EF4-FFF2-40B4-BE49-F238E27FC236}">
              <a16:creationId xmlns:a16="http://schemas.microsoft.com/office/drawing/2014/main" id="{5FE55DDC-9126-4615-8A96-C71D3788908F}"/>
            </a:ext>
          </a:extLst>
        </xdr:cNvPr>
        <xdr:cNvSpPr/>
      </xdr:nvSpPr>
      <xdr:spPr>
        <a:xfrm>
          <a:off x="13578840" y="98647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153035</xdr:rowOff>
    </xdr:from>
    <xdr:to>
      <xdr:col>76</xdr:col>
      <xdr:colOff>165100</xdr:colOff>
      <xdr:row>59</xdr:row>
      <xdr:rowOff>83185</xdr:rowOff>
    </xdr:to>
    <xdr:sp macro="" textlink="">
      <xdr:nvSpPr>
        <xdr:cNvPr id="345" name="フローチャート: 判断 344">
          <a:extLst>
            <a:ext uri="{FF2B5EF4-FFF2-40B4-BE49-F238E27FC236}">
              <a16:creationId xmlns:a16="http://schemas.microsoft.com/office/drawing/2014/main" id="{73FAA17C-EF00-4F40-9053-3A472E442DE4}"/>
            </a:ext>
          </a:extLst>
        </xdr:cNvPr>
        <xdr:cNvSpPr/>
      </xdr:nvSpPr>
      <xdr:spPr>
        <a:xfrm>
          <a:off x="12804140" y="9876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346" name="フローチャート: 判断 345">
          <a:extLst>
            <a:ext uri="{FF2B5EF4-FFF2-40B4-BE49-F238E27FC236}">
              <a16:creationId xmlns:a16="http://schemas.microsoft.com/office/drawing/2014/main" id="{827F733B-921F-468B-99E3-FC708DADC44B}"/>
            </a:ext>
          </a:extLst>
        </xdr:cNvPr>
        <xdr:cNvSpPr/>
      </xdr:nvSpPr>
      <xdr:spPr>
        <a:xfrm>
          <a:off x="12029440" y="98532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40640</xdr:rowOff>
    </xdr:from>
    <xdr:to>
      <xdr:col>67</xdr:col>
      <xdr:colOff>101600</xdr:colOff>
      <xdr:row>58</xdr:row>
      <xdr:rowOff>142240</xdr:rowOff>
    </xdr:to>
    <xdr:sp macro="" textlink="">
      <xdr:nvSpPr>
        <xdr:cNvPr id="347" name="フローチャート: 判断 346">
          <a:extLst>
            <a:ext uri="{FF2B5EF4-FFF2-40B4-BE49-F238E27FC236}">
              <a16:creationId xmlns:a16="http://schemas.microsoft.com/office/drawing/2014/main" id="{74A94C81-D6CE-47BB-B38E-F6B19BE8B5D4}"/>
            </a:ext>
          </a:extLst>
        </xdr:cNvPr>
        <xdr:cNvSpPr/>
      </xdr:nvSpPr>
      <xdr:spPr>
        <a:xfrm>
          <a:off x="11231880" y="976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8" name="テキスト ボックス 347">
          <a:extLst>
            <a:ext uri="{FF2B5EF4-FFF2-40B4-BE49-F238E27FC236}">
              <a16:creationId xmlns:a16="http://schemas.microsoft.com/office/drawing/2014/main" id="{834A3B95-B3A4-4B2F-B96D-EC6270CFB030}"/>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9" name="テキスト ボックス 348">
          <a:extLst>
            <a:ext uri="{FF2B5EF4-FFF2-40B4-BE49-F238E27FC236}">
              <a16:creationId xmlns:a16="http://schemas.microsoft.com/office/drawing/2014/main" id="{44727BFB-0B40-48FC-A5E7-D1819C827363}"/>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50" name="テキスト ボックス 349">
          <a:extLst>
            <a:ext uri="{FF2B5EF4-FFF2-40B4-BE49-F238E27FC236}">
              <a16:creationId xmlns:a16="http://schemas.microsoft.com/office/drawing/2014/main" id="{60B1BFFD-2C26-4FBA-872E-8985E9670D47}"/>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51" name="テキスト ボックス 350">
          <a:extLst>
            <a:ext uri="{FF2B5EF4-FFF2-40B4-BE49-F238E27FC236}">
              <a16:creationId xmlns:a16="http://schemas.microsoft.com/office/drawing/2014/main" id="{6497CE74-66C2-451E-9D11-3057978054A5}"/>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52" name="テキスト ボックス 351">
          <a:extLst>
            <a:ext uri="{FF2B5EF4-FFF2-40B4-BE49-F238E27FC236}">
              <a16:creationId xmlns:a16="http://schemas.microsoft.com/office/drawing/2014/main" id="{10CEB903-1D74-47E1-9937-0209AB3AC1A5}"/>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78740</xdr:rowOff>
    </xdr:from>
    <xdr:to>
      <xdr:col>85</xdr:col>
      <xdr:colOff>177800</xdr:colOff>
      <xdr:row>60</xdr:row>
      <xdr:rowOff>8890</xdr:rowOff>
    </xdr:to>
    <xdr:sp macro="" textlink="">
      <xdr:nvSpPr>
        <xdr:cNvPr id="353" name="楕円 352">
          <a:extLst>
            <a:ext uri="{FF2B5EF4-FFF2-40B4-BE49-F238E27FC236}">
              <a16:creationId xmlns:a16="http://schemas.microsoft.com/office/drawing/2014/main" id="{ADD9E86B-308B-42AF-BD1E-962F5B2BA3BD}"/>
            </a:ext>
          </a:extLst>
        </xdr:cNvPr>
        <xdr:cNvSpPr/>
      </xdr:nvSpPr>
      <xdr:spPr>
        <a:xfrm>
          <a:off x="14325600" y="996950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57167</xdr:rowOff>
    </xdr:from>
    <xdr:ext cx="405111" cy="259045"/>
    <xdr:sp macro="" textlink="">
      <xdr:nvSpPr>
        <xdr:cNvPr id="354" name="【保健センター・保健所】&#10;有形固定資産減価償却率該当値テキスト">
          <a:extLst>
            <a:ext uri="{FF2B5EF4-FFF2-40B4-BE49-F238E27FC236}">
              <a16:creationId xmlns:a16="http://schemas.microsoft.com/office/drawing/2014/main" id="{17672016-A529-401A-9AEA-7B3C6F34DB34}"/>
            </a:ext>
          </a:extLst>
        </xdr:cNvPr>
        <xdr:cNvSpPr txBox="1"/>
      </xdr:nvSpPr>
      <xdr:spPr>
        <a:xfrm>
          <a:off x="14414500" y="994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44450</xdr:rowOff>
    </xdr:from>
    <xdr:to>
      <xdr:col>81</xdr:col>
      <xdr:colOff>101600</xdr:colOff>
      <xdr:row>59</xdr:row>
      <xdr:rowOff>146050</xdr:rowOff>
    </xdr:to>
    <xdr:sp macro="" textlink="">
      <xdr:nvSpPr>
        <xdr:cNvPr id="355" name="楕円 354">
          <a:extLst>
            <a:ext uri="{FF2B5EF4-FFF2-40B4-BE49-F238E27FC236}">
              <a16:creationId xmlns:a16="http://schemas.microsoft.com/office/drawing/2014/main" id="{EE5B19C8-8017-43CC-97E9-417C03EF29B9}"/>
            </a:ext>
          </a:extLst>
        </xdr:cNvPr>
        <xdr:cNvSpPr/>
      </xdr:nvSpPr>
      <xdr:spPr>
        <a:xfrm>
          <a:off x="13578840" y="993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95250</xdr:rowOff>
    </xdr:from>
    <xdr:to>
      <xdr:col>85</xdr:col>
      <xdr:colOff>127000</xdr:colOff>
      <xdr:row>59</xdr:row>
      <xdr:rowOff>129540</xdr:rowOff>
    </xdr:to>
    <xdr:cxnSp macro="">
      <xdr:nvCxnSpPr>
        <xdr:cNvPr id="356" name="直線コネクタ 355">
          <a:extLst>
            <a:ext uri="{FF2B5EF4-FFF2-40B4-BE49-F238E27FC236}">
              <a16:creationId xmlns:a16="http://schemas.microsoft.com/office/drawing/2014/main" id="{1FB06C92-2B5A-4C6C-9C65-F52B8CB2599F}"/>
            </a:ext>
          </a:extLst>
        </xdr:cNvPr>
        <xdr:cNvCxnSpPr/>
      </xdr:nvCxnSpPr>
      <xdr:spPr>
        <a:xfrm>
          <a:off x="13629640" y="9986010"/>
          <a:ext cx="7467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139700</xdr:rowOff>
    </xdr:from>
    <xdr:to>
      <xdr:col>76</xdr:col>
      <xdr:colOff>165100</xdr:colOff>
      <xdr:row>59</xdr:row>
      <xdr:rowOff>69850</xdr:rowOff>
    </xdr:to>
    <xdr:sp macro="" textlink="">
      <xdr:nvSpPr>
        <xdr:cNvPr id="357" name="楕円 356">
          <a:extLst>
            <a:ext uri="{FF2B5EF4-FFF2-40B4-BE49-F238E27FC236}">
              <a16:creationId xmlns:a16="http://schemas.microsoft.com/office/drawing/2014/main" id="{B83B7BD2-6296-4285-BFE0-2E21F90EACD6}"/>
            </a:ext>
          </a:extLst>
        </xdr:cNvPr>
        <xdr:cNvSpPr/>
      </xdr:nvSpPr>
      <xdr:spPr>
        <a:xfrm>
          <a:off x="12804140" y="9862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19050</xdr:rowOff>
    </xdr:from>
    <xdr:to>
      <xdr:col>81</xdr:col>
      <xdr:colOff>50800</xdr:colOff>
      <xdr:row>59</xdr:row>
      <xdr:rowOff>95250</xdr:rowOff>
    </xdr:to>
    <xdr:cxnSp macro="">
      <xdr:nvCxnSpPr>
        <xdr:cNvPr id="358" name="直線コネクタ 357">
          <a:extLst>
            <a:ext uri="{FF2B5EF4-FFF2-40B4-BE49-F238E27FC236}">
              <a16:creationId xmlns:a16="http://schemas.microsoft.com/office/drawing/2014/main" id="{2CBF5870-E895-4498-AD02-8C84D5A98A64}"/>
            </a:ext>
          </a:extLst>
        </xdr:cNvPr>
        <xdr:cNvCxnSpPr/>
      </xdr:nvCxnSpPr>
      <xdr:spPr>
        <a:xfrm>
          <a:off x="12854940" y="9909810"/>
          <a:ext cx="7747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139700</xdr:rowOff>
    </xdr:from>
    <xdr:to>
      <xdr:col>72</xdr:col>
      <xdr:colOff>38100</xdr:colOff>
      <xdr:row>59</xdr:row>
      <xdr:rowOff>69850</xdr:rowOff>
    </xdr:to>
    <xdr:sp macro="" textlink="">
      <xdr:nvSpPr>
        <xdr:cNvPr id="359" name="楕円 358">
          <a:extLst>
            <a:ext uri="{FF2B5EF4-FFF2-40B4-BE49-F238E27FC236}">
              <a16:creationId xmlns:a16="http://schemas.microsoft.com/office/drawing/2014/main" id="{C3307F2A-AAAA-443A-BF3C-68308807C7BF}"/>
            </a:ext>
          </a:extLst>
        </xdr:cNvPr>
        <xdr:cNvSpPr/>
      </xdr:nvSpPr>
      <xdr:spPr>
        <a:xfrm>
          <a:off x="12029440" y="98628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19050</xdr:rowOff>
    </xdr:from>
    <xdr:to>
      <xdr:col>76</xdr:col>
      <xdr:colOff>114300</xdr:colOff>
      <xdr:row>59</xdr:row>
      <xdr:rowOff>19050</xdr:rowOff>
    </xdr:to>
    <xdr:cxnSp macro="">
      <xdr:nvCxnSpPr>
        <xdr:cNvPr id="360" name="直線コネクタ 359">
          <a:extLst>
            <a:ext uri="{FF2B5EF4-FFF2-40B4-BE49-F238E27FC236}">
              <a16:creationId xmlns:a16="http://schemas.microsoft.com/office/drawing/2014/main" id="{18B76A61-8383-4B87-AB87-6886F634AD5B}"/>
            </a:ext>
          </a:extLst>
        </xdr:cNvPr>
        <xdr:cNvCxnSpPr/>
      </xdr:nvCxnSpPr>
      <xdr:spPr>
        <a:xfrm>
          <a:off x="12072620" y="990981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73025</xdr:rowOff>
    </xdr:from>
    <xdr:to>
      <xdr:col>67</xdr:col>
      <xdr:colOff>101600</xdr:colOff>
      <xdr:row>59</xdr:row>
      <xdr:rowOff>3175</xdr:rowOff>
    </xdr:to>
    <xdr:sp macro="" textlink="">
      <xdr:nvSpPr>
        <xdr:cNvPr id="361" name="楕円 360">
          <a:extLst>
            <a:ext uri="{FF2B5EF4-FFF2-40B4-BE49-F238E27FC236}">
              <a16:creationId xmlns:a16="http://schemas.microsoft.com/office/drawing/2014/main" id="{1D016B05-48D5-468C-B456-04F76C2A2052}"/>
            </a:ext>
          </a:extLst>
        </xdr:cNvPr>
        <xdr:cNvSpPr/>
      </xdr:nvSpPr>
      <xdr:spPr>
        <a:xfrm>
          <a:off x="11231880" y="97961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123825</xdr:rowOff>
    </xdr:from>
    <xdr:to>
      <xdr:col>71</xdr:col>
      <xdr:colOff>177800</xdr:colOff>
      <xdr:row>59</xdr:row>
      <xdr:rowOff>19050</xdr:rowOff>
    </xdr:to>
    <xdr:cxnSp macro="">
      <xdr:nvCxnSpPr>
        <xdr:cNvPr id="362" name="直線コネクタ 361">
          <a:extLst>
            <a:ext uri="{FF2B5EF4-FFF2-40B4-BE49-F238E27FC236}">
              <a16:creationId xmlns:a16="http://schemas.microsoft.com/office/drawing/2014/main" id="{DEEF003F-36EA-433C-BA46-C2DB83F0FDCE}"/>
            </a:ext>
          </a:extLst>
        </xdr:cNvPr>
        <xdr:cNvCxnSpPr/>
      </xdr:nvCxnSpPr>
      <xdr:spPr>
        <a:xfrm>
          <a:off x="11282680" y="9846945"/>
          <a:ext cx="78994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88282</xdr:rowOff>
    </xdr:from>
    <xdr:ext cx="405111" cy="259045"/>
    <xdr:sp macro="" textlink="">
      <xdr:nvSpPr>
        <xdr:cNvPr id="363" name="n_1aveValue【保健センター・保健所】&#10;有形固定資産減価償却率">
          <a:extLst>
            <a:ext uri="{FF2B5EF4-FFF2-40B4-BE49-F238E27FC236}">
              <a16:creationId xmlns:a16="http://schemas.microsoft.com/office/drawing/2014/main" id="{67F3DD3E-7E95-4686-8902-DB45B6262D44}"/>
            </a:ext>
          </a:extLst>
        </xdr:cNvPr>
        <xdr:cNvSpPr txBox="1"/>
      </xdr:nvSpPr>
      <xdr:spPr>
        <a:xfrm>
          <a:off x="13437244" y="9643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74312</xdr:rowOff>
    </xdr:from>
    <xdr:ext cx="405111" cy="259045"/>
    <xdr:sp macro="" textlink="">
      <xdr:nvSpPr>
        <xdr:cNvPr id="364" name="n_2aveValue【保健センター・保健所】&#10;有形固定資産減価償却率">
          <a:extLst>
            <a:ext uri="{FF2B5EF4-FFF2-40B4-BE49-F238E27FC236}">
              <a16:creationId xmlns:a16="http://schemas.microsoft.com/office/drawing/2014/main" id="{B69222FE-1700-4018-A8CC-8CD0E65C3006}"/>
            </a:ext>
          </a:extLst>
        </xdr:cNvPr>
        <xdr:cNvSpPr txBox="1"/>
      </xdr:nvSpPr>
      <xdr:spPr>
        <a:xfrm>
          <a:off x="12675244" y="996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76852</xdr:rowOff>
    </xdr:from>
    <xdr:ext cx="405111" cy="259045"/>
    <xdr:sp macro="" textlink="">
      <xdr:nvSpPr>
        <xdr:cNvPr id="365" name="n_3aveValue【保健センター・保健所】&#10;有形固定資産減価償却率">
          <a:extLst>
            <a:ext uri="{FF2B5EF4-FFF2-40B4-BE49-F238E27FC236}">
              <a16:creationId xmlns:a16="http://schemas.microsoft.com/office/drawing/2014/main" id="{B70F5532-5AC2-4C9A-B8FA-3B36181E4B87}"/>
            </a:ext>
          </a:extLst>
        </xdr:cNvPr>
        <xdr:cNvSpPr txBox="1"/>
      </xdr:nvSpPr>
      <xdr:spPr>
        <a:xfrm>
          <a:off x="11900544" y="963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158767</xdr:rowOff>
    </xdr:from>
    <xdr:ext cx="405111" cy="259045"/>
    <xdr:sp macro="" textlink="">
      <xdr:nvSpPr>
        <xdr:cNvPr id="366" name="n_4aveValue【保健センター・保健所】&#10;有形固定資産減価償却率">
          <a:extLst>
            <a:ext uri="{FF2B5EF4-FFF2-40B4-BE49-F238E27FC236}">
              <a16:creationId xmlns:a16="http://schemas.microsoft.com/office/drawing/2014/main" id="{25A30769-A31B-4293-9C05-CEA55B46E45D}"/>
            </a:ext>
          </a:extLst>
        </xdr:cNvPr>
        <xdr:cNvSpPr txBox="1"/>
      </xdr:nvSpPr>
      <xdr:spPr>
        <a:xfrm>
          <a:off x="11102984" y="954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137177</xdr:rowOff>
    </xdr:from>
    <xdr:ext cx="405111" cy="259045"/>
    <xdr:sp macro="" textlink="">
      <xdr:nvSpPr>
        <xdr:cNvPr id="367" name="n_1mainValue【保健センター・保健所】&#10;有形固定資産減価償却率">
          <a:extLst>
            <a:ext uri="{FF2B5EF4-FFF2-40B4-BE49-F238E27FC236}">
              <a16:creationId xmlns:a16="http://schemas.microsoft.com/office/drawing/2014/main" id="{560D2BE4-619B-4F41-BBDC-61F1F11597F1}"/>
            </a:ext>
          </a:extLst>
        </xdr:cNvPr>
        <xdr:cNvSpPr txBox="1"/>
      </xdr:nvSpPr>
      <xdr:spPr>
        <a:xfrm>
          <a:off x="13437244" y="10027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86377</xdr:rowOff>
    </xdr:from>
    <xdr:ext cx="405111" cy="259045"/>
    <xdr:sp macro="" textlink="">
      <xdr:nvSpPr>
        <xdr:cNvPr id="368" name="n_2mainValue【保健センター・保健所】&#10;有形固定資産減価償却率">
          <a:extLst>
            <a:ext uri="{FF2B5EF4-FFF2-40B4-BE49-F238E27FC236}">
              <a16:creationId xmlns:a16="http://schemas.microsoft.com/office/drawing/2014/main" id="{D8BC26D4-01D0-47F6-BA8A-FCE22C9DDA2A}"/>
            </a:ext>
          </a:extLst>
        </xdr:cNvPr>
        <xdr:cNvSpPr txBox="1"/>
      </xdr:nvSpPr>
      <xdr:spPr>
        <a:xfrm>
          <a:off x="12675244" y="964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60977</xdr:rowOff>
    </xdr:from>
    <xdr:ext cx="405111" cy="259045"/>
    <xdr:sp macro="" textlink="">
      <xdr:nvSpPr>
        <xdr:cNvPr id="369" name="n_3mainValue【保健センター・保健所】&#10;有形固定資産減価償却率">
          <a:extLst>
            <a:ext uri="{FF2B5EF4-FFF2-40B4-BE49-F238E27FC236}">
              <a16:creationId xmlns:a16="http://schemas.microsoft.com/office/drawing/2014/main" id="{84E963EE-B6E6-41EF-8412-867695660046}"/>
            </a:ext>
          </a:extLst>
        </xdr:cNvPr>
        <xdr:cNvSpPr txBox="1"/>
      </xdr:nvSpPr>
      <xdr:spPr>
        <a:xfrm>
          <a:off x="11900544" y="9951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165752</xdr:rowOff>
    </xdr:from>
    <xdr:ext cx="405111" cy="259045"/>
    <xdr:sp macro="" textlink="">
      <xdr:nvSpPr>
        <xdr:cNvPr id="370" name="n_4mainValue【保健センター・保健所】&#10;有形固定資産減価償却率">
          <a:extLst>
            <a:ext uri="{FF2B5EF4-FFF2-40B4-BE49-F238E27FC236}">
              <a16:creationId xmlns:a16="http://schemas.microsoft.com/office/drawing/2014/main" id="{FC7BCC74-6AA8-4395-84AE-7CC78C8FFCDE}"/>
            </a:ext>
          </a:extLst>
        </xdr:cNvPr>
        <xdr:cNvSpPr txBox="1"/>
      </xdr:nvSpPr>
      <xdr:spPr>
        <a:xfrm>
          <a:off x="11102984" y="9888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71" name="正方形/長方形 370">
          <a:extLst>
            <a:ext uri="{FF2B5EF4-FFF2-40B4-BE49-F238E27FC236}">
              <a16:creationId xmlns:a16="http://schemas.microsoft.com/office/drawing/2014/main" id="{0CE79763-3B31-47E6-9B64-81F7A6C43A57}"/>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72" name="正方形/長方形 371">
          <a:extLst>
            <a:ext uri="{FF2B5EF4-FFF2-40B4-BE49-F238E27FC236}">
              <a16:creationId xmlns:a16="http://schemas.microsoft.com/office/drawing/2014/main" id="{44A8896E-39F5-4F08-B2FB-5B67ACC88D48}"/>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73" name="正方形/長方形 372">
          <a:extLst>
            <a:ext uri="{FF2B5EF4-FFF2-40B4-BE49-F238E27FC236}">
              <a16:creationId xmlns:a16="http://schemas.microsoft.com/office/drawing/2014/main" id="{2C27D09A-1132-4989-A59F-A6665C290A06}"/>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4" name="正方形/長方形 373">
          <a:extLst>
            <a:ext uri="{FF2B5EF4-FFF2-40B4-BE49-F238E27FC236}">
              <a16:creationId xmlns:a16="http://schemas.microsoft.com/office/drawing/2014/main" id="{1C57E582-14D3-45A0-A1AB-D6B9AA762B0E}"/>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5" name="正方形/長方形 374">
          <a:extLst>
            <a:ext uri="{FF2B5EF4-FFF2-40B4-BE49-F238E27FC236}">
              <a16:creationId xmlns:a16="http://schemas.microsoft.com/office/drawing/2014/main" id="{4A7F87F1-E722-43A1-855D-F9B8DBE729AD}"/>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6" name="正方形/長方形 375">
          <a:extLst>
            <a:ext uri="{FF2B5EF4-FFF2-40B4-BE49-F238E27FC236}">
              <a16:creationId xmlns:a16="http://schemas.microsoft.com/office/drawing/2014/main" id="{5ED95C6E-64D8-4F92-A9C5-D648F7FD704F}"/>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7" name="正方形/長方形 376">
          <a:extLst>
            <a:ext uri="{FF2B5EF4-FFF2-40B4-BE49-F238E27FC236}">
              <a16:creationId xmlns:a16="http://schemas.microsoft.com/office/drawing/2014/main" id="{03F4DFD7-CC39-44C9-AD2C-D54F79D146DD}"/>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8" name="正方形/長方形 377">
          <a:extLst>
            <a:ext uri="{FF2B5EF4-FFF2-40B4-BE49-F238E27FC236}">
              <a16:creationId xmlns:a16="http://schemas.microsoft.com/office/drawing/2014/main" id="{06670721-D61C-4B69-8C6F-7ED4AE4DC7DA}"/>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9" name="テキスト ボックス 378">
          <a:extLst>
            <a:ext uri="{FF2B5EF4-FFF2-40B4-BE49-F238E27FC236}">
              <a16:creationId xmlns:a16="http://schemas.microsoft.com/office/drawing/2014/main" id="{27274752-8421-45EB-9874-449D572927E3}"/>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80" name="直線コネクタ 379">
          <a:extLst>
            <a:ext uri="{FF2B5EF4-FFF2-40B4-BE49-F238E27FC236}">
              <a16:creationId xmlns:a16="http://schemas.microsoft.com/office/drawing/2014/main" id="{5A0F6C49-DECD-4E6F-BBB1-FC997CE6A247}"/>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381" name="直線コネクタ 380">
          <a:extLst>
            <a:ext uri="{FF2B5EF4-FFF2-40B4-BE49-F238E27FC236}">
              <a16:creationId xmlns:a16="http://schemas.microsoft.com/office/drawing/2014/main" id="{9B1F2423-9FCC-4206-8860-7C6AE8D626F1}"/>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382" name="テキスト ボックス 381">
          <a:extLst>
            <a:ext uri="{FF2B5EF4-FFF2-40B4-BE49-F238E27FC236}">
              <a16:creationId xmlns:a16="http://schemas.microsoft.com/office/drawing/2014/main" id="{028BC74B-5982-4B4E-BD96-62D76AABCB8E}"/>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383" name="直線コネクタ 382">
          <a:extLst>
            <a:ext uri="{FF2B5EF4-FFF2-40B4-BE49-F238E27FC236}">
              <a16:creationId xmlns:a16="http://schemas.microsoft.com/office/drawing/2014/main" id="{B897FDF5-28A1-4D14-B956-E900864E3B6B}"/>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384" name="テキスト ボックス 383">
          <a:extLst>
            <a:ext uri="{FF2B5EF4-FFF2-40B4-BE49-F238E27FC236}">
              <a16:creationId xmlns:a16="http://schemas.microsoft.com/office/drawing/2014/main" id="{71E8C781-98F7-4542-AE70-5F285A496F1F}"/>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85" name="直線コネクタ 384">
          <a:extLst>
            <a:ext uri="{FF2B5EF4-FFF2-40B4-BE49-F238E27FC236}">
              <a16:creationId xmlns:a16="http://schemas.microsoft.com/office/drawing/2014/main" id="{F07E487F-ED89-4994-8957-10310D751F95}"/>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386" name="テキスト ボックス 385">
          <a:extLst>
            <a:ext uri="{FF2B5EF4-FFF2-40B4-BE49-F238E27FC236}">
              <a16:creationId xmlns:a16="http://schemas.microsoft.com/office/drawing/2014/main" id="{6EED7E2E-E04F-4A53-A25F-F1A7DF1565BE}"/>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387" name="直線コネクタ 386">
          <a:extLst>
            <a:ext uri="{FF2B5EF4-FFF2-40B4-BE49-F238E27FC236}">
              <a16:creationId xmlns:a16="http://schemas.microsoft.com/office/drawing/2014/main" id="{5A03677F-2790-4FB0-A1EB-25AECAB357C1}"/>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388" name="テキスト ボックス 387">
          <a:extLst>
            <a:ext uri="{FF2B5EF4-FFF2-40B4-BE49-F238E27FC236}">
              <a16:creationId xmlns:a16="http://schemas.microsoft.com/office/drawing/2014/main" id="{A28AE02C-8903-4170-8955-E0AB3936C8C5}"/>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389" name="直線コネクタ 388">
          <a:extLst>
            <a:ext uri="{FF2B5EF4-FFF2-40B4-BE49-F238E27FC236}">
              <a16:creationId xmlns:a16="http://schemas.microsoft.com/office/drawing/2014/main" id="{0729103C-F6D2-44B9-A2AD-76233DDCB70C}"/>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390" name="テキスト ボックス 389">
          <a:extLst>
            <a:ext uri="{FF2B5EF4-FFF2-40B4-BE49-F238E27FC236}">
              <a16:creationId xmlns:a16="http://schemas.microsoft.com/office/drawing/2014/main" id="{C97C4579-FB14-4D82-8A7D-DD103EDA3946}"/>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91" name="直線コネクタ 390">
          <a:extLst>
            <a:ext uri="{FF2B5EF4-FFF2-40B4-BE49-F238E27FC236}">
              <a16:creationId xmlns:a16="http://schemas.microsoft.com/office/drawing/2014/main" id="{996A2737-56F6-411E-830F-CEF971304D8B}"/>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92" name="テキスト ボックス 391">
          <a:extLst>
            <a:ext uri="{FF2B5EF4-FFF2-40B4-BE49-F238E27FC236}">
              <a16:creationId xmlns:a16="http://schemas.microsoft.com/office/drawing/2014/main" id="{88C480A2-A8D4-46C6-949D-5D279F729B83}"/>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93" name="【保健センター・保健所】&#10;一人当たり面積グラフ枠">
          <a:extLst>
            <a:ext uri="{FF2B5EF4-FFF2-40B4-BE49-F238E27FC236}">
              <a16:creationId xmlns:a16="http://schemas.microsoft.com/office/drawing/2014/main" id="{7C3EB89F-B2AE-45ED-BFA4-FCFB3B921208}"/>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165100</xdr:rowOff>
    </xdr:from>
    <xdr:to>
      <xdr:col>116</xdr:col>
      <xdr:colOff>62864</xdr:colOff>
      <xdr:row>64</xdr:row>
      <xdr:rowOff>54610</xdr:rowOff>
    </xdr:to>
    <xdr:cxnSp macro="">
      <xdr:nvCxnSpPr>
        <xdr:cNvPr id="394" name="直線コネクタ 393">
          <a:extLst>
            <a:ext uri="{FF2B5EF4-FFF2-40B4-BE49-F238E27FC236}">
              <a16:creationId xmlns:a16="http://schemas.microsoft.com/office/drawing/2014/main" id="{AFCCA8BD-A27F-407C-9776-07220B27A8E1}"/>
            </a:ext>
          </a:extLst>
        </xdr:cNvPr>
        <xdr:cNvCxnSpPr/>
      </xdr:nvCxnSpPr>
      <xdr:spPr>
        <a:xfrm flipV="1">
          <a:off x="19509104" y="9385300"/>
          <a:ext cx="0" cy="1398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58437</xdr:rowOff>
    </xdr:from>
    <xdr:ext cx="469744" cy="259045"/>
    <xdr:sp macro="" textlink="">
      <xdr:nvSpPr>
        <xdr:cNvPr id="395" name="【保健センター・保健所】&#10;一人当たり面積最小値テキスト">
          <a:extLst>
            <a:ext uri="{FF2B5EF4-FFF2-40B4-BE49-F238E27FC236}">
              <a16:creationId xmlns:a16="http://schemas.microsoft.com/office/drawing/2014/main" id="{A38D4798-8CE5-4AE9-80E9-2FD418BC2B2F}"/>
            </a:ext>
          </a:extLst>
        </xdr:cNvPr>
        <xdr:cNvSpPr txBox="1"/>
      </xdr:nvSpPr>
      <xdr:spPr>
        <a:xfrm>
          <a:off x="19547840" y="1078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54610</xdr:rowOff>
    </xdr:from>
    <xdr:to>
      <xdr:col>116</xdr:col>
      <xdr:colOff>152400</xdr:colOff>
      <xdr:row>64</xdr:row>
      <xdr:rowOff>54610</xdr:rowOff>
    </xdr:to>
    <xdr:cxnSp macro="">
      <xdr:nvCxnSpPr>
        <xdr:cNvPr id="396" name="直線コネクタ 395">
          <a:extLst>
            <a:ext uri="{FF2B5EF4-FFF2-40B4-BE49-F238E27FC236}">
              <a16:creationId xmlns:a16="http://schemas.microsoft.com/office/drawing/2014/main" id="{37ADBE2A-376E-40DF-BC09-04E396FA0D45}"/>
            </a:ext>
          </a:extLst>
        </xdr:cNvPr>
        <xdr:cNvCxnSpPr/>
      </xdr:nvCxnSpPr>
      <xdr:spPr>
        <a:xfrm>
          <a:off x="19443700" y="107835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111777</xdr:rowOff>
    </xdr:from>
    <xdr:ext cx="469744" cy="259045"/>
    <xdr:sp macro="" textlink="">
      <xdr:nvSpPr>
        <xdr:cNvPr id="397" name="【保健センター・保健所】&#10;一人当たり面積最大値テキスト">
          <a:extLst>
            <a:ext uri="{FF2B5EF4-FFF2-40B4-BE49-F238E27FC236}">
              <a16:creationId xmlns:a16="http://schemas.microsoft.com/office/drawing/2014/main" id="{FC4183AE-15AB-4426-9047-112AC5537D76}"/>
            </a:ext>
          </a:extLst>
        </xdr:cNvPr>
        <xdr:cNvSpPr txBox="1"/>
      </xdr:nvSpPr>
      <xdr:spPr>
        <a:xfrm>
          <a:off x="19547840" y="916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165100</xdr:rowOff>
    </xdr:from>
    <xdr:to>
      <xdr:col>116</xdr:col>
      <xdr:colOff>152400</xdr:colOff>
      <xdr:row>55</xdr:row>
      <xdr:rowOff>165100</xdr:rowOff>
    </xdr:to>
    <xdr:cxnSp macro="">
      <xdr:nvCxnSpPr>
        <xdr:cNvPr id="398" name="直線コネクタ 397">
          <a:extLst>
            <a:ext uri="{FF2B5EF4-FFF2-40B4-BE49-F238E27FC236}">
              <a16:creationId xmlns:a16="http://schemas.microsoft.com/office/drawing/2014/main" id="{3CD48A7D-00BA-4F5A-9F51-311F930F5BC4}"/>
            </a:ext>
          </a:extLst>
        </xdr:cNvPr>
        <xdr:cNvCxnSpPr/>
      </xdr:nvCxnSpPr>
      <xdr:spPr>
        <a:xfrm>
          <a:off x="19443700" y="9385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71137</xdr:rowOff>
    </xdr:from>
    <xdr:ext cx="469744" cy="259045"/>
    <xdr:sp macro="" textlink="">
      <xdr:nvSpPr>
        <xdr:cNvPr id="399" name="【保健センター・保健所】&#10;一人当たり面積平均値テキスト">
          <a:extLst>
            <a:ext uri="{FF2B5EF4-FFF2-40B4-BE49-F238E27FC236}">
              <a16:creationId xmlns:a16="http://schemas.microsoft.com/office/drawing/2014/main" id="{6FC061E1-3CFB-4F9C-804B-E829414DD777}"/>
            </a:ext>
          </a:extLst>
        </xdr:cNvPr>
        <xdr:cNvSpPr txBox="1"/>
      </xdr:nvSpPr>
      <xdr:spPr>
        <a:xfrm>
          <a:off x="19547840" y="102971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48260</xdr:rowOff>
    </xdr:from>
    <xdr:to>
      <xdr:col>116</xdr:col>
      <xdr:colOff>114300</xdr:colOff>
      <xdr:row>62</xdr:row>
      <xdr:rowOff>149860</xdr:rowOff>
    </xdr:to>
    <xdr:sp macro="" textlink="">
      <xdr:nvSpPr>
        <xdr:cNvPr id="400" name="フローチャート: 判断 399">
          <a:extLst>
            <a:ext uri="{FF2B5EF4-FFF2-40B4-BE49-F238E27FC236}">
              <a16:creationId xmlns:a16="http://schemas.microsoft.com/office/drawing/2014/main" id="{7CF9CFC2-6246-47CE-915E-B8443463FB81}"/>
            </a:ext>
          </a:extLst>
        </xdr:cNvPr>
        <xdr:cNvSpPr/>
      </xdr:nvSpPr>
      <xdr:spPr>
        <a:xfrm>
          <a:off x="19458940" y="104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49530</xdr:rowOff>
    </xdr:from>
    <xdr:to>
      <xdr:col>112</xdr:col>
      <xdr:colOff>38100</xdr:colOff>
      <xdr:row>62</xdr:row>
      <xdr:rowOff>151130</xdr:rowOff>
    </xdr:to>
    <xdr:sp macro="" textlink="">
      <xdr:nvSpPr>
        <xdr:cNvPr id="401" name="フローチャート: 判断 400">
          <a:extLst>
            <a:ext uri="{FF2B5EF4-FFF2-40B4-BE49-F238E27FC236}">
              <a16:creationId xmlns:a16="http://schemas.microsoft.com/office/drawing/2014/main" id="{1A75B49A-4CE6-4125-ABA9-BD3A1FE47F78}"/>
            </a:ext>
          </a:extLst>
        </xdr:cNvPr>
        <xdr:cNvSpPr/>
      </xdr:nvSpPr>
      <xdr:spPr>
        <a:xfrm>
          <a:off x="18735040" y="104432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76200</xdr:rowOff>
    </xdr:from>
    <xdr:to>
      <xdr:col>107</xdr:col>
      <xdr:colOff>101600</xdr:colOff>
      <xdr:row>63</xdr:row>
      <xdr:rowOff>6350</xdr:rowOff>
    </xdr:to>
    <xdr:sp macro="" textlink="">
      <xdr:nvSpPr>
        <xdr:cNvPr id="402" name="フローチャート: 判断 401">
          <a:extLst>
            <a:ext uri="{FF2B5EF4-FFF2-40B4-BE49-F238E27FC236}">
              <a16:creationId xmlns:a16="http://schemas.microsoft.com/office/drawing/2014/main" id="{A436F61D-C65A-4C8A-B8EC-34238D3984CC}"/>
            </a:ext>
          </a:extLst>
        </xdr:cNvPr>
        <xdr:cNvSpPr/>
      </xdr:nvSpPr>
      <xdr:spPr>
        <a:xfrm>
          <a:off x="17937480" y="10469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85090</xdr:rowOff>
    </xdr:from>
    <xdr:to>
      <xdr:col>102</xdr:col>
      <xdr:colOff>165100</xdr:colOff>
      <xdr:row>63</xdr:row>
      <xdr:rowOff>15240</xdr:rowOff>
    </xdr:to>
    <xdr:sp macro="" textlink="">
      <xdr:nvSpPr>
        <xdr:cNvPr id="403" name="フローチャート: 判断 402">
          <a:extLst>
            <a:ext uri="{FF2B5EF4-FFF2-40B4-BE49-F238E27FC236}">
              <a16:creationId xmlns:a16="http://schemas.microsoft.com/office/drawing/2014/main" id="{C1AF640C-88CA-4576-B688-DE10C64EF0B9}"/>
            </a:ext>
          </a:extLst>
        </xdr:cNvPr>
        <xdr:cNvSpPr/>
      </xdr:nvSpPr>
      <xdr:spPr>
        <a:xfrm>
          <a:off x="17162780" y="10478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404" name="フローチャート: 判断 403">
          <a:extLst>
            <a:ext uri="{FF2B5EF4-FFF2-40B4-BE49-F238E27FC236}">
              <a16:creationId xmlns:a16="http://schemas.microsoft.com/office/drawing/2014/main" id="{F0A8F7B3-F16B-496E-A876-427012366106}"/>
            </a:ext>
          </a:extLst>
        </xdr:cNvPr>
        <xdr:cNvSpPr/>
      </xdr:nvSpPr>
      <xdr:spPr>
        <a:xfrm>
          <a:off x="16388080" y="103962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5" name="テキスト ボックス 404">
          <a:extLst>
            <a:ext uri="{FF2B5EF4-FFF2-40B4-BE49-F238E27FC236}">
              <a16:creationId xmlns:a16="http://schemas.microsoft.com/office/drawing/2014/main" id="{B66204C5-FDCD-4A5E-8FE3-74236FE21412}"/>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6" name="テキスト ボックス 405">
          <a:extLst>
            <a:ext uri="{FF2B5EF4-FFF2-40B4-BE49-F238E27FC236}">
              <a16:creationId xmlns:a16="http://schemas.microsoft.com/office/drawing/2014/main" id="{317593DE-F885-4B97-A8C2-1553392BFDF0}"/>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7" name="テキスト ボックス 406">
          <a:extLst>
            <a:ext uri="{FF2B5EF4-FFF2-40B4-BE49-F238E27FC236}">
              <a16:creationId xmlns:a16="http://schemas.microsoft.com/office/drawing/2014/main" id="{2C290455-363F-45D7-8289-F31AD3EF074B}"/>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8" name="テキスト ボックス 407">
          <a:extLst>
            <a:ext uri="{FF2B5EF4-FFF2-40B4-BE49-F238E27FC236}">
              <a16:creationId xmlns:a16="http://schemas.microsoft.com/office/drawing/2014/main" id="{A0D3C951-935B-4DD9-B4F1-B4921C58AD82}"/>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9" name="テキスト ボックス 408">
          <a:extLst>
            <a:ext uri="{FF2B5EF4-FFF2-40B4-BE49-F238E27FC236}">
              <a16:creationId xmlns:a16="http://schemas.microsoft.com/office/drawing/2014/main" id="{754CB36F-EE72-4D45-95C6-B6B7FE506C02}"/>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165100</xdr:rowOff>
    </xdr:from>
    <xdr:to>
      <xdr:col>116</xdr:col>
      <xdr:colOff>114300</xdr:colOff>
      <xdr:row>63</xdr:row>
      <xdr:rowOff>95250</xdr:rowOff>
    </xdr:to>
    <xdr:sp macro="" textlink="">
      <xdr:nvSpPr>
        <xdr:cNvPr id="410" name="楕円 409">
          <a:extLst>
            <a:ext uri="{FF2B5EF4-FFF2-40B4-BE49-F238E27FC236}">
              <a16:creationId xmlns:a16="http://schemas.microsoft.com/office/drawing/2014/main" id="{44FD1A34-F6AC-40C5-9ABB-B2DB48EE1834}"/>
            </a:ext>
          </a:extLst>
        </xdr:cNvPr>
        <xdr:cNvSpPr/>
      </xdr:nvSpPr>
      <xdr:spPr>
        <a:xfrm>
          <a:off x="19458940" y="105587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143527</xdr:rowOff>
    </xdr:from>
    <xdr:ext cx="469744" cy="259045"/>
    <xdr:sp macro="" textlink="">
      <xdr:nvSpPr>
        <xdr:cNvPr id="411" name="【保健センター・保健所】&#10;一人当たり面積該当値テキスト">
          <a:extLst>
            <a:ext uri="{FF2B5EF4-FFF2-40B4-BE49-F238E27FC236}">
              <a16:creationId xmlns:a16="http://schemas.microsoft.com/office/drawing/2014/main" id="{339E9C45-95B0-4181-A7A2-56EEDE7D0D80}"/>
            </a:ext>
          </a:extLst>
        </xdr:cNvPr>
        <xdr:cNvSpPr txBox="1"/>
      </xdr:nvSpPr>
      <xdr:spPr>
        <a:xfrm>
          <a:off x="19547840"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5080</xdr:rowOff>
    </xdr:from>
    <xdr:to>
      <xdr:col>112</xdr:col>
      <xdr:colOff>38100</xdr:colOff>
      <xdr:row>63</xdr:row>
      <xdr:rowOff>106680</xdr:rowOff>
    </xdr:to>
    <xdr:sp macro="" textlink="">
      <xdr:nvSpPr>
        <xdr:cNvPr id="412" name="楕円 411">
          <a:extLst>
            <a:ext uri="{FF2B5EF4-FFF2-40B4-BE49-F238E27FC236}">
              <a16:creationId xmlns:a16="http://schemas.microsoft.com/office/drawing/2014/main" id="{2A25054C-9D23-494F-BF26-35B1A4462D50}"/>
            </a:ext>
          </a:extLst>
        </xdr:cNvPr>
        <xdr:cNvSpPr/>
      </xdr:nvSpPr>
      <xdr:spPr>
        <a:xfrm>
          <a:off x="18735040" y="105664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44450</xdr:rowOff>
    </xdr:from>
    <xdr:to>
      <xdr:col>116</xdr:col>
      <xdr:colOff>63500</xdr:colOff>
      <xdr:row>63</xdr:row>
      <xdr:rowOff>55880</xdr:rowOff>
    </xdr:to>
    <xdr:cxnSp macro="">
      <xdr:nvCxnSpPr>
        <xdr:cNvPr id="413" name="直線コネクタ 412">
          <a:extLst>
            <a:ext uri="{FF2B5EF4-FFF2-40B4-BE49-F238E27FC236}">
              <a16:creationId xmlns:a16="http://schemas.microsoft.com/office/drawing/2014/main" id="{C65240C6-183C-4439-9233-D0B4CE2BB4C2}"/>
            </a:ext>
          </a:extLst>
        </xdr:cNvPr>
        <xdr:cNvCxnSpPr/>
      </xdr:nvCxnSpPr>
      <xdr:spPr>
        <a:xfrm flipV="1">
          <a:off x="18778220" y="10605770"/>
          <a:ext cx="7315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11430</xdr:rowOff>
    </xdr:from>
    <xdr:to>
      <xdr:col>107</xdr:col>
      <xdr:colOff>101600</xdr:colOff>
      <xdr:row>63</xdr:row>
      <xdr:rowOff>113030</xdr:rowOff>
    </xdr:to>
    <xdr:sp macro="" textlink="">
      <xdr:nvSpPr>
        <xdr:cNvPr id="414" name="楕円 413">
          <a:extLst>
            <a:ext uri="{FF2B5EF4-FFF2-40B4-BE49-F238E27FC236}">
              <a16:creationId xmlns:a16="http://schemas.microsoft.com/office/drawing/2014/main" id="{875FB4A3-7498-4DC0-A40C-344691733B70}"/>
            </a:ext>
          </a:extLst>
        </xdr:cNvPr>
        <xdr:cNvSpPr/>
      </xdr:nvSpPr>
      <xdr:spPr>
        <a:xfrm>
          <a:off x="17937480" y="1057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55880</xdr:rowOff>
    </xdr:from>
    <xdr:to>
      <xdr:col>111</xdr:col>
      <xdr:colOff>177800</xdr:colOff>
      <xdr:row>63</xdr:row>
      <xdr:rowOff>62230</xdr:rowOff>
    </xdr:to>
    <xdr:cxnSp macro="">
      <xdr:nvCxnSpPr>
        <xdr:cNvPr id="415" name="直線コネクタ 414">
          <a:extLst>
            <a:ext uri="{FF2B5EF4-FFF2-40B4-BE49-F238E27FC236}">
              <a16:creationId xmlns:a16="http://schemas.microsoft.com/office/drawing/2014/main" id="{73019FF9-DFF6-40B9-94FF-8BB7E5E3CA0F}"/>
            </a:ext>
          </a:extLst>
        </xdr:cNvPr>
        <xdr:cNvCxnSpPr/>
      </xdr:nvCxnSpPr>
      <xdr:spPr>
        <a:xfrm flipV="1">
          <a:off x="17988280" y="10617200"/>
          <a:ext cx="78994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15240</xdr:rowOff>
    </xdr:from>
    <xdr:to>
      <xdr:col>102</xdr:col>
      <xdr:colOff>165100</xdr:colOff>
      <xdr:row>63</xdr:row>
      <xdr:rowOff>116840</xdr:rowOff>
    </xdr:to>
    <xdr:sp macro="" textlink="">
      <xdr:nvSpPr>
        <xdr:cNvPr id="416" name="楕円 415">
          <a:extLst>
            <a:ext uri="{FF2B5EF4-FFF2-40B4-BE49-F238E27FC236}">
              <a16:creationId xmlns:a16="http://schemas.microsoft.com/office/drawing/2014/main" id="{DB6B3884-661B-4925-9295-B4DEEA823725}"/>
            </a:ext>
          </a:extLst>
        </xdr:cNvPr>
        <xdr:cNvSpPr/>
      </xdr:nvSpPr>
      <xdr:spPr>
        <a:xfrm>
          <a:off x="17162780" y="1057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62230</xdr:rowOff>
    </xdr:from>
    <xdr:to>
      <xdr:col>107</xdr:col>
      <xdr:colOff>50800</xdr:colOff>
      <xdr:row>63</xdr:row>
      <xdr:rowOff>66040</xdr:rowOff>
    </xdr:to>
    <xdr:cxnSp macro="">
      <xdr:nvCxnSpPr>
        <xdr:cNvPr id="417" name="直線コネクタ 416">
          <a:extLst>
            <a:ext uri="{FF2B5EF4-FFF2-40B4-BE49-F238E27FC236}">
              <a16:creationId xmlns:a16="http://schemas.microsoft.com/office/drawing/2014/main" id="{9EA5CB40-1CF9-4FB7-9DC4-CA840AEE7207}"/>
            </a:ext>
          </a:extLst>
        </xdr:cNvPr>
        <xdr:cNvCxnSpPr/>
      </xdr:nvCxnSpPr>
      <xdr:spPr>
        <a:xfrm flipV="1">
          <a:off x="17213580" y="1062355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19050</xdr:rowOff>
    </xdr:from>
    <xdr:to>
      <xdr:col>98</xdr:col>
      <xdr:colOff>38100</xdr:colOff>
      <xdr:row>63</xdr:row>
      <xdr:rowOff>120650</xdr:rowOff>
    </xdr:to>
    <xdr:sp macro="" textlink="">
      <xdr:nvSpPr>
        <xdr:cNvPr id="418" name="楕円 417">
          <a:extLst>
            <a:ext uri="{FF2B5EF4-FFF2-40B4-BE49-F238E27FC236}">
              <a16:creationId xmlns:a16="http://schemas.microsoft.com/office/drawing/2014/main" id="{2242DD6C-5EE9-4087-A8AD-316293F46279}"/>
            </a:ext>
          </a:extLst>
        </xdr:cNvPr>
        <xdr:cNvSpPr/>
      </xdr:nvSpPr>
      <xdr:spPr>
        <a:xfrm>
          <a:off x="16388080" y="105803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66040</xdr:rowOff>
    </xdr:from>
    <xdr:to>
      <xdr:col>102</xdr:col>
      <xdr:colOff>114300</xdr:colOff>
      <xdr:row>63</xdr:row>
      <xdr:rowOff>69850</xdr:rowOff>
    </xdr:to>
    <xdr:cxnSp macro="">
      <xdr:nvCxnSpPr>
        <xdr:cNvPr id="419" name="直線コネクタ 418">
          <a:extLst>
            <a:ext uri="{FF2B5EF4-FFF2-40B4-BE49-F238E27FC236}">
              <a16:creationId xmlns:a16="http://schemas.microsoft.com/office/drawing/2014/main" id="{A2956CE5-1AB8-4135-A9D3-0D7337A5B061}"/>
            </a:ext>
          </a:extLst>
        </xdr:cNvPr>
        <xdr:cNvCxnSpPr/>
      </xdr:nvCxnSpPr>
      <xdr:spPr>
        <a:xfrm flipV="1">
          <a:off x="16431260" y="1062736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167657</xdr:rowOff>
    </xdr:from>
    <xdr:ext cx="469744" cy="259045"/>
    <xdr:sp macro="" textlink="">
      <xdr:nvSpPr>
        <xdr:cNvPr id="420" name="n_1aveValue【保健センター・保健所】&#10;一人当たり面積">
          <a:extLst>
            <a:ext uri="{FF2B5EF4-FFF2-40B4-BE49-F238E27FC236}">
              <a16:creationId xmlns:a16="http://schemas.microsoft.com/office/drawing/2014/main" id="{211E067B-305D-421D-B536-C39220B6620C}"/>
            </a:ext>
          </a:extLst>
        </xdr:cNvPr>
        <xdr:cNvSpPr txBox="1"/>
      </xdr:nvSpPr>
      <xdr:spPr>
        <a:xfrm>
          <a:off x="18561127" y="10226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22877</xdr:rowOff>
    </xdr:from>
    <xdr:ext cx="469744" cy="259045"/>
    <xdr:sp macro="" textlink="">
      <xdr:nvSpPr>
        <xdr:cNvPr id="421" name="n_2aveValue【保健センター・保健所】&#10;一人当たり面積">
          <a:extLst>
            <a:ext uri="{FF2B5EF4-FFF2-40B4-BE49-F238E27FC236}">
              <a16:creationId xmlns:a16="http://schemas.microsoft.com/office/drawing/2014/main" id="{AB7242A5-BBA8-432B-BD46-0879D31D1CEC}"/>
            </a:ext>
          </a:extLst>
        </xdr:cNvPr>
        <xdr:cNvSpPr txBox="1"/>
      </xdr:nvSpPr>
      <xdr:spPr>
        <a:xfrm>
          <a:off x="17776267" y="10248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31767</xdr:rowOff>
    </xdr:from>
    <xdr:ext cx="469744" cy="259045"/>
    <xdr:sp macro="" textlink="">
      <xdr:nvSpPr>
        <xdr:cNvPr id="422" name="n_3aveValue【保健センター・保健所】&#10;一人当たり面積">
          <a:extLst>
            <a:ext uri="{FF2B5EF4-FFF2-40B4-BE49-F238E27FC236}">
              <a16:creationId xmlns:a16="http://schemas.microsoft.com/office/drawing/2014/main" id="{2613F2BE-6F36-4D0B-9316-45048BAFF265}"/>
            </a:ext>
          </a:extLst>
        </xdr:cNvPr>
        <xdr:cNvSpPr txBox="1"/>
      </xdr:nvSpPr>
      <xdr:spPr>
        <a:xfrm>
          <a:off x="17001567" y="10257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120667</xdr:rowOff>
    </xdr:from>
    <xdr:ext cx="469744" cy="259045"/>
    <xdr:sp macro="" textlink="">
      <xdr:nvSpPr>
        <xdr:cNvPr id="423" name="n_4aveValue【保健センター・保健所】&#10;一人当たり面積">
          <a:extLst>
            <a:ext uri="{FF2B5EF4-FFF2-40B4-BE49-F238E27FC236}">
              <a16:creationId xmlns:a16="http://schemas.microsoft.com/office/drawing/2014/main" id="{34383C2D-79C5-4B2B-B649-92F2E947082E}"/>
            </a:ext>
          </a:extLst>
        </xdr:cNvPr>
        <xdr:cNvSpPr txBox="1"/>
      </xdr:nvSpPr>
      <xdr:spPr>
        <a:xfrm>
          <a:off x="16226867" y="10179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97807</xdr:rowOff>
    </xdr:from>
    <xdr:ext cx="469744" cy="259045"/>
    <xdr:sp macro="" textlink="">
      <xdr:nvSpPr>
        <xdr:cNvPr id="424" name="n_1mainValue【保健センター・保健所】&#10;一人当たり面積">
          <a:extLst>
            <a:ext uri="{FF2B5EF4-FFF2-40B4-BE49-F238E27FC236}">
              <a16:creationId xmlns:a16="http://schemas.microsoft.com/office/drawing/2014/main" id="{7174326A-6C20-48BA-9F01-0EC2CAC4BE05}"/>
            </a:ext>
          </a:extLst>
        </xdr:cNvPr>
        <xdr:cNvSpPr txBox="1"/>
      </xdr:nvSpPr>
      <xdr:spPr>
        <a:xfrm>
          <a:off x="18561127" y="1065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104157</xdr:rowOff>
    </xdr:from>
    <xdr:ext cx="469744" cy="259045"/>
    <xdr:sp macro="" textlink="">
      <xdr:nvSpPr>
        <xdr:cNvPr id="425" name="n_2mainValue【保健センター・保健所】&#10;一人当たり面積">
          <a:extLst>
            <a:ext uri="{FF2B5EF4-FFF2-40B4-BE49-F238E27FC236}">
              <a16:creationId xmlns:a16="http://schemas.microsoft.com/office/drawing/2014/main" id="{6A96F024-A41A-4D1C-882D-5063170C612D}"/>
            </a:ext>
          </a:extLst>
        </xdr:cNvPr>
        <xdr:cNvSpPr txBox="1"/>
      </xdr:nvSpPr>
      <xdr:spPr>
        <a:xfrm>
          <a:off x="17776267" y="1066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107967</xdr:rowOff>
    </xdr:from>
    <xdr:ext cx="469744" cy="259045"/>
    <xdr:sp macro="" textlink="">
      <xdr:nvSpPr>
        <xdr:cNvPr id="426" name="n_3mainValue【保健センター・保健所】&#10;一人当たり面積">
          <a:extLst>
            <a:ext uri="{FF2B5EF4-FFF2-40B4-BE49-F238E27FC236}">
              <a16:creationId xmlns:a16="http://schemas.microsoft.com/office/drawing/2014/main" id="{09EA6D35-35B7-41C0-9FAC-01B9F7413167}"/>
            </a:ext>
          </a:extLst>
        </xdr:cNvPr>
        <xdr:cNvSpPr txBox="1"/>
      </xdr:nvSpPr>
      <xdr:spPr>
        <a:xfrm>
          <a:off x="17001567" y="10669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111777</xdr:rowOff>
    </xdr:from>
    <xdr:ext cx="469744" cy="259045"/>
    <xdr:sp macro="" textlink="">
      <xdr:nvSpPr>
        <xdr:cNvPr id="427" name="n_4mainValue【保健センター・保健所】&#10;一人当たり面積">
          <a:extLst>
            <a:ext uri="{FF2B5EF4-FFF2-40B4-BE49-F238E27FC236}">
              <a16:creationId xmlns:a16="http://schemas.microsoft.com/office/drawing/2014/main" id="{DDE9B336-7A65-4C67-9532-468B3C3E0E99}"/>
            </a:ext>
          </a:extLst>
        </xdr:cNvPr>
        <xdr:cNvSpPr txBox="1"/>
      </xdr:nvSpPr>
      <xdr:spPr>
        <a:xfrm>
          <a:off x="16226867" y="1067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8" name="正方形/長方形 427">
          <a:extLst>
            <a:ext uri="{FF2B5EF4-FFF2-40B4-BE49-F238E27FC236}">
              <a16:creationId xmlns:a16="http://schemas.microsoft.com/office/drawing/2014/main" id="{30C0D17C-3145-4854-AC4A-1DAEE1CDABC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9" name="正方形/長方形 428">
          <a:extLst>
            <a:ext uri="{FF2B5EF4-FFF2-40B4-BE49-F238E27FC236}">
              <a16:creationId xmlns:a16="http://schemas.microsoft.com/office/drawing/2014/main" id="{E348CAAD-F4E2-4936-9C68-57E7A6DA1A2D}"/>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30" name="正方形/長方形 429">
          <a:extLst>
            <a:ext uri="{FF2B5EF4-FFF2-40B4-BE49-F238E27FC236}">
              <a16:creationId xmlns:a16="http://schemas.microsoft.com/office/drawing/2014/main" id="{984D8AB1-7CE4-4A6E-AD85-052AFF870646}"/>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31" name="正方形/長方形 430">
          <a:extLst>
            <a:ext uri="{FF2B5EF4-FFF2-40B4-BE49-F238E27FC236}">
              <a16:creationId xmlns:a16="http://schemas.microsoft.com/office/drawing/2014/main" id="{20A2BEDF-6A2F-4924-BB38-78EB2578EEC8}"/>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2" name="正方形/長方形 431">
          <a:extLst>
            <a:ext uri="{FF2B5EF4-FFF2-40B4-BE49-F238E27FC236}">
              <a16:creationId xmlns:a16="http://schemas.microsoft.com/office/drawing/2014/main" id="{19C4B3A2-9968-4346-A51A-4786D7AF373E}"/>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3" name="正方形/長方形 432">
          <a:extLst>
            <a:ext uri="{FF2B5EF4-FFF2-40B4-BE49-F238E27FC236}">
              <a16:creationId xmlns:a16="http://schemas.microsoft.com/office/drawing/2014/main" id="{3AC5307D-06DB-47C8-A6CC-9DA4046BAC06}"/>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4" name="正方形/長方形 433">
          <a:extLst>
            <a:ext uri="{FF2B5EF4-FFF2-40B4-BE49-F238E27FC236}">
              <a16:creationId xmlns:a16="http://schemas.microsoft.com/office/drawing/2014/main" id="{4281980A-D2C2-4A5E-BBD1-374134EE6893}"/>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5" name="正方形/長方形 434">
          <a:extLst>
            <a:ext uri="{FF2B5EF4-FFF2-40B4-BE49-F238E27FC236}">
              <a16:creationId xmlns:a16="http://schemas.microsoft.com/office/drawing/2014/main" id="{9955C70F-2840-4D9D-96E3-0E65F4DF7AF4}"/>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6" name="テキスト ボックス 435">
          <a:extLst>
            <a:ext uri="{FF2B5EF4-FFF2-40B4-BE49-F238E27FC236}">
              <a16:creationId xmlns:a16="http://schemas.microsoft.com/office/drawing/2014/main" id="{D83EA581-EF00-4F5B-96B6-639A8C9540FE}"/>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7" name="直線コネクタ 436">
          <a:extLst>
            <a:ext uri="{FF2B5EF4-FFF2-40B4-BE49-F238E27FC236}">
              <a16:creationId xmlns:a16="http://schemas.microsoft.com/office/drawing/2014/main" id="{CD298271-AAE9-45CA-A027-5FD854070458}"/>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8" name="テキスト ボックス 437">
          <a:extLst>
            <a:ext uri="{FF2B5EF4-FFF2-40B4-BE49-F238E27FC236}">
              <a16:creationId xmlns:a16="http://schemas.microsoft.com/office/drawing/2014/main" id="{9A74E1BA-C8A4-4E9B-9DEA-5E21AE068CD1}"/>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39" name="直線コネクタ 438">
          <a:extLst>
            <a:ext uri="{FF2B5EF4-FFF2-40B4-BE49-F238E27FC236}">
              <a16:creationId xmlns:a16="http://schemas.microsoft.com/office/drawing/2014/main" id="{F1D1357F-1296-4F57-A91B-11A1F422CC75}"/>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40" name="テキスト ボックス 439">
          <a:extLst>
            <a:ext uri="{FF2B5EF4-FFF2-40B4-BE49-F238E27FC236}">
              <a16:creationId xmlns:a16="http://schemas.microsoft.com/office/drawing/2014/main" id="{D550DAA4-F0A6-4686-BCB2-83BBEE8E9B16}"/>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41" name="直線コネクタ 440">
          <a:extLst>
            <a:ext uri="{FF2B5EF4-FFF2-40B4-BE49-F238E27FC236}">
              <a16:creationId xmlns:a16="http://schemas.microsoft.com/office/drawing/2014/main" id="{E42A949E-72F7-4ECD-A127-CEC1B4B90AFB}"/>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42" name="テキスト ボックス 441">
          <a:extLst>
            <a:ext uri="{FF2B5EF4-FFF2-40B4-BE49-F238E27FC236}">
              <a16:creationId xmlns:a16="http://schemas.microsoft.com/office/drawing/2014/main" id="{1035CC13-1A28-47AC-926A-4138BA373D4A}"/>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43" name="直線コネクタ 442">
          <a:extLst>
            <a:ext uri="{FF2B5EF4-FFF2-40B4-BE49-F238E27FC236}">
              <a16:creationId xmlns:a16="http://schemas.microsoft.com/office/drawing/2014/main" id="{800701AB-544C-4D7B-BE08-46E6C74C4C0D}"/>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44" name="テキスト ボックス 443">
          <a:extLst>
            <a:ext uri="{FF2B5EF4-FFF2-40B4-BE49-F238E27FC236}">
              <a16:creationId xmlns:a16="http://schemas.microsoft.com/office/drawing/2014/main" id="{FDFD706F-50F7-48B9-B867-74C720F5B29B}"/>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45" name="直線コネクタ 444">
          <a:extLst>
            <a:ext uri="{FF2B5EF4-FFF2-40B4-BE49-F238E27FC236}">
              <a16:creationId xmlns:a16="http://schemas.microsoft.com/office/drawing/2014/main" id="{8526E9DF-91C1-4932-9E25-37CB78C64025}"/>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46" name="テキスト ボックス 445">
          <a:extLst>
            <a:ext uri="{FF2B5EF4-FFF2-40B4-BE49-F238E27FC236}">
              <a16:creationId xmlns:a16="http://schemas.microsoft.com/office/drawing/2014/main" id="{B71C1FA2-1DB1-4F38-A4E2-26AC9132DB02}"/>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47" name="直線コネクタ 446">
          <a:extLst>
            <a:ext uri="{FF2B5EF4-FFF2-40B4-BE49-F238E27FC236}">
              <a16:creationId xmlns:a16="http://schemas.microsoft.com/office/drawing/2014/main" id="{A51FC0D4-B35C-4A33-91E0-F019BBD67558}"/>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48" name="テキスト ボックス 447">
          <a:extLst>
            <a:ext uri="{FF2B5EF4-FFF2-40B4-BE49-F238E27FC236}">
              <a16:creationId xmlns:a16="http://schemas.microsoft.com/office/drawing/2014/main" id="{4FB3FEEA-2A7D-4B82-8F90-FD4AB6E8E1DB}"/>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9" name="直線コネクタ 448">
          <a:extLst>
            <a:ext uri="{FF2B5EF4-FFF2-40B4-BE49-F238E27FC236}">
              <a16:creationId xmlns:a16="http://schemas.microsoft.com/office/drawing/2014/main" id="{E23FA29A-2A08-4584-8AC7-29DD15352472}"/>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50" name="テキスト ボックス 449">
          <a:extLst>
            <a:ext uri="{FF2B5EF4-FFF2-40B4-BE49-F238E27FC236}">
              <a16:creationId xmlns:a16="http://schemas.microsoft.com/office/drawing/2014/main" id="{A0C9091D-0FDB-423E-B9D5-3A0E2D195678}"/>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51" name="【消防施設】&#10;有形固定資産減価償却率グラフ枠">
          <a:extLst>
            <a:ext uri="{FF2B5EF4-FFF2-40B4-BE49-F238E27FC236}">
              <a16:creationId xmlns:a16="http://schemas.microsoft.com/office/drawing/2014/main" id="{D01938C9-B14C-4542-AED8-F03082F6384E}"/>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85725</xdr:rowOff>
    </xdr:from>
    <xdr:to>
      <xdr:col>85</xdr:col>
      <xdr:colOff>126364</xdr:colOff>
      <xdr:row>86</xdr:row>
      <xdr:rowOff>114300</xdr:rowOff>
    </xdr:to>
    <xdr:cxnSp macro="">
      <xdr:nvCxnSpPr>
        <xdr:cNvPr id="452" name="直線コネクタ 451">
          <a:extLst>
            <a:ext uri="{FF2B5EF4-FFF2-40B4-BE49-F238E27FC236}">
              <a16:creationId xmlns:a16="http://schemas.microsoft.com/office/drawing/2014/main" id="{9A00DCB5-D4C0-4442-B2C0-D7B12EDDBC43}"/>
            </a:ext>
          </a:extLst>
        </xdr:cNvPr>
        <xdr:cNvCxnSpPr/>
      </xdr:nvCxnSpPr>
      <xdr:spPr>
        <a:xfrm flipV="1">
          <a:off x="14375764" y="12994005"/>
          <a:ext cx="0" cy="153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453" name="【消防施設】&#10;有形固定資産減価償却率最小値テキスト">
          <a:extLst>
            <a:ext uri="{FF2B5EF4-FFF2-40B4-BE49-F238E27FC236}">
              <a16:creationId xmlns:a16="http://schemas.microsoft.com/office/drawing/2014/main" id="{50479143-0620-43B8-AC47-62F5FD6E71D6}"/>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454" name="直線コネクタ 453">
          <a:extLst>
            <a:ext uri="{FF2B5EF4-FFF2-40B4-BE49-F238E27FC236}">
              <a16:creationId xmlns:a16="http://schemas.microsoft.com/office/drawing/2014/main" id="{AAB0ACBC-F6C9-456F-AA4C-BF217DAA80C0}"/>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32402</xdr:rowOff>
    </xdr:from>
    <xdr:ext cx="405111" cy="259045"/>
    <xdr:sp macro="" textlink="">
      <xdr:nvSpPr>
        <xdr:cNvPr id="455" name="【消防施設】&#10;有形固定資産減価償却率最大値テキスト">
          <a:extLst>
            <a:ext uri="{FF2B5EF4-FFF2-40B4-BE49-F238E27FC236}">
              <a16:creationId xmlns:a16="http://schemas.microsoft.com/office/drawing/2014/main" id="{12D5DA47-14C1-46B1-81EA-462D693B37DC}"/>
            </a:ext>
          </a:extLst>
        </xdr:cNvPr>
        <xdr:cNvSpPr txBox="1"/>
      </xdr:nvSpPr>
      <xdr:spPr>
        <a:xfrm>
          <a:off x="14414500" y="12773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85725</xdr:rowOff>
    </xdr:from>
    <xdr:to>
      <xdr:col>86</xdr:col>
      <xdr:colOff>25400</xdr:colOff>
      <xdr:row>77</xdr:row>
      <xdr:rowOff>85725</xdr:rowOff>
    </xdr:to>
    <xdr:cxnSp macro="">
      <xdr:nvCxnSpPr>
        <xdr:cNvPr id="456" name="直線コネクタ 455">
          <a:extLst>
            <a:ext uri="{FF2B5EF4-FFF2-40B4-BE49-F238E27FC236}">
              <a16:creationId xmlns:a16="http://schemas.microsoft.com/office/drawing/2014/main" id="{DFA704E7-DE81-4925-BFCD-82675BD9EE31}"/>
            </a:ext>
          </a:extLst>
        </xdr:cNvPr>
        <xdr:cNvCxnSpPr/>
      </xdr:nvCxnSpPr>
      <xdr:spPr>
        <a:xfrm>
          <a:off x="14287500" y="129940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81932</xdr:rowOff>
    </xdr:from>
    <xdr:ext cx="405111" cy="259045"/>
    <xdr:sp macro="" textlink="">
      <xdr:nvSpPr>
        <xdr:cNvPr id="457" name="【消防施設】&#10;有形固定資産減価償却率平均値テキスト">
          <a:extLst>
            <a:ext uri="{FF2B5EF4-FFF2-40B4-BE49-F238E27FC236}">
              <a16:creationId xmlns:a16="http://schemas.microsoft.com/office/drawing/2014/main" id="{F5D4E41F-2820-4EBF-A325-3ED39DD13D20}"/>
            </a:ext>
          </a:extLst>
        </xdr:cNvPr>
        <xdr:cNvSpPr txBox="1"/>
      </xdr:nvSpPr>
      <xdr:spPr>
        <a:xfrm>
          <a:off x="14414500" y="138284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458" name="フローチャート: 判断 457">
          <a:extLst>
            <a:ext uri="{FF2B5EF4-FFF2-40B4-BE49-F238E27FC236}">
              <a16:creationId xmlns:a16="http://schemas.microsoft.com/office/drawing/2014/main" id="{630BFA95-9846-493B-B2FB-5E654458B57D}"/>
            </a:ext>
          </a:extLst>
        </xdr:cNvPr>
        <xdr:cNvSpPr/>
      </xdr:nvSpPr>
      <xdr:spPr>
        <a:xfrm>
          <a:off x="14325600" y="1384998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459" name="フローチャート: 判断 458">
          <a:extLst>
            <a:ext uri="{FF2B5EF4-FFF2-40B4-BE49-F238E27FC236}">
              <a16:creationId xmlns:a16="http://schemas.microsoft.com/office/drawing/2014/main" id="{F8360A5C-C104-43C7-AD26-EFD1FCB4C58D}"/>
            </a:ext>
          </a:extLst>
        </xdr:cNvPr>
        <xdr:cNvSpPr/>
      </xdr:nvSpPr>
      <xdr:spPr>
        <a:xfrm>
          <a:off x="13578840" y="13811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27305</xdr:rowOff>
    </xdr:from>
    <xdr:to>
      <xdr:col>76</xdr:col>
      <xdr:colOff>165100</xdr:colOff>
      <xdr:row>82</xdr:row>
      <xdr:rowOff>128905</xdr:rowOff>
    </xdr:to>
    <xdr:sp macro="" textlink="">
      <xdr:nvSpPr>
        <xdr:cNvPr id="460" name="フローチャート: 判断 459">
          <a:extLst>
            <a:ext uri="{FF2B5EF4-FFF2-40B4-BE49-F238E27FC236}">
              <a16:creationId xmlns:a16="http://schemas.microsoft.com/office/drawing/2014/main" id="{D3395121-8D6E-424D-9F24-DA441C40CFC9}"/>
            </a:ext>
          </a:extLst>
        </xdr:cNvPr>
        <xdr:cNvSpPr/>
      </xdr:nvSpPr>
      <xdr:spPr>
        <a:xfrm>
          <a:off x="12804140" y="1377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118745</xdr:rowOff>
    </xdr:from>
    <xdr:to>
      <xdr:col>72</xdr:col>
      <xdr:colOff>38100</xdr:colOff>
      <xdr:row>82</xdr:row>
      <xdr:rowOff>48895</xdr:rowOff>
    </xdr:to>
    <xdr:sp macro="" textlink="">
      <xdr:nvSpPr>
        <xdr:cNvPr id="461" name="フローチャート: 判断 460">
          <a:extLst>
            <a:ext uri="{FF2B5EF4-FFF2-40B4-BE49-F238E27FC236}">
              <a16:creationId xmlns:a16="http://schemas.microsoft.com/office/drawing/2014/main" id="{B6E79D1B-F50E-4A1C-859A-E9CE88F2FE87}"/>
            </a:ext>
          </a:extLst>
        </xdr:cNvPr>
        <xdr:cNvSpPr/>
      </xdr:nvSpPr>
      <xdr:spPr>
        <a:xfrm>
          <a:off x="12029440" y="136975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124461</xdr:rowOff>
    </xdr:from>
    <xdr:to>
      <xdr:col>67</xdr:col>
      <xdr:colOff>101600</xdr:colOff>
      <xdr:row>82</xdr:row>
      <xdr:rowOff>54611</xdr:rowOff>
    </xdr:to>
    <xdr:sp macro="" textlink="">
      <xdr:nvSpPr>
        <xdr:cNvPr id="462" name="フローチャート: 判断 461">
          <a:extLst>
            <a:ext uri="{FF2B5EF4-FFF2-40B4-BE49-F238E27FC236}">
              <a16:creationId xmlns:a16="http://schemas.microsoft.com/office/drawing/2014/main" id="{F9470352-8930-4A12-ACD2-A48CFA45BEE1}"/>
            </a:ext>
          </a:extLst>
        </xdr:cNvPr>
        <xdr:cNvSpPr/>
      </xdr:nvSpPr>
      <xdr:spPr>
        <a:xfrm>
          <a:off x="11231880" y="137033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F447ED9F-1EB7-44BD-98F2-26AB89D3D5B8}"/>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09208E9E-9346-4267-AFB2-4203B0138053}"/>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5" name="テキスト ボックス 464">
          <a:extLst>
            <a:ext uri="{FF2B5EF4-FFF2-40B4-BE49-F238E27FC236}">
              <a16:creationId xmlns:a16="http://schemas.microsoft.com/office/drawing/2014/main" id="{EBCAD9C0-3638-448D-AA8A-BE4A462E0AEE}"/>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6" name="テキスト ボックス 465">
          <a:extLst>
            <a:ext uri="{FF2B5EF4-FFF2-40B4-BE49-F238E27FC236}">
              <a16:creationId xmlns:a16="http://schemas.microsoft.com/office/drawing/2014/main" id="{9A12CF0E-256F-40E5-BF0C-F18D7C2642E6}"/>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7" name="テキスト ボックス 466">
          <a:extLst>
            <a:ext uri="{FF2B5EF4-FFF2-40B4-BE49-F238E27FC236}">
              <a16:creationId xmlns:a16="http://schemas.microsoft.com/office/drawing/2014/main" id="{6A16191E-E7C6-4071-9D51-FC6BF14ACA45}"/>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84455</xdr:rowOff>
    </xdr:from>
    <xdr:to>
      <xdr:col>85</xdr:col>
      <xdr:colOff>177800</xdr:colOff>
      <xdr:row>81</xdr:row>
      <xdr:rowOff>14605</xdr:rowOff>
    </xdr:to>
    <xdr:sp macro="" textlink="">
      <xdr:nvSpPr>
        <xdr:cNvPr id="468" name="楕円 467">
          <a:extLst>
            <a:ext uri="{FF2B5EF4-FFF2-40B4-BE49-F238E27FC236}">
              <a16:creationId xmlns:a16="http://schemas.microsoft.com/office/drawing/2014/main" id="{422B3A26-41EF-4BEE-B633-AA40D7BDAB73}"/>
            </a:ext>
          </a:extLst>
        </xdr:cNvPr>
        <xdr:cNvSpPr/>
      </xdr:nvSpPr>
      <xdr:spPr>
        <a:xfrm>
          <a:off x="14325600" y="1349565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107332</xdr:rowOff>
    </xdr:from>
    <xdr:ext cx="405111" cy="259045"/>
    <xdr:sp macro="" textlink="">
      <xdr:nvSpPr>
        <xdr:cNvPr id="469" name="【消防施設】&#10;有形固定資産減価償却率該当値テキスト">
          <a:extLst>
            <a:ext uri="{FF2B5EF4-FFF2-40B4-BE49-F238E27FC236}">
              <a16:creationId xmlns:a16="http://schemas.microsoft.com/office/drawing/2014/main" id="{B9065DBA-23F8-43E1-ADE2-53733738C540}"/>
            </a:ext>
          </a:extLst>
        </xdr:cNvPr>
        <xdr:cNvSpPr txBox="1"/>
      </xdr:nvSpPr>
      <xdr:spPr>
        <a:xfrm>
          <a:off x="14414500" y="1335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67311</xdr:rowOff>
    </xdr:from>
    <xdr:to>
      <xdr:col>81</xdr:col>
      <xdr:colOff>101600</xdr:colOff>
      <xdr:row>79</xdr:row>
      <xdr:rowOff>168911</xdr:rowOff>
    </xdr:to>
    <xdr:sp macro="" textlink="">
      <xdr:nvSpPr>
        <xdr:cNvPr id="470" name="楕円 469">
          <a:extLst>
            <a:ext uri="{FF2B5EF4-FFF2-40B4-BE49-F238E27FC236}">
              <a16:creationId xmlns:a16="http://schemas.microsoft.com/office/drawing/2014/main" id="{DD2D7813-19EB-411D-8855-9BC3E1C426D5}"/>
            </a:ext>
          </a:extLst>
        </xdr:cNvPr>
        <xdr:cNvSpPr/>
      </xdr:nvSpPr>
      <xdr:spPr>
        <a:xfrm>
          <a:off x="13578840" y="13310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118111</xdr:rowOff>
    </xdr:from>
    <xdr:to>
      <xdr:col>85</xdr:col>
      <xdr:colOff>127000</xdr:colOff>
      <xdr:row>80</xdr:row>
      <xdr:rowOff>135255</xdr:rowOff>
    </xdr:to>
    <xdr:cxnSp macro="">
      <xdr:nvCxnSpPr>
        <xdr:cNvPr id="471" name="直線コネクタ 470">
          <a:extLst>
            <a:ext uri="{FF2B5EF4-FFF2-40B4-BE49-F238E27FC236}">
              <a16:creationId xmlns:a16="http://schemas.microsoft.com/office/drawing/2014/main" id="{568535D0-F8EC-410B-9110-848F4BD53245}"/>
            </a:ext>
          </a:extLst>
        </xdr:cNvPr>
        <xdr:cNvCxnSpPr/>
      </xdr:nvCxnSpPr>
      <xdr:spPr>
        <a:xfrm>
          <a:off x="13629640" y="13361671"/>
          <a:ext cx="746760" cy="184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105411</xdr:rowOff>
    </xdr:from>
    <xdr:to>
      <xdr:col>76</xdr:col>
      <xdr:colOff>165100</xdr:colOff>
      <xdr:row>80</xdr:row>
      <xdr:rowOff>35561</xdr:rowOff>
    </xdr:to>
    <xdr:sp macro="" textlink="">
      <xdr:nvSpPr>
        <xdr:cNvPr id="472" name="楕円 471">
          <a:extLst>
            <a:ext uri="{FF2B5EF4-FFF2-40B4-BE49-F238E27FC236}">
              <a16:creationId xmlns:a16="http://schemas.microsoft.com/office/drawing/2014/main" id="{22FC4D5A-0494-4C11-9ECE-9C74EFC24980}"/>
            </a:ext>
          </a:extLst>
        </xdr:cNvPr>
        <xdr:cNvSpPr/>
      </xdr:nvSpPr>
      <xdr:spPr>
        <a:xfrm>
          <a:off x="12804140" y="133489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118111</xdr:rowOff>
    </xdr:from>
    <xdr:to>
      <xdr:col>81</xdr:col>
      <xdr:colOff>50800</xdr:colOff>
      <xdr:row>79</xdr:row>
      <xdr:rowOff>156211</xdr:rowOff>
    </xdr:to>
    <xdr:cxnSp macro="">
      <xdr:nvCxnSpPr>
        <xdr:cNvPr id="473" name="直線コネクタ 472">
          <a:extLst>
            <a:ext uri="{FF2B5EF4-FFF2-40B4-BE49-F238E27FC236}">
              <a16:creationId xmlns:a16="http://schemas.microsoft.com/office/drawing/2014/main" id="{8656302F-94E4-4A5C-862C-BAE32B8A67B3}"/>
            </a:ext>
          </a:extLst>
        </xdr:cNvPr>
        <xdr:cNvCxnSpPr/>
      </xdr:nvCxnSpPr>
      <xdr:spPr>
        <a:xfrm flipV="1">
          <a:off x="12854940" y="13361671"/>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105411</xdr:rowOff>
    </xdr:from>
    <xdr:to>
      <xdr:col>72</xdr:col>
      <xdr:colOff>38100</xdr:colOff>
      <xdr:row>80</xdr:row>
      <xdr:rowOff>35561</xdr:rowOff>
    </xdr:to>
    <xdr:sp macro="" textlink="">
      <xdr:nvSpPr>
        <xdr:cNvPr id="474" name="楕円 473">
          <a:extLst>
            <a:ext uri="{FF2B5EF4-FFF2-40B4-BE49-F238E27FC236}">
              <a16:creationId xmlns:a16="http://schemas.microsoft.com/office/drawing/2014/main" id="{DA958697-69B5-47A0-AF40-94E46E89BD18}"/>
            </a:ext>
          </a:extLst>
        </xdr:cNvPr>
        <xdr:cNvSpPr/>
      </xdr:nvSpPr>
      <xdr:spPr>
        <a:xfrm>
          <a:off x="12029440" y="1334897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156211</xdr:rowOff>
    </xdr:from>
    <xdr:to>
      <xdr:col>76</xdr:col>
      <xdr:colOff>114300</xdr:colOff>
      <xdr:row>79</xdr:row>
      <xdr:rowOff>156211</xdr:rowOff>
    </xdr:to>
    <xdr:cxnSp macro="">
      <xdr:nvCxnSpPr>
        <xdr:cNvPr id="475" name="直線コネクタ 474">
          <a:extLst>
            <a:ext uri="{FF2B5EF4-FFF2-40B4-BE49-F238E27FC236}">
              <a16:creationId xmlns:a16="http://schemas.microsoft.com/office/drawing/2014/main" id="{AEA5043A-08DC-444F-9B26-FEF4407D7EEA}"/>
            </a:ext>
          </a:extLst>
        </xdr:cNvPr>
        <xdr:cNvCxnSpPr/>
      </xdr:nvCxnSpPr>
      <xdr:spPr>
        <a:xfrm>
          <a:off x="12072620" y="13399771"/>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50164</xdr:rowOff>
    </xdr:from>
    <xdr:to>
      <xdr:col>67</xdr:col>
      <xdr:colOff>101600</xdr:colOff>
      <xdr:row>79</xdr:row>
      <xdr:rowOff>151764</xdr:rowOff>
    </xdr:to>
    <xdr:sp macro="" textlink="">
      <xdr:nvSpPr>
        <xdr:cNvPr id="476" name="楕円 475">
          <a:extLst>
            <a:ext uri="{FF2B5EF4-FFF2-40B4-BE49-F238E27FC236}">
              <a16:creationId xmlns:a16="http://schemas.microsoft.com/office/drawing/2014/main" id="{6F237B40-B527-4AC4-B455-881FFF530AD4}"/>
            </a:ext>
          </a:extLst>
        </xdr:cNvPr>
        <xdr:cNvSpPr/>
      </xdr:nvSpPr>
      <xdr:spPr>
        <a:xfrm>
          <a:off x="11231880" y="13293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100964</xdr:rowOff>
    </xdr:from>
    <xdr:to>
      <xdr:col>71</xdr:col>
      <xdr:colOff>177800</xdr:colOff>
      <xdr:row>79</xdr:row>
      <xdr:rowOff>156211</xdr:rowOff>
    </xdr:to>
    <xdr:cxnSp macro="">
      <xdr:nvCxnSpPr>
        <xdr:cNvPr id="477" name="直線コネクタ 476">
          <a:extLst>
            <a:ext uri="{FF2B5EF4-FFF2-40B4-BE49-F238E27FC236}">
              <a16:creationId xmlns:a16="http://schemas.microsoft.com/office/drawing/2014/main" id="{6F24A31E-E21F-490E-993D-D4C265745ECF}"/>
            </a:ext>
          </a:extLst>
        </xdr:cNvPr>
        <xdr:cNvCxnSpPr/>
      </xdr:nvCxnSpPr>
      <xdr:spPr>
        <a:xfrm>
          <a:off x="11282680" y="13344524"/>
          <a:ext cx="789940" cy="5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158132</xdr:rowOff>
    </xdr:from>
    <xdr:ext cx="405111" cy="259045"/>
    <xdr:sp macro="" textlink="">
      <xdr:nvSpPr>
        <xdr:cNvPr id="478" name="n_1aveValue【消防施設】&#10;有形固定資産減価償却率">
          <a:extLst>
            <a:ext uri="{FF2B5EF4-FFF2-40B4-BE49-F238E27FC236}">
              <a16:creationId xmlns:a16="http://schemas.microsoft.com/office/drawing/2014/main" id="{0C3B2926-89E0-4DC0-9EFB-D8FFDF157754}"/>
            </a:ext>
          </a:extLst>
        </xdr:cNvPr>
        <xdr:cNvSpPr txBox="1"/>
      </xdr:nvSpPr>
      <xdr:spPr>
        <a:xfrm>
          <a:off x="13437244" y="13904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120032</xdr:rowOff>
    </xdr:from>
    <xdr:ext cx="405111" cy="259045"/>
    <xdr:sp macro="" textlink="">
      <xdr:nvSpPr>
        <xdr:cNvPr id="479" name="n_2aveValue【消防施設】&#10;有形固定資産減価償却率">
          <a:extLst>
            <a:ext uri="{FF2B5EF4-FFF2-40B4-BE49-F238E27FC236}">
              <a16:creationId xmlns:a16="http://schemas.microsoft.com/office/drawing/2014/main" id="{A1863161-3750-4612-82D9-740AB39AACF9}"/>
            </a:ext>
          </a:extLst>
        </xdr:cNvPr>
        <xdr:cNvSpPr txBox="1"/>
      </xdr:nvSpPr>
      <xdr:spPr>
        <a:xfrm>
          <a:off x="12675244" y="1386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40022</xdr:rowOff>
    </xdr:from>
    <xdr:ext cx="405111" cy="259045"/>
    <xdr:sp macro="" textlink="">
      <xdr:nvSpPr>
        <xdr:cNvPr id="480" name="n_3aveValue【消防施設】&#10;有形固定資産減価償却率">
          <a:extLst>
            <a:ext uri="{FF2B5EF4-FFF2-40B4-BE49-F238E27FC236}">
              <a16:creationId xmlns:a16="http://schemas.microsoft.com/office/drawing/2014/main" id="{84FA1860-5997-4CC8-8F22-3D3485E50988}"/>
            </a:ext>
          </a:extLst>
        </xdr:cNvPr>
        <xdr:cNvSpPr txBox="1"/>
      </xdr:nvSpPr>
      <xdr:spPr>
        <a:xfrm>
          <a:off x="11900544" y="13786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45738</xdr:rowOff>
    </xdr:from>
    <xdr:ext cx="405111" cy="259045"/>
    <xdr:sp macro="" textlink="">
      <xdr:nvSpPr>
        <xdr:cNvPr id="481" name="n_4aveValue【消防施設】&#10;有形固定資産減価償却率">
          <a:extLst>
            <a:ext uri="{FF2B5EF4-FFF2-40B4-BE49-F238E27FC236}">
              <a16:creationId xmlns:a16="http://schemas.microsoft.com/office/drawing/2014/main" id="{D7D88806-C62E-4EBC-ADD4-57D043C0592C}"/>
            </a:ext>
          </a:extLst>
        </xdr:cNvPr>
        <xdr:cNvSpPr txBox="1"/>
      </xdr:nvSpPr>
      <xdr:spPr>
        <a:xfrm>
          <a:off x="11102984" y="13792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13988</xdr:rowOff>
    </xdr:from>
    <xdr:ext cx="405111" cy="259045"/>
    <xdr:sp macro="" textlink="">
      <xdr:nvSpPr>
        <xdr:cNvPr id="482" name="n_1mainValue【消防施設】&#10;有形固定資産減価償却率">
          <a:extLst>
            <a:ext uri="{FF2B5EF4-FFF2-40B4-BE49-F238E27FC236}">
              <a16:creationId xmlns:a16="http://schemas.microsoft.com/office/drawing/2014/main" id="{07994716-36B1-4E19-86A4-A9201FF4BF3D}"/>
            </a:ext>
          </a:extLst>
        </xdr:cNvPr>
        <xdr:cNvSpPr txBox="1"/>
      </xdr:nvSpPr>
      <xdr:spPr>
        <a:xfrm>
          <a:off x="13437244" y="13089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52088</xdr:rowOff>
    </xdr:from>
    <xdr:ext cx="405111" cy="259045"/>
    <xdr:sp macro="" textlink="">
      <xdr:nvSpPr>
        <xdr:cNvPr id="483" name="n_2mainValue【消防施設】&#10;有形固定資産減価償却率">
          <a:extLst>
            <a:ext uri="{FF2B5EF4-FFF2-40B4-BE49-F238E27FC236}">
              <a16:creationId xmlns:a16="http://schemas.microsoft.com/office/drawing/2014/main" id="{39772F07-DA1C-4D08-9C13-0BEF5391B86F}"/>
            </a:ext>
          </a:extLst>
        </xdr:cNvPr>
        <xdr:cNvSpPr txBox="1"/>
      </xdr:nvSpPr>
      <xdr:spPr>
        <a:xfrm>
          <a:off x="12675244" y="13128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52088</xdr:rowOff>
    </xdr:from>
    <xdr:ext cx="405111" cy="259045"/>
    <xdr:sp macro="" textlink="">
      <xdr:nvSpPr>
        <xdr:cNvPr id="484" name="n_3mainValue【消防施設】&#10;有形固定資産減価償却率">
          <a:extLst>
            <a:ext uri="{FF2B5EF4-FFF2-40B4-BE49-F238E27FC236}">
              <a16:creationId xmlns:a16="http://schemas.microsoft.com/office/drawing/2014/main" id="{D3BDFF2C-A8A8-4A63-B264-7B696163E5FA}"/>
            </a:ext>
          </a:extLst>
        </xdr:cNvPr>
        <xdr:cNvSpPr txBox="1"/>
      </xdr:nvSpPr>
      <xdr:spPr>
        <a:xfrm>
          <a:off x="11900544" y="13128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168291</xdr:rowOff>
    </xdr:from>
    <xdr:ext cx="405111" cy="259045"/>
    <xdr:sp macro="" textlink="">
      <xdr:nvSpPr>
        <xdr:cNvPr id="485" name="n_4mainValue【消防施設】&#10;有形固定資産減価償却率">
          <a:extLst>
            <a:ext uri="{FF2B5EF4-FFF2-40B4-BE49-F238E27FC236}">
              <a16:creationId xmlns:a16="http://schemas.microsoft.com/office/drawing/2014/main" id="{0818AA65-9A60-4245-AE3D-C443002D1345}"/>
            </a:ext>
          </a:extLst>
        </xdr:cNvPr>
        <xdr:cNvSpPr txBox="1"/>
      </xdr:nvSpPr>
      <xdr:spPr>
        <a:xfrm>
          <a:off x="11102984" y="13076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6" name="正方形/長方形 485">
          <a:extLst>
            <a:ext uri="{FF2B5EF4-FFF2-40B4-BE49-F238E27FC236}">
              <a16:creationId xmlns:a16="http://schemas.microsoft.com/office/drawing/2014/main" id="{819F8C49-F629-41A4-AE19-33E92A04CCAA}"/>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7" name="正方形/長方形 486">
          <a:extLst>
            <a:ext uri="{FF2B5EF4-FFF2-40B4-BE49-F238E27FC236}">
              <a16:creationId xmlns:a16="http://schemas.microsoft.com/office/drawing/2014/main" id="{855BA6FF-CF6A-4A5F-BA08-57E631011B80}"/>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8" name="正方形/長方形 487">
          <a:extLst>
            <a:ext uri="{FF2B5EF4-FFF2-40B4-BE49-F238E27FC236}">
              <a16:creationId xmlns:a16="http://schemas.microsoft.com/office/drawing/2014/main" id="{5083375A-07D9-4DC2-AC03-44033B827AB9}"/>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9" name="正方形/長方形 488">
          <a:extLst>
            <a:ext uri="{FF2B5EF4-FFF2-40B4-BE49-F238E27FC236}">
              <a16:creationId xmlns:a16="http://schemas.microsoft.com/office/drawing/2014/main" id="{0F1A946D-7927-4440-9532-079F18C20D65}"/>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90" name="正方形/長方形 489">
          <a:extLst>
            <a:ext uri="{FF2B5EF4-FFF2-40B4-BE49-F238E27FC236}">
              <a16:creationId xmlns:a16="http://schemas.microsoft.com/office/drawing/2014/main" id="{6EAEBE45-ED6E-47CA-A1C9-DDE3D96A0EDE}"/>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1" name="正方形/長方形 490">
          <a:extLst>
            <a:ext uri="{FF2B5EF4-FFF2-40B4-BE49-F238E27FC236}">
              <a16:creationId xmlns:a16="http://schemas.microsoft.com/office/drawing/2014/main" id="{6F0D7299-8042-4F34-913C-1ECFFE1B3173}"/>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2" name="正方形/長方形 491">
          <a:extLst>
            <a:ext uri="{FF2B5EF4-FFF2-40B4-BE49-F238E27FC236}">
              <a16:creationId xmlns:a16="http://schemas.microsoft.com/office/drawing/2014/main" id="{5A0FAEA2-37BD-4CF5-BB28-AA16F87F3C3F}"/>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3" name="正方形/長方形 492">
          <a:extLst>
            <a:ext uri="{FF2B5EF4-FFF2-40B4-BE49-F238E27FC236}">
              <a16:creationId xmlns:a16="http://schemas.microsoft.com/office/drawing/2014/main" id="{411255E3-8F75-42B6-9E2A-34D571D50E5C}"/>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4" name="テキスト ボックス 493">
          <a:extLst>
            <a:ext uri="{FF2B5EF4-FFF2-40B4-BE49-F238E27FC236}">
              <a16:creationId xmlns:a16="http://schemas.microsoft.com/office/drawing/2014/main" id="{DE2D00C2-1DA2-4BC0-BC24-DD08445478D2}"/>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5" name="直線コネクタ 494">
          <a:extLst>
            <a:ext uri="{FF2B5EF4-FFF2-40B4-BE49-F238E27FC236}">
              <a16:creationId xmlns:a16="http://schemas.microsoft.com/office/drawing/2014/main" id="{C86184B3-1237-4216-8CB7-16341FADE9C0}"/>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6" name="直線コネクタ 495">
          <a:extLst>
            <a:ext uri="{FF2B5EF4-FFF2-40B4-BE49-F238E27FC236}">
              <a16:creationId xmlns:a16="http://schemas.microsoft.com/office/drawing/2014/main" id="{22C92911-2D59-4C07-891A-C878A9A32815}"/>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7" name="テキスト ボックス 496">
          <a:extLst>
            <a:ext uri="{FF2B5EF4-FFF2-40B4-BE49-F238E27FC236}">
              <a16:creationId xmlns:a16="http://schemas.microsoft.com/office/drawing/2014/main" id="{5082DE64-14AB-49ED-B0F2-0A745B59DF87}"/>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8" name="直線コネクタ 497">
          <a:extLst>
            <a:ext uri="{FF2B5EF4-FFF2-40B4-BE49-F238E27FC236}">
              <a16:creationId xmlns:a16="http://schemas.microsoft.com/office/drawing/2014/main" id="{0FC44DDF-7A00-4E6E-868A-65DB9A610659}"/>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84</xdr:row>
      <xdr:rowOff>42834</xdr:rowOff>
    </xdr:from>
    <xdr:ext cx="531299" cy="259045"/>
    <xdr:sp macro="" textlink="">
      <xdr:nvSpPr>
        <xdr:cNvPr id="499" name="テキスト ボックス 498">
          <a:extLst>
            <a:ext uri="{FF2B5EF4-FFF2-40B4-BE49-F238E27FC236}">
              <a16:creationId xmlns:a16="http://schemas.microsoft.com/office/drawing/2014/main" id="{4C0291F6-92F9-426B-A4DB-BB41EAC084F0}"/>
            </a:ext>
          </a:extLst>
        </xdr:cNvPr>
        <xdr:cNvSpPr txBox="1"/>
      </xdr:nvSpPr>
      <xdr:spPr>
        <a:xfrm>
          <a:off x="15630721" y="1412459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00" name="直線コネクタ 499">
          <a:extLst>
            <a:ext uri="{FF2B5EF4-FFF2-40B4-BE49-F238E27FC236}">
              <a16:creationId xmlns:a16="http://schemas.microsoft.com/office/drawing/2014/main" id="{B1946EFD-A355-4BB1-B462-1E4F599586FC}"/>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82</xdr:row>
      <xdr:rowOff>59163</xdr:rowOff>
    </xdr:from>
    <xdr:ext cx="531299" cy="259045"/>
    <xdr:sp macro="" textlink="">
      <xdr:nvSpPr>
        <xdr:cNvPr id="501" name="テキスト ボックス 500">
          <a:extLst>
            <a:ext uri="{FF2B5EF4-FFF2-40B4-BE49-F238E27FC236}">
              <a16:creationId xmlns:a16="http://schemas.microsoft.com/office/drawing/2014/main" id="{F614E2C7-5709-40B4-9811-61E40253E8FD}"/>
            </a:ext>
          </a:extLst>
        </xdr:cNvPr>
        <xdr:cNvSpPr txBox="1"/>
      </xdr:nvSpPr>
      <xdr:spPr>
        <a:xfrm>
          <a:off x="15630721" y="1380564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02" name="直線コネクタ 501">
          <a:extLst>
            <a:ext uri="{FF2B5EF4-FFF2-40B4-BE49-F238E27FC236}">
              <a16:creationId xmlns:a16="http://schemas.microsoft.com/office/drawing/2014/main" id="{C99A053F-5658-4A3E-9CEC-460E98110CD0}"/>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75491</xdr:rowOff>
    </xdr:from>
    <xdr:ext cx="531299" cy="259045"/>
    <xdr:sp macro="" textlink="">
      <xdr:nvSpPr>
        <xdr:cNvPr id="503" name="テキスト ボックス 502">
          <a:extLst>
            <a:ext uri="{FF2B5EF4-FFF2-40B4-BE49-F238E27FC236}">
              <a16:creationId xmlns:a16="http://schemas.microsoft.com/office/drawing/2014/main" id="{D546A381-DE9D-4D83-992D-0896C2616BF6}"/>
            </a:ext>
          </a:extLst>
        </xdr:cNvPr>
        <xdr:cNvSpPr txBox="1"/>
      </xdr:nvSpPr>
      <xdr:spPr>
        <a:xfrm>
          <a:off x="15630721" y="134866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4" name="直線コネクタ 503">
          <a:extLst>
            <a:ext uri="{FF2B5EF4-FFF2-40B4-BE49-F238E27FC236}">
              <a16:creationId xmlns:a16="http://schemas.microsoft.com/office/drawing/2014/main" id="{AAEB599B-66CF-463D-A356-7AB9B0C691EA}"/>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78</xdr:row>
      <xdr:rowOff>91820</xdr:rowOff>
    </xdr:from>
    <xdr:ext cx="595419" cy="259045"/>
    <xdr:sp macro="" textlink="">
      <xdr:nvSpPr>
        <xdr:cNvPr id="505" name="テキスト ボックス 504">
          <a:extLst>
            <a:ext uri="{FF2B5EF4-FFF2-40B4-BE49-F238E27FC236}">
              <a16:creationId xmlns:a16="http://schemas.microsoft.com/office/drawing/2014/main" id="{1AE28CE7-76BD-4B86-9D78-AEE83C318883}"/>
            </a:ext>
          </a:extLst>
        </xdr:cNvPr>
        <xdr:cNvSpPr txBox="1"/>
      </xdr:nvSpPr>
      <xdr:spPr>
        <a:xfrm>
          <a:off x="15589461" y="1316774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6" name="直線コネクタ 505">
          <a:extLst>
            <a:ext uri="{FF2B5EF4-FFF2-40B4-BE49-F238E27FC236}">
              <a16:creationId xmlns:a16="http://schemas.microsoft.com/office/drawing/2014/main" id="{49F201EB-D4EB-4284-BDC8-B277F39D26B7}"/>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108148</xdr:rowOff>
    </xdr:from>
    <xdr:ext cx="595419" cy="259045"/>
    <xdr:sp macro="" textlink="">
      <xdr:nvSpPr>
        <xdr:cNvPr id="507" name="テキスト ボックス 506">
          <a:extLst>
            <a:ext uri="{FF2B5EF4-FFF2-40B4-BE49-F238E27FC236}">
              <a16:creationId xmlns:a16="http://schemas.microsoft.com/office/drawing/2014/main" id="{6C8C093B-368C-4EC5-B0E2-9B2D3BE19F80}"/>
            </a:ext>
          </a:extLst>
        </xdr:cNvPr>
        <xdr:cNvSpPr txBox="1"/>
      </xdr:nvSpPr>
      <xdr:spPr>
        <a:xfrm>
          <a:off x="15589461" y="1284878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8" name="直線コネクタ 507">
          <a:extLst>
            <a:ext uri="{FF2B5EF4-FFF2-40B4-BE49-F238E27FC236}">
              <a16:creationId xmlns:a16="http://schemas.microsoft.com/office/drawing/2014/main" id="{B671C479-F76D-40B4-8F8D-82286D50D74B}"/>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509" name="テキスト ボックス 508">
          <a:extLst>
            <a:ext uri="{FF2B5EF4-FFF2-40B4-BE49-F238E27FC236}">
              <a16:creationId xmlns:a16="http://schemas.microsoft.com/office/drawing/2014/main" id="{7544F3DC-284B-4136-95E5-C5EF3BD78212}"/>
            </a:ext>
          </a:extLst>
        </xdr:cNvPr>
        <xdr:cNvSpPr txBox="1"/>
      </xdr:nvSpPr>
      <xdr:spPr>
        <a:xfrm>
          <a:off x="15589461" y="125298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10" name="【消防施設】&#10;一人当たり面積グラフ枠">
          <a:extLst>
            <a:ext uri="{FF2B5EF4-FFF2-40B4-BE49-F238E27FC236}">
              <a16:creationId xmlns:a16="http://schemas.microsoft.com/office/drawing/2014/main" id="{08704431-D183-4ED2-BB71-7418D5660F4D}"/>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154980</xdr:rowOff>
    </xdr:from>
    <xdr:to>
      <xdr:col>116</xdr:col>
      <xdr:colOff>62864</xdr:colOff>
      <xdr:row>86</xdr:row>
      <xdr:rowOff>168456</xdr:rowOff>
    </xdr:to>
    <xdr:cxnSp macro="">
      <xdr:nvCxnSpPr>
        <xdr:cNvPr id="511" name="直線コネクタ 510">
          <a:extLst>
            <a:ext uri="{FF2B5EF4-FFF2-40B4-BE49-F238E27FC236}">
              <a16:creationId xmlns:a16="http://schemas.microsoft.com/office/drawing/2014/main" id="{11C9A71F-861C-49FA-B01F-71282D67BFED}"/>
            </a:ext>
          </a:extLst>
        </xdr:cNvPr>
        <xdr:cNvCxnSpPr/>
      </xdr:nvCxnSpPr>
      <xdr:spPr>
        <a:xfrm flipV="1">
          <a:off x="19509104" y="13063260"/>
          <a:ext cx="0" cy="15222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25028</xdr:rowOff>
    </xdr:from>
    <xdr:ext cx="469744" cy="259045"/>
    <xdr:sp macro="" textlink="">
      <xdr:nvSpPr>
        <xdr:cNvPr id="512" name="【消防施設】&#10;一人当たり面積最小値テキスト">
          <a:extLst>
            <a:ext uri="{FF2B5EF4-FFF2-40B4-BE49-F238E27FC236}">
              <a16:creationId xmlns:a16="http://schemas.microsoft.com/office/drawing/2014/main" id="{5B13D0F7-9F11-4B97-A38A-F2009E4426D6}"/>
            </a:ext>
          </a:extLst>
        </xdr:cNvPr>
        <xdr:cNvSpPr txBox="1"/>
      </xdr:nvSpPr>
      <xdr:spPr>
        <a:xfrm>
          <a:off x="19547840" y="14609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168456</xdr:rowOff>
    </xdr:from>
    <xdr:to>
      <xdr:col>116</xdr:col>
      <xdr:colOff>152400</xdr:colOff>
      <xdr:row>86</xdr:row>
      <xdr:rowOff>168456</xdr:rowOff>
    </xdr:to>
    <xdr:cxnSp macro="">
      <xdr:nvCxnSpPr>
        <xdr:cNvPr id="513" name="直線コネクタ 512">
          <a:extLst>
            <a:ext uri="{FF2B5EF4-FFF2-40B4-BE49-F238E27FC236}">
              <a16:creationId xmlns:a16="http://schemas.microsoft.com/office/drawing/2014/main" id="{755E9D8D-3746-48E9-9CFB-9DDD72906991}"/>
            </a:ext>
          </a:extLst>
        </xdr:cNvPr>
        <xdr:cNvCxnSpPr/>
      </xdr:nvCxnSpPr>
      <xdr:spPr>
        <a:xfrm>
          <a:off x="19443700" y="145854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101657</xdr:rowOff>
    </xdr:from>
    <xdr:ext cx="599010" cy="259045"/>
    <xdr:sp macro="" textlink="">
      <xdr:nvSpPr>
        <xdr:cNvPr id="514" name="【消防施設】&#10;一人当たり面積最大値テキスト">
          <a:extLst>
            <a:ext uri="{FF2B5EF4-FFF2-40B4-BE49-F238E27FC236}">
              <a16:creationId xmlns:a16="http://schemas.microsoft.com/office/drawing/2014/main" id="{F4B9FDFA-108C-4FBF-9BAD-9B26D8FF5834}"/>
            </a:ext>
          </a:extLst>
        </xdr:cNvPr>
        <xdr:cNvSpPr txBox="1"/>
      </xdr:nvSpPr>
      <xdr:spPr>
        <a:xfrm>
          <a:off x="19547840" y="12842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154980</xdr:rowOff>
    </xdr:from>
    <xdr:to>
      <xdr:col>116</xdr:col>
      <xdr:colOff>152400</xdr:colOff>
      <xdr:row>77</xdr:row>
      <xdr:rowOff>154980</xdr:rowOff>
    </xdr:to>
    <xdr:cxnSp macro="">
      <xdr:nvCxnSpPr>
        <xdr:cNvPr id="515" name="直線コネクタ 514">
          <a:extLst>
            <a:ext uri="{FF2B5EF4-FFF2-40B4-BE49-F238E27FC236}">
              <a16:creationId xmlns:a16="http://schemas.microsoft.com/office/drawing/2014/main" id="{802E18AE-F7F0-40DD-8898-AF7C64BF6E07}"/>
            </a:ext>
          </a:extLst>
        </xdr:cNvPr>
        <xdr:cNvCxnSpPr/>
      </xdr:nvCxnSpPr>
      <xdr:spPr>
        <a:xfrm>
          <a:off x="19443700" y="13063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113929</xdr:rowOff>
    </xdr:from>
    <xdr:ext cx="469744" cy="259045"/>
    <xdr:sp macro="" textlink="">
      <xdr:nvSpPr>
        <xdr:cNvPr id="516" name="【消防施設】&#10;一人当たり面積平均値テキスト">
          <a:extLst>
            <a:ext uri="{FF2B5EF4-FFF2-40B4-BE49-F238E27FC236}">
              <a16:creationId xmlns:a16="http://schemas.microsoft.com/office/drawing/2014/main" id="{BF7E1DDE-A8AF-4FDD-9A51-38858234EAE1}"/>
            </a:ext>
          </a:extLst>
        </xdr:cNvPr>
        <xdr:cNvSpPr txBox="1"/>
      </xdr:nvSpPr>
      <xdr:spPr>
        <a:xfrm>
          <a:off x="19547840" y="143633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91052</xdr:rowOff>
    </xdr:from>
    <xdr:to>
      <xdr:col>116</xdr:col>
      <xdr:colOff>114300</xdr:colOff>
      <xdr:row>87</xdr:row>
      <xdr:rowOff>21202</xdr:rowOff>
    </xdr:to>
    <xdr:sp macro="" textlink="">
      <xdr:nvSpPr>
        <xdr:cNvPr id="517" name="フローチャート: 判断 516">
          <a:extLst>
            <a:ext uri="{FF2B5EF4-FFF2-40B4-BE49-F238E27FC236}">
              <a16:creationId xmlns:a16="http://schemas.microsoft.com/office/drawing/2014/main" id="{0988E813-4010-4533-B839-CCDDD9BF55A1}"/>
            </a:ext>
          </a:extLst>
        </xdr:cNvPr>
        <xdr:cNvSpPr/>
      </xdr:nvSpPr>
      <xdr:spPr>
        <a:xfrm>
          <a:off x="19458940" y="145080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116176</xdr:rowOff>
    </xdr:from>
    <xdr:to>
      <xdr:col>112</xdr:col>
      <xdr:colOff>38100</xdr:colOff>
      <xdr:row>87</xdr:row>
      <xdr:rowOff>46326</xdr:rowOff>
    </xdr:to>
    <xdr:sp macro="" textlink="">
      <xdr:nvSpPr>
        <xdr:cNvPr id="518" name="フローチャート: 判断 517">
          <a:extLst>
            <a:ext uri="{FF2B5EF4-FFF2-40B4-BE49-F238E27FC236}">
              <a16:creationId xmlns:a16="http://schemas.microsoft.com/office/drawing/2014/main" id="{B2D4534C-4BE9-41EA-8CE1-71EE04D1315B}"/>
            </a:ext>
          </a:extLst>
        </xdr:cNvPr>
        <xdr:cNvSpPr/>
      </xdr:nvSpPr>
      <xdr:spPr>
        <a:xfrm>
          <a:off x="18735040" y="145332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116263</xdr:rowOff>
    </xdr:from>
    <xdr:to>
      <xdr:col>107</xdr:col>
      <xdr:colOff>101600</xdr:colOff>
      <xdr:row>87</xdr:row>
      <xdr:rowOff>46413</xdr:rowOff>
    </xdr:to>
    <xdr:sp macro="" textlink="">
      <xdr:nvSpPr>
        <xdr:cNvPr id="519" name="フローチャート: 判断 518">
          <a:extLst>
            <a:ext uri="{FF2B5EF4-FFF2-40B4-BE49-F238E27FC236}">
              <a16:creationId xmlns:a16="http://schemas.microsoft.com/office/drawing/2014/main" id="{93F65415-D404-4690-835D-FC09567F0665}"/>
            </a:ext>
          </a:extLst>
        </xdr:cNvPr>
        <xdr:cNvSpPr/>
      </xdr:nvSpPr>
      <xdr:spPr>
        <a:xfrm>
          <a:off x="17937480" y="145333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116252</xdr:rowOff>
    </xdr:from>
    <xdr:to>
      <xdr:col>102</xdr:col>
      <xdr:colOff>165100</xdr:colOff>
      <xdr:row>87</xdr:row>
      <xdr:rowOff>46402</xdr:rowOff>
    </xdr:to>
    <xdr:sp macro="" textlink="">
      <xdr:nvSpPr>
        <xdr:cNvPr id="520" name="フローチャート: 判断 519">
          <a:extLst>
            <a:ext uri="{FF2B5EF4-FFF2-40B4-BE49-F238E27FC236}">
              <a16:creationId xmlns:a16="http://schemas.microsoft.com/office/drawing/2014/main" id="{D42388B8-62F0-4BA4-8DA4-ACA2339BBCF2}"/>
            </a:ext>
          </a:extLst>
        </xdr:cNvPr>
        <xdr:cNvSpPr/>
      </xdr:nvSpPr>
      <xdr:spPr>
        <a:xfrm>
          <a:off x="17162780" y="145332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116360</xdr:rowOff>
    </xdr:from>
    <xdr:to>
      <xdr:col>98</xdr:col>
      <xdr:colOff>38100</xdr:colOff>
      <xdr:row>87</xdr:row>
      <xdr:rowOff>46510</xdr:rowOff>
    </xdr:to>
    <xdr:sp macro="" textlink="">
      <xdr:nvSpPr>
        <xdr:cNvPr id="521" name="フローチャート: 判断 520">
          <a:extLst>
            <a:ext uri="{FF2B5EF4-FFF2-40B4-BE49-F238E27FC236}">
              <a16:creationId xmlns:a16="http://schemas.microsoft.com/office/drawing/2014/main" id="{CC9B1C5F-3325-4555-81DD-FCD9CBDC68AB}"/>
            </a:ext>
          </a:extLst>
        </xdr:cNvPr>
        <xdr:cNvSpPr/>
      </xdr:nvSpPr>
      <xdr:spPr>
        <a:xfrm>
          <a:off x="16388080" y="145334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765949FC-159E-4460-92D6-066672C465D8}"/>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3" name="テキスト ボックス 522">
          <a:extLst>
            <a:ext uri="{FF2B5EF4-FFF2-40B4-BE49-F238E27FC236}">
              <a16:creationId xmlns:a16="http://schemas.microsoft.com/office/drawing/2014/main" id="{7445CBBB-BF0E-422A-8A85-74B1D0B298B4}"/>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4" name="テキスト ボックス 523">
          <a:extLst>
            <a:ext uri="{FF2B5EF4-FFF2-40B4-BE49-F238E27FC236}">
              <a16:creationId xmlns:a16="http://schemas.microsoft.com/office/drawing/2014/main" id="{DBDC4326-F192-472D-B878-A3F41C7D8182}"/>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5" name="テキスト ボックス 524">
          <a:extLst>
            <a:ext uri="{FF2B5EF4-FFF2-40B4-BE49-F238E27FC236}">
              <a16:creationId xmlns:a16="http://schemas.microsoft.com/office/drawing/2014/main" id="{21F3476F-522B-46FD-AC1A-79065AEB70AA}"/>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6" name="テキスト ボックス 525">
          <a:extLst>
            <a:ext uri="{FF2B5EF4-FFF2-40B4-BE49-F238E27FC236}">
              <a16:creationId xmlns:a16="http://schemas.microsoft.com/office/drawing/2014/main" id="{5CDC77F7-1076-4294-A487-230E3686E38E}"/>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111626</xdr:rowOff>
    </xdr:from>
    <xdr:to>
      <xdr:col>116</xdr:col>
      <xdr:colOff>114300</xdr:colOff>
      <xdr:row>87</xdr:row>
      <xdr:rowOff>41776</xdr:rowOff>
    </xdr:to>
    <xdr:sp macro="" textlink="">
      <xdr:nvSpPr>
        <xdr:cNvPr id="527" name="楕円 526">
          <a:extLst>
            <a:ext uri="{FF2B5EF4-FFF2-40B4-BE49-F238E27FC236}">
              <a16:creationId xmlns:a16="http://schemas.microsoft.com/office/drawing/2014/main" id="{CF9589C8-DFA6-43A8-B5F0-FB842E3992ED}"/>
            </a:ext>
          </a:extLst>
        </xdr:cNvPr>
        <xdr:cNvSpPr/>
      </xdr:nvSpPr>
      <xdr:spPr>
        <a:xfrm>
          <a:off x="19458940" y="145286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69479</xdr:rowOff>
    </xdr:from>
    <xdr:ext cx="469744" cy="259045"/>
    <xdr:sp macro="" textlink="">
      <xdr:nvSpPr>
        <xdr:cNvPr id="528" name="【消防施設】&#10;一人当たり面積該当値テキスト">
          <a:extLst>
            <a:ext uri="{FF2B5EF4-FFF2-40B4-BE49-F238E27FC236}">
              <a16:creationId xmlns:a16="http://schemas.microsoft.com/office/drawing/2014/main" id="{68A8A2F8-2EA4-4469-B501-E3964CEE9E0F}"/>
            </a:ext>
          </a:extLst>
        </xdr:cNvPr>
        <xdr:cNvSpPr txBox="1"/>
      </xdr:nvSpPr>
      <xdr:spPr>
        <a:xfrm>
          <a:off x="19547840" y="1448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111996</xdr:rowOff>
    </xdr:from>
    <xdr:to>
      <xdr:col>112</xdr:col>
      <xdr:colOff>38100</xdr:colOff>
      <xdr:row>87</xdr:row>
      <xdr:rowOff>42146</xdr:rowOff>
    </xdr:to>
    <xdr:sp macro="" textlink="">
      <xdr:nvSpPr>
        <xdr:cNvPr id="529" name="楕円 528">
          <a:extLst>
            <a:ext uri="{FF2B5EF4-FFF2-40B4-BE49-F238E27FC236}">
              <a16:creationId xmlns:a16="http://schemas.microsoft.com/office/drawing/2014/main" id="{84CD1D90-D764-46A6-9E30-5FDC5124382B}"/>
            </a:ext>
          </a:extLst>
        </xdr:cNvPr>
        <xdr:cNvSpPr/>
      </xdr:nvSpPr>
      <xdr:spPr>
        <a:xfrm>
          <a:off x="18735040" y="145290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162426</xdr:rowOff>
    </xdr:from>
    <xdr:to>
      <xdr:col>116</xdr:col>
      <xdr:colOff>63500</xdr:colOff>
      <xdr:row>86</xdr:row>
      <xdr:rowOff>162796</xdr:rowOff>
    </xdr:to>
    <xdr:cxnSp macro="">
      <xdr:nvCxnSpPr>
        <xdr:cNvPr id="530" name="直線コネクタ 529">
          <a:extLst>
            <a:ext uri="{FF2B5EF4-FFF2-40B4-BE49-F238E27FC236}">
              <a16:creationId xmlns:a16="http://schemas.microsoft.com/office/drawing/2014/main" id="{B38837F7-B72F-44AF-871C-0B5486EBBF55}"/>
            </a:ext>
          </a:extLst>
        </xdr:cNvPr>
        <xdr:cNvCxnSpPr/>
      </xdr:nvCxnSpPr>
      <xdr:spPr>
        <a:xfrm flipV="1">
          <a:off x="18778220" y="14579466"/>
          <a:ext cx="731520" cy="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112181</xdr:rowOff>
    </xdr:from>
    <xdr:to>
      <xdr:col>107</xdr:col>
      <xdr:colOff>101600</xdr:colOff>
      <xdr:row>87</xdr:row>
      <xdr:rowOff>42331</xdr:rowOff>
    </xdr:to>
    <xdr:sp macro="" textlink="">
      <xdr:nvSpPr>
        <xdr:cNvPr id="531" name="楕円 530">
          <a:extLst>
            <a:ext uri="{FF2B5EF4-FFF2-40B4-BE49-F238E27FC236}">
              <a16:creationId xmlns:a16="http://schemas.microsoft.com/office/drawing/2014/main" id="{F415BDF0-F6D3-43AE-ADA7-1C29D43AFD1E}"/>
            </a:ext>
          </a:extLst>
        </xdr:cNvPr>
        <xdr:cNvSpPr/>
      </xdr:nvSpPr>
      <xdr:spPr>
        <a:xfrm>
          <a:off x="17937480" y="145292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162796</xdr:rowOff>
    </xdr:from>
    <xdr:to>
      <xdr:col>111</xdr:col>
      <xdr:colOff>177800</xdr:colOff>
      <xdr:row>86</xdr:row>
      <xdr:rowOff>162981</xdr:rowOff>
    </xdr:to>
    <xdr:cxnSp macro="">
      <xdr:nvCxnSpPr>
        <xdr:cNvPr id="532" name="直線コネクタ 531">
          <a:extLst>
            <a:ext uri="{FF2B5EF4-FFF2-40B4-BE49-F238E27FC236}">
              <a16:creationId xmlns:a16="http://schemas.microsoft.com/office/drawing/2014/main" id="{D96FAA81-15E9-4132-8EE2-DD2EDED88489}"/>
            </a:ext>
          </a:extLst>
        </xdr:cNvPr>
        <xdr:cNvCxnSpPr/>
      </xdr:nvCxnSpPr>
      <xdr:spPr>
        <a:xfrm flipV="1">
          <a:off x="17988280" y="14579836"/>
          <a:ext cx="789940" cy="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112311</xdr:rowOff>
    </xdr:from>
    <xdr:to>
      <xdr:col>102</xdr:col>
      <xdr:colOff>165100</xdr:colOff>
      <xdr:row>87</xdr:row>
      <xdr:rowOff>42461</xdr:rowOff>
    </xdr:to>
    <xdr:sp macro="" textlink="">
      <xdr:nvSpPr>
        <xdr:cNvPr id="533" name="楕円 532">
          <a:extLst>
            <a:ext uri="{FF2B5EF4-FFF2-40B4-BE49-F238E27FC236}">
              <a16:creationId xmlns:a16="http://schemas.microsoft.com/office/drawing/2014/main" id="{E63CAB6A-88C9-42F3-8E0F-23BF466F9432}"/>
            </a:ext>
          </a:extLst>
        </xdr:cNvPr>
        <xdr:cNvSpPr/>
      </xdr:nvSpPr>
      <xdr:spPr>
        <a:xfrm>
          <a:off x="17162780" y="145293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162981</xdr:rowOff>
    </xdr:from>
    <xdr:to>
      <xdr:col>107</xdr:col>
      <xdr:colOff>50800</xdr:colOff>
      <xdr:row>86</xdr:row>
      <xdr:rowOff>163111</xdr:rowOff>
    </xdr:to>
    <xdr:cxnSp macro="">
      <xdr:nvCxnSpPr>
        <xdr:cNvPr id="534" name="直線コネクタ 533">
          <a:extLst>
            <a:ext uri="{FF2B5EF4-FFF2-40B4-BE49-F238E27FC236}">
              <a16:creationId xmlns:a16="http://schemas.microsoft.com/office/drawing/2014/main" id="{7A824551-CEA1-41AA-8C89-D84830F26636}"/>
            </a:ext>
          </a:extLst>
        </xdr:cNvPr>
        <xdr:cNvCxnSpPr/>
      </xdr:nvCxnSpPr>
      <xdr:spPr>
        <a:xfrm flipV="1">
          <a:off x="17213580" y="14580021"/>
          <a:ext cx="774700" cy="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112399</xdr:rowOff>
    </xdr:from>
    <xdr:to>
      <xdr:col>98</xdr:col>
      <xdr:colOff>38100</xdr:colOff>
      <xdr:row>87</xdr:row>
      <xdr:rowOff>42549</xdr:rowOff>
    </xdr:to>
    <xdr:sp macro="" textlink="">
      <xdr:nvSpPr>
        <xdr:cNvPr id="535" name="楕円 534">
          <a:extLst>
            <a:ext uri="{FF2B5EF4-FFF2-40B4-BE49-F238E27FC236}">
              <a16:creationId xmlns:a16="http://schemas.microsoft.com/office/drawing/2014/main" id="{1BF46D7D-77FC-457E-B887-79A388996CF9}"/>
            </a:ext>
          </a:extLst>
        </xdr:cNvPr>
        <xdr:cNvSpPr/>
      </xdr:nvSpPr>
      <xdr:spPr>
        <a:xfrm>
          <a:off x="16388080" y="1452943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163111</xdr:rowOff>
    </xdr:from>
    <xdr:to>
      <xdr:col>102</xdr:col>
      <xdr:colOff>114300</xdr:colOff>
      <xdr:row>86</xdr:row>
      <xdr:rowOff>163199</xdr:rowOff>
    </xdr:to>
    <xdr:cxnSp macro="">
      <xdr:nvCxnSpPr>
        <xdr:cNvPr id="536" name="直線コネクタ 535">
          <a:extLst>
            <a:ext uri="{FF2B5EF4-FFF2-40B4-BE49-F238E27FC236}">
              <a16:creationId xmlns:a16="http://schemas.microsoft.com/office/drawing/2014/main" id="{BD8EE5D0-0C12-4349-B66A-8CFBC4DA40CA}"/>
            </a:ext>
          </a:extLst>
        </xdr:cNvPr>
        <xdr:cNvCxnSpPr/>
      </xdr:nvCxnSpPr>
      <xdr:spPr>
        <a:xfrm flipV="1">
          <a:off x="16431260" y="14580151"/>
          <a:ext cx="782320" cy="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87</xdr:row>
      <xdr:rowOff>37453</xdr:rowOff>
    </xdr:from>
    <xdr:ext cx="469744" cy="259045"/>
    <xdr:sp macro="" textlink="">
      <xdr:nvSpPr>
        <xdr:cNvPr id="537" name="n_1aveValue【消防施設】&#10;一人当たり面積">
          <a:extLst>
            <a:ext uri="{FF2B5EF4-FFF2-40B4-BE49-F238E27FC236}">
              <a16:creationId xmlns:a16="http://schemas.microsoft.com/office/drawing/2014/main" id="{9401F9CD-F19A-4FC7-BA23-0A7FCEDF2B3E}"/>
            </a:ext>
          </a:extLst>
        </xdr:cNvPr>
        <xdr:cNvSpPr txBox="1"/>
      </xdr:nvSpPr>
      <xdr:spPr>
        <a:xfrm>
          <a:off x="18561127" y="14622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37540</xdr:rowOff>
    </xdr:from>
    <xdr:ext cx="469744" cy="259045"/>
    <xdr:sp macro="" textlink="">
      <xdr:nvSpPr>
        <xdr:cNvPr id="538" name="n_2aveValue【消防施設】&#10;一人当たり面積">
          <a:extLst>
            <a:ext uri="{FF2B5EF4-FFF2-40B4-BE49-F238E27FC236}">
              <a16:creationId xmlns:a16="http://schemas.microsoft.com/office/drawing/2014/main" id="{A899C852-81AA-4937-B050-1517226DE948}"/>
            </a:ext>
          </a:extLst>
        </xdr:cNvPr>
        <xdr:cNvSpPr txBox="1"/>
      </xdr:nvSpPr>
      <xdr:spPr>
        <a:xfrm>
          <a:off x="17776267" y="14622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37529</xdr:rowOff>
    </xdr:from>
    <xdr:ext cx="469744" cy="259045"/>
    <xdr:sp macro="" textlink="">
      <xdr:nvSpPr>
        <xdr:cNvPr id="539" name="n_3aveValue【消防施設】&#10;一人当たり面積">
          <a:extLst>
            <a:ext uri="{FF2B5EF4-FFF2-40B4-BE49-F238E27FC236}">
              <a16:creationId xmlns:a16="http://schemas.microsoft.com/office/drawing/2014/main" id="{25C788E8-8C5E-4967-8C4E-FA154F1893A4}"/>
            </a:ext>
          </a:extLst>
        </xdr:cNvPr>
        <xdr:cNvSpPr txBox="1"/>
      </xdr:nvSpPr>
      <xdr:spPr>
        <a:xfrm>
          <a:off x="17001567" y="14622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37637</xdr:rowOff>
    </xdr:from>
    <xdr:ext cx="469744" cy="259045"/>
    <xdr:sp macro="" textlink="">
      <xdr:nvSpPr>
        <xdr:cNvPr id="540" name="n_4aveValue【消防施設】&#10;一人当たり面積">
          <a:extLst>
            <a:ext uri="{FF2B5EF4-FFF2-40B4-BE49-F238E27FC236}">
              <a16:creationId xmlns:a16="http://schemas.microsoft.com/office/drawing/2014/main" id="{66FB9A2A-3D5B-4337-835E-F03075FE4632}"/>
            </a:ext>
          </a:extLst>
        </xdr:cNvPr>
        <xdr:cNvSpPr txBox="1"/>
      </xdr:nvSpPr>
      <xdr:spPr>
        <a:xfrm>
          <a:off x="16226867" y="1462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58673</xdr:rowOff>
    </xdr:from>
    <xdr:ext cx="469744" cy="259045"/>
    <xdr:sp macro="" textlink="">
      <xdr:nvSpPr>
        <xdr:cNvPr id="541" name="n_1mainValue【消防施設】&#10;一人当たり面積">
          <a:extLst>
            <a:ext uri="{FF2B5EF4-FFF2-40B4-BE49-F238E27FC236}">
              <a16:creationId xmlns:a16="http://schemas.microsoft.com/office/drawing/2014/main" id="{27C88200-6AF4-4833-8FCD-E8715717D2DA}"/>
            </a:ext>
          </a:extLst>
        </xdr:cNvPr>
        <xdr:cNvSpPr txBox="1"/>
      </xdr:nvSpPr>
      <xdr:spPr>
        <a:xfrm>
          <a:off x="18561127" y="14308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58858</xdr:rowOff>
    </xdr:from>
    <xdr:ext cx="469744" cy="259045"/>
    <xdr:sp macro="" textlink="">
      <xdr:nvSpPr>
        <xdr:cNvPr id="542" name="n_2mainValue【消防施設】&#10;一人当たり面積">
          <a:extLst>
            <a:ext uri="{FF2B5EF4-FFF2-40B4-BE49-F238E27FC236}">
              <a16:creationId xmlns:a16="http://schemas.microsoft.com/office/drawing/2014/main" id="{799DCD6D-0149-4CC6-A4DD-6FEC4A6FE1A0}"/>
            </a:ext>
          </a:extLst>
        </xdr:cNvPr>
        <xdr:cNvSpPr txBox="1"/>
      </xdr:nvSpPr>
      <xdr:spPr>
        <a:xfrm>
          <a:off x="17776267" y="14308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58988</xdr:rowOff>
    </xdr:from>
    <xdr:ext cx="469744" cy="259045"/>
    <xdr:sp macro="" textlink="">
      <xdr:nvSpPr>
        <xdr:cNvPr id="543" name="n_3mainValue【消防施設】&#10;一人当たり面積">
          <a:extLst>
            <a:ext uri="{FF2B5EF4-FFF2-40B4-BE49-F238E27FC236}">
              <a16:creationId xmlns:a16="http://schemas.microsoft.com/office/drawing/2014/main" id="{B0FF7771-87DC-4614-87CF-A63CFFBF1A0E}"/>
            </a:ext>
          </a:extLst>
        </xdr:cNvPr>
        <xdr:cNvSpPr txBox="1"/>
      </xdr:nvSpPr>
      <xdr:spPr>
        <a:xfrm>
          <a:off x="17001567" y="14308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59076</xdr:rowOff>
    </xdr:from>
    <xdr:ext cx="469744" cy="259045"/>
    <xdr:sp macro="" textlink="">
      <xdr:nvSpPr>
        <xdr:cNvPr id="544" name="n_4mainValue【消防施設】&#10;一人当たり面積">
          <a:extLst>
            <a:ext uri="{FF2B5EF4-FFF2-40B4-BE49-F238E27FC236}">
              <a16:creationId xmlns:a16="http://schemas.microsoft.com/office/drawing/2014/main" id="{0B5189B6-51F6-44CD-90C1-435B416462EC}"/>
            </a:ext>
          </a:extLst>
        </xdr:cNvPr>
        <xdr:cNvSpPr txBox="1"/>
      </xdr:nvSpPr>
      <xdr:spPr>
        <a:xfrm>
          <a:off x="16226867" y="14308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5" name="正方形/長方形 544">
          <a:extLst>
            <a:ext uri="{FF2B5EF4-FFF2-40B4-BE49-F238E27FC236}">
              <a16:creationId xmlns:a16="http://schemas.microsoft.com/office/drawing/2014/main" id="{BF8BC1DC-DC44-4784-8768-52B9DF0FAB5F}"/>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6" name="正方形/長方形 545">
          <a:extLst>
            <a:ext uri="{FF2B5EF4-FFF2-40B4-BE49-F238E27FC236}">
              <a16:creationId xmlns:a16="http://schemas.microsoft.com/office/drawing/2014/main" id="{A7BBB192-393E-457D-8100-C5FEF137586B}"/>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7" name="正方形/長方形 546">
          <a:extLst>
            <a:ext uri="{FF2B5EF4-FFF2-40B4-BE49-F238E27FC236}">
              <a16:creationId xmlns:a16="http://schemas.microsoft.com/office/drawing/2014/main" id="{8CACAED0-860D-4121-980C-10A5E97C538E}"/>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8" name="正方形/長方形 547">
          <a:extLst>
            <a:ext uri="{FF2B5EF4-FFF2-40B4-BE49-F238E27FC236}">
              <a16:creationId xmlns:a16="http://schemas.microsoft.com/office/drawing/2014/main" id="{69B530B4-2ACF-43C3-9794-71D49BD2A7EB}"/>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9" name="正方形/長方形 548">
          <a:extLst>
            <a:ext uri="{FF2B5EF4-FFF2-40B4-BE49-F238E27FC236}">
              <a16:creationId xmlns:a16="http://schemas.microsoft.com/office/drawing/2014/main" id="{1D035048-F1B9-435B-ADE4-B032D3B82089}"/>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0" name="正方形/長方形 549">
          <a:extLst>
            <a:ext uri="{FF2B5EF4-FFF2-40B4-BE49-F238E27FC236}">
              <a16:creationId xmlns:a16="http://schemas.microsoft.com/office/drawing/2014/main" id="{58A68E5D-4110-4881-9AE0-8EFD64589484}"/>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1" name="正方形/長方形 550">
          <a:extLst>
            <a:ext uri="{FF2B5EF4-FFF2-40B4-BE49-F238E27FC236}">
              <a16:creationId xmlns:a16="http://schemas.microsoft.com/office/drawing/2014/main" id="{DA9D2EC9-4B35-4BF2-922E-060D51AE6BCD}"/>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2" name="正方形/長方形 551">
          <a:extLst>
            <a:ext uri="{FF2B5EF4-FFF2-40B4-BE49-F238E27FC236}">
              <a16:creationId xmlns:a16="http://schemas.microsoft.com/office/drawing/2014/main" id="{6B96B946-0E52-4ED3-AC62-9736FE6A3636}"/>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3" name="テキスト ボックス 552">
          <a:extLst>
            <a:ext uri="{FF2B5EF4-FFF2-40B4-BE49-F238E27FC236}">
              <a16:creationId xmlns:a16="http://schemas.microsoft.com/office/drawing/2014/main" id="{FA0E8192-A0ED-4263-9EE4-55C21273A25E}"/>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4" name="直線コネクタ 553">
          <a:extLst>
            <a:ext uri="{FF2B5EF4-FFF2-40B4-BE49-F238E27FC236}">
              <a16:creationId xmlns:a16="http://schemas.microsoft.com/office/drawing/2014/main" id="{7C326953-DD9F-4688-9C9D-F82C60AF39F2}"/>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5" name="テキスト ボックス 554">
          <a:extLst>
            <a:ext uri="{FF2B5EF4-FFF2-40B4-BE49-F238E27FC236}">
              <a16:creationId xmlns:a16="http://schemas.microsoft.com/office/drawing/2014/main" id="{6A4E292F-6935-4CAC-95B7-EE514CFE1A98}"/>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6" name="直線コネクタ 555">
          <a:extLst>
            <a:ext uri="{FF2B5EF4-FFF2-40B4-BE49-F238E27FC236}">
              <a16:creationId xmlns:a16="http://schemas.microsoft.com/office/drawing/2014/main" id="{A5C342FE-5A1A-4924-B55F-E720FA2F9F96}"/>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7" name="テキスト ボックス 556">
          <a:extLst>
            <a:ext uri="{FF2B5EF4-FFF2-40B4-BE49-F238E27FC236}">
              <a16:creationId xmlns:a16="http://schemas.microsoft.com/office/drawing/2014/main" id="{C645F38E-DD88-4827-BDEE-7EF7C8C82EC5}"/>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8" name="直線コネクタ 557">
          <a:extLst>
            <a:ext uri="{FF2B5EF4-FFF2-40B4-BE49-F238E27FC236}">
              <a16:creationId xmlns:a16="http://schemas.microsoft.com/office/drawing/2014/main" id="{F214B2EB-9CC6-45E0-B750-E657EFDE8AEF}"/>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9" name="テキスト ボックス 558">
          <a:extLst>
            <a:ext uri="{FF2B5EF4-FFF2-40B4-BE49-F238E27FC236}">
              <a16:creationId xmlns:a16="http://schemas.microsoft.com/office/drawing/2014/main" id="{C59004A4-84F7-497E-A76B-E0278EE36D13}"/>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60" name="直線コネクタ 559">
          <a:extLst>
            <a:ext uri="{FF2B5EF4-FFF2-40B4-BE49-F238E27FC236}">
              <a16:creationId xmlns:a16="http://schemas.microsoft.com/office/drawing/2014/main" id="{AE6138C1-A4FD-4547-BE13-06AD7A4C51F4}"/>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61" name="テキスト ボックス 560">
          <a:extLst>
            <a:ext uri="{FF2B5EF4-FFF2-40B4-BE49-F238E27FC236}">
              <a16:creationId xmlns:a16="http://schemas.microsoft.com/office/drawing/2014/main" id="{649EA97F-99A8-42B6-9FED-555FD6519876}"/>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2" name="直線コネクタ 561">
          <a:extLst>
            <a:ext uri="{FF2B5EF4-FFF2-40B4-BE49-F238E27FC236}">
              <a16:creationId xmlns:a16="http://schemas.microsoft.com/office/drawing/2014/main" id="{F9ABB5AA-EDA2-4BA3-B4E1-7A7354029D62}"/>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3" name="テキスト ボックス 562">
          <a:extLst>
            <a:ext uri="{FF2B5EF4-FFF2-40B4-BE49-F238E27FC236}">
              <a16:creationId xmlns:a16="http://schemas.microsoft.com/office/drawing/2014/main" id="{D4183ACB-E91C-4EB7-B2C4-1AE38DDE288C}"/>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4" name="直線コネクタ 563">
          <a:extLst>
            <a:ext uri="{FF2B5EF4-FFF2-40B4-BE49-F238E27FC236}">
              <a16:creationId xmlns:a16="http://schemas.microsoft.com/office/drawing/2014/main" id="{0B7F2603-8F7D-4C95-B06D-0254AC46A904}"/>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5" name="テキスト ボックス 564">
          <a:extLst>
            <a:ext uri="{FF2B5EF4-FFF2-40B4-BE49-F238E27FC236}">
              <a16:creationId xmlns:a16="http://schemas.microsoft.com/office/drawing/2014/main" id="{C04E53C8-4B41-491F-AD59-FD70E91F370E}"/>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6" name="直線コネクタ 565">
          <a:extLst>
            <a:ext uri="{FF2B5EF4-FFF2-40B4-BE49-F238E27FC236}">
              <a16:creationId xmlns:a16="http://schemas.microsoft.com/office/drawing/2014/main" id="{C25C1D53-54FE-4FA2-A501-D07501789E3C}"/>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7" name="テキスト ボックス 566">
          <a:extLst>
            <a:ext uri="{FF2B5EF4-FFF2-40B4-BE49-F238E27FC236}">
              <a16:creationId xmlns:a16="http://schemas.microsoft.com/office/drawing/2014/main" id="{F7A7B0E7-02E3-49B8-987E-14C70FD9EDDC}"/>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8" name="直線コネクタ 567">
          <a:extLst>
            <a:ext uri="{FF2B5EF4-FFF2-40B4-BE49-F238E27FC236}">
              <a16:creationId xmlns:a16="http://schemas.microsoft.com/office/drawing/2014/main" id="{EB28CD84-71E9-43B2-8E19-01DEA8E91CDA}"/>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9" name="【庁舎】&#10;有形固定資産減価償却率グラフ枠">
          <a:extLst>
            <a:ext uri="{FF2B5EF4-FFF2-40B4-BE49-F238E27FC236}">
              <a16:creationId xmlns:a16="http://schemas.microsoft.com/office/drawing/2014/main" id="{4A535AA5-EF55-474C-B19A-D89FAA6886E6}"/>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12519</xdr:rowOff>
    </xdr:to>
    <xdr:cxnSp macro="">
      <xdr:nvCxnSpPr>
        <xdr:cNvPr id="570" name="直線コネクタ 569">
          <a:extLst>
            <a:ext uri="{FF2B5EF4-FFF2-40B4-BE49-F238E27FC236}">
              <a16:creationId xmlns:a16="http://schemas.microsoft.com/office/drawing/2014/main" id="{08763E14-67EE-4982-82CD-5B7D0593EDFD}"/>
            </a:ext>
          </a:extLst>
        </xdr:cNvPr>
        <xdr:cNvCxnSpPr/>
      </xdr:nvCxnSpPr>
      <xdr:spPr>
        <a:xfrm flipV="1">
          <a:off x="14375764" y="16774886"/>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16346</xdr:rowOff>
    </xdr:from>
    <xdr:ext cx="405111" cy="259045"/>
    <xdr:sp macro="" textlink="">
      <xdr:nvSpPr>
        <xdr:cNvPr id="571" name="【庁舎】&#10;有形固定資産減価償却率最小値テキスト">
          <a:extLst>
            <a:ext uri="{FF2B5EF4-FFF2-40B4-BE49-F238E27FC236}">
              <a16:creationId xmlns:a16="http://schemas.microsoft.com/office/drawing/2014/main" id="{9FC98ABA-1F70-4BD5-AB1F-7B9C24D26D6C}"/>
            </a:ext>
          </a:extLst>
        </xdr:cNvPr>
        <xdr:cNvSpPr txBox="1"/>
      </xdr:nvSpPr>
      <xdr:spPr>
        <a:xfrm>
          <a:off x="14414500" y="18289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12519</xdr:rowOff>
    </xdr:from>
    <xdr:to>
      <xdr:col>86</xdr:col>
      <xdr:colOff>25400</xdr:colOff>
      <xdr:row>109</xdr:row>
      <xdr:rowOff>12519</xdr:rowOff>
    </xdr:to>
    <xdr:cxnSp macro="">
      <xdr:nvCxnSpPr>
        <xdr:cNvPr id="572" name="直線コネクタ 571">
          <a:extLst>
            <a:ext uri="{FF2B5EF4-FFF2-40B4-BE49-F238E27FC236}">
              <a16:creationId xmlns:a16="http://schemas.microsoft.com/office/drawing/2014/main" id="{D018F053-9B73-42A1-967A-E81B25988219}"/>
            </a:ext>
          </a:extLst>
        </xdr:cNvPr>
        <xdr:cNvCxnSpPr/>
      </xdr:nvCxnSpPr>
      <xdr:spPr>
        <a:xfrm>
          <a:off x="14287500" y="182852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573" name="【庁舎】&#10;有形固定資産減価償却率最大値テキスト">
          <a:extLst>
            <a:ext uri="{FF2B5EF4-FFF2-40B4-BE49-F238E27FC236}">
              <a16:creationId xmlns:a16="http://schemas.microsoft.com/office/drawing/2014/main" id="{3A6653DC-9EED-4DDA-A450-0F0F64072BA6}"/>
            </a:ext>
          </a:extLst>
        </xdr:cNvPr>
        <xdr:cNvSpPr txBox="1"/>
      </xdr:nvSpPr>
      <xdr:spPr>
        <a:xfrm>
          <a:off x="14414500" y="165577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574" name="直線コネクタ 573">
          <a:extLst>
            <a:ext uri="{FF2B5EF4-FFF2-40B4-BE49-F238E27FC236}">
              <a16:creationId xmlns:a16="http://schemas.microsoft.com/office/drawing/2014/main" id="{DA8FCFC7-2DA3-4E22-A15A-582AAF895C38}"/>
            </a:ext>
          </a:extLst>
        </xdr:cNvPr>
        <xdr:cNvCxnSpPr/>
      </xdr:nvCxnSpPr>
      <xdr:spPr>
        <a:xfrm>
          <a:off x="14287500" y="167748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87103</xdr:rowOff>
    </xdr:from>
    <xdr:ext cx="405111" cy="259045"/>
    <xdr:sp macro="" textlink="">
      <xdr:nvSpPr>
        <xdr:cNvPr id="575" name="【庁舎】&#10;有形固定資産減価償却率平均値テキスト">
          <a:extLst>
            <a:ext uri="{FF2B5EF4-FFF2-40B4-BE49-F238E27FC236}">
              <a16:creationId xmlns:a16="http://schemas.microsoft.com/office/drawing/2014/main" id="{5A3ABA19-C3D7-4E4A-B1CB-578AFFEF577B}"/>
            </a:ext>
          </a:extLst>
        </xdr:cNvPr>
        <xdr:cNvSpPr txBox="1"/>
      </xdr:nvSpPr>
      <xdr:spPr>
        <a:xfrm>
          <a:off x="14414500" y="175216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576" name="フローチャート: 判断 575">
          <a:extLst>
            <a:ext uri="{FF2B5EF4-FFF2-40B4-BE49-F238E27FC236}">
              <a16:creationId xmlns:a16="http://schemas.microsoft.com/office/drawing/2014/main" id="{76178022-A1F4-49F3-9C3F-382DE2EEE121}"/>
            </a:ext>
          </a:extLst>
        </xdr:cNvPr>
        <xdr:cNvSpPr/>
      </xdr:nvSpPr>
      <xdr:spPr>
        <a:xfrm>
          <a:off x="14325600" y="1754323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577" name="フローチャート: 判断 576">
          <a:extLst>
            <a:ext uri="{FF2B5EF4-FFF2-40B4-BE49-F238E27FC236}">
              <a16:creationId xmlns:a16="http://schemas.microsoft.com/office/drawing/2014/main" id="{B1210E2E-80CA-47ED-999F-DC7448AF1054}"/>
            </a:ext>
          </a:extLst>
        </xdr:cNvPr>
        <xdr:cNvSpPr/>
      </xdr:nvSpPr>
      <xdr:spPr>
        <a:xfrm>
          <a:off x="13578840" y="175089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578" name="フローチャート: 判断 577">
          <a:extLst>
            <a:ext uri="{FF2B5EF4-FFF2-40B4-BE49-F238E27FC236}">
              <a16:creationId xmlns:a16="http://schemas.microsoft.com/office/drawing/2014/main" id="{004C9C5B-EC0D-4A9E-8BE8-3DAEBD5B11F8}"/>
            </a:ext>
          </a:extLst>
        </xdr:cNvPr>
        <xdr:cNvSpPr/>
      </xdr:nvSpPr>
      <xdr:spPr>
        <a:xfrm>
          <a:off x="12804140" y="175105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69487</xdr:rowOff>
    </xdr:from>
    <xdr:to>
      <xdr:col>72</xdr:col>
      <xdr:colOff>38100</xdr:colOff>
      <xdr:row>104</xdr:row>
      <xdr:rowOff>171087</xdr:rowOff>
    </xdr:to>
    <xdr:sp macro="" textlink="">
      <xdr:nvSpPr>
        <xdr:cNvPr id="579" name="フローチャート: 判断 578">
          <a:extLst>
            <a:ext uri="{FF2B5EF4-FFF2-40B4-BE49-F238E27FC236}">
              <a16:creationId xmlns:a16="http://schemas.microsoft.com/office/drawing/2014/main" id="{A26194DF-0D6E-46D3-AA6B-254264C4CD6E}"/>
            </a:ext>
          </a:extLst>
        </xdr:cNvPr>
        <xdr:cNvSpPr/>
      </xdr:nvSpPr>
      <xdr:spPr>
        <a:xfrm>
          <a:off x="12029440" y="175040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95613</xdr:rowOff>
    </xdr:from>
    <xdr:to>
      <xdr:col>67</xdr:col>
      <xdr:colOff>101600</xdr:colOff>
      <xdr:row>105</xdr:row>
      <xdr:rowOff>25763</xdr:rowOff>
    </xdr:to>
    <xdr:sp macro="" textlink="">
      <xdr:nvSpPr>
        <xdr:cNvPr id="580" name="フローチャート: 判断 579">
          <a:extLst>
            <a:ext uri="{FF2B5EF4-FFF2-40B4-BE49-F238E27FC236}">
              <a16:creationId xmlns:a16="http://schemas.microsoft.com/office/drawing/2014/main" id="{2182B40D-1738-4A82-AB15-4053CECF0980}"/>
            </a:ext>
          </a:extLst>
        </xdr:cNvPr>
        <xdr:cNvSpPr/>
      </xdr:nvSpPr>
      <xdr:spPr>
        <a:xfrm>
          <a:off x="11231880" y="175301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12A6BC12-69F8-4C99-9F2B-A2241694E728}"/>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273DBA25-C83E-4CBD-B9F7-123A73C73565}"/>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33955AC2-AF92-40CF-9995-18C2084BA8D2}"/>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C056079B-7A56-4193-BCAD-376877C7A241}"/>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5" name="テキスト ボックス 584">
          <a:extLst>
            <a:ext uri="{FF2B5EF4-FFF2-40B4-BE49-F238E27FC236}">
              <a16:creationId xmlns:a16="http://schemas.microsoft.com/office/drawing/2014/main" id="{CFED7B29-C7B3-4C30-B5A9-3CEDF5EF48E2}"/>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154395</xdr:rowOff>
    </xdr:from>
    <xdr:to>
      <xdr:col>85</xdr:col>
      <xdr:colOff>177800</xdr:colOff>
      <xdr:row>104</xdr:row>
      <xdr:rowOff>84545</xdr:rowOff>
    </xdr:to>
    <xdr:sp macro="" textlink="">
      <xdr:nvSpPr>
        <xdr:cNvPr id="586" name="楕円 585">
          <a:extLst>
            <a:ext uri="{FF2B5EF4-FFF2-40B4-BE49-F238E27FC236}">
              <a16:creationId xmlns:a16="http://schemas.microsoft.com/office/drawing/2014/main" id="{DCD2F921-AF0F-4197-A6C0-5159E23B9E7F}"/>
            </a:ext>
          </a:extLst>
        </xdr:cNvPr>
        <xdr:cNvSpPr/>
      </xdr:nvSpPr>
      <xdr:spPr>
        <a:xfrm>
          <a:off x="14325600" y="1742131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5822</xdr:rowOff>
    </xdr:from>
    <xdr:ext cx="405111" cy="259045"/>
    <xdr:sp macro="" textlink="">
      <xdr:nvSpPr>
        <xdr:cNvPr id="587" name="【庁舎】&#10;有形固定資産減価償却率該当値テキスト">
          <a:extLst>
            <a:ext uri="{FF2B5EF4-FFF2-40B4-BE49-F238E27FC236}">
              <a16:creationId xmlns:a16="http://schemas.microsoft.com/office/drawing/2014/main" id="{00276BCD-9C93-4692-919B-D7CB20CDA9DC}"/>
            </a:ext>
          </a:extLst>
        </xdr:cNvPr>
        <xdr:cNvSpPr txBox="1"/>
      </xdr:nvSpPr>
      <xdr:spPr>
        <a:xfrm>
          <a:off x="14414500" y="1727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56424</xdr:rowOff>
    </xdr:from>
    <xdr:to>
      <xdr:col>81</xdr:col>
      <xdr:colOff>101600</xdr:colOff>
      <xdr:row>103</xdr:row>
      <xdr:rowOff>158024</xdr:rowOff>
    </xdr:to>
    <xdr:sp macro="" textlink="">
      <xdr:nvSpPr>
        <xdr:cNvPr id="588" name="楕円 587">
          <a:extLst>
            <a:ext uri="{FF2B5EF4-FFF2-40B4-BE49-F238E27FC236}">
              <a16:creationId xmlns:a16="http://schemas.microsoft.com/office/drawing/2014/main" id="{25397C5E-C125-47CF-84D9-5D65049AB680}"/>
            </a:ext>
          </a:extLst>
        </xdr:cNvPr>
        <xdr:cNvSpPr/>
      </xdr:nvSpPr>
      <xdr:spPr>
        <a:xfrm>
          <a:off x="13578840" y="17323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107224</xdr:rowOff>
    </xdr:from>
    <xdr:to>
      <xdr:col>85</xdr:col>
      <xdr:colOff>127000</xdr:colOff>
      <xdr:row>104</xdr:row>
      <xdr:rowOff>33745</xdr:rowOff>
    </xdr:to>
    <xdr:cxnSp macro="">
      <xdr:nvCxnSpPr>
        <xdr:cNvPr id="589" name="直線コネクタ 588">
          <a:extLst>
            <a:ext uri="{FF2B5EF4-FFF2-40B4-BE49-F238E27FC236}">
              <a16:creationId xmlns:a16="http://schemas.microsoft.com/office/drawing/2014/main" id="{339B2356-1959-4C45-8D6B-25D08DE2531F}"/>
            </a:ext>
          </a:extLst>
        </xdr:cNvPr>
        <xdr:cNvCxnSpPr/>
      </xdr:nvCxnSpPr>
      <xdr:spPr>
        <a:xfrm>
          <a:off x="13629640" y="17374144"/>
          <a:ext cx="746760" cy="94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56424</xdr:rowOff>
    </xdr:from>
    <xdr:to>
      <xdr:col>76</xdr:col>
      <xdr:colOff>165100</xdr:colOff>
      <xdr:row>103</xdr:row>
      <xdr:rowOff>158024</xdr:rowOff>
    </xdr:to>
    <xdr:sp macro="" textlink="">
      <xdr:nvSpPr>
        <xdr:cNvPr id="590" name="楕円 589">
          <a:extLst>
            <a:ext uri="{FF2B5EF4-FFF2-40B4-BE49-F238E27FC236}">
              <a16:creationId xmlns:a16="http://schemas.microsoft.com/office/drawing/2014/main" id="{0CF4BA6D-A2A6-4E3A-B6BE-5AB1749CCBDA}"/>
            </a:ext>
          </a:extLst>
        </xdr:cNvPr>
        <xdr:cNvSpPr/>
      </xdr:nvSpPr>
      <xdr:spPr>
        <a:xfrm>
          <a:off x="12804140" y="17323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107224</xdr:rowOff>
    </xdr:from>
    <xdr:to>
      <xdr:col>81</xdr:col>
      <xdr:colOff>50800</xdr:colOff>
      <xdr:row>103</xdr:row>
      <xdr:rowOff>107224</xdr:rowOff>
    </xdr:to>
    <xdr:cxnSp macro="">
      <xdr:nvCxnSpPr>
        <xdr:cNvPr id="591" name="直線コネクタ 590">
          <a:extLst>
            <a:ext uri="{FF2B5EF4-FFF2-40B4-BE49-F238E27FC236}">
              <a16:creationId xmlns:a16="http://schemas.microsoft.com/office/drawing/2014/main" id="{44D5B5EF-A82D-4F66-9DC2-53019F9F83ED}"/>
            </a:ext>
          </a:extLst>
        </xdr:cNvPr>
        <xdr:cNvCxnSpPr/>
      </xdr:nvCxnSpPr>
      <xdr:spPr>
        <a:xfrm>
          <a:off x="12854940" y="17374144"/>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18869</xdr:rowOff>
    </xdr:from>
    <xdr:to>
      <xdr:col>72</xdr:col>
      <xdr:colOff>38100</xdr:colOff>
      <xdr:row>103</xdr:row>
      <xdr:rowOff>120469</xdr:rowOff>
    </xdr:to>
    <xdr:sp macro="" textlink="">
      <xdr:nvSpPr>
        <xdr:cNvPr id="592" name="楕円 591">
          <a:extLst>
            <a:ext uri="{FF2B5EF4-FFF2-40B4-BE49-F238E27FC236}">
              <a16:creationId xmlns:a16="http://schemas.microsoft.com/office/drawing/2014/main" id="{8A0C1702-D808-47D2-848A-BC5AF5591EF1}"/>
            </a:ext>
          </a:extLst>
        </xdr:cNvPr>
        <xdr:cNvSpPr/>
      </xdr:nvSpPr>
      <xdr:spPr>
        <a:xfrm>
          <a:off x="12029440" y="1728578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69669</xdr:rowOff>
    </xdr:from>
    <xdr:to>
      <xdr:col>76</xdr:col>
      <xdr:colOff>114300</xdr:colOff>
      <xdr:row>103</xdr:row>
      <xdr:rowOff>107224</xdr:rowOff>
    </xdr:to>
    <xdr:cxnSp macro="">
      <xdr:nvCxnSpPr>
        <xdr:cNvPr id="593" name="直線コネクタ 592">
          <a:extLst>
            <a:ext uri="{FF2B5EF4-FFF2-40B4-BE49-F238E27FC236}">
              <a16:creationId xmlns:a16="http://schemas.microsoft.com/office/drawing/2014/main" id="{2C0F39BA-AC2C-4B70-A37D-24C2C6B43364}"/>
            </a:ext>
          </a:extLst>
        </xdr:cNvPr>
        <xdr:cNvCxnSpPr/>
      </xdr:nvCxnSpPr>
      <xdr:spPr>
        <a:xfrm>
          <a:off x="12072620" y="17336589"/>
          <a:ext cx="78232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120106</xdr:rowOff>
    </xdr:from>
    <xdr:to>
      <xdr:col>67</xdr:col>
      <xdr:colOff>101600</xdr:colOff>
      <xdr:row>108</xdr:row>
      <xdr:rowOff>50256</xdr:rowOff>
    </xdr:to>
    <xdr:sp macro="" textlink="">
      <xdr:nvSpPr>
        <xdr:cNvPr id="594" name="楕円 593">
          <a:extLst>
            <a:ext uri="{FF2B5EF4-FFF2-40B4-BE49-F238E27FC236}">
              <a16:creationId xmlns:a16="http://schemas.microsoft.com/office/drawing/2014/main" id="{4D199932-B2AF-4EAC-85B0-CB6101E04A2C}"/>
            </a:ext>
          </a:extLst>
        </xdr:cNvPr>
        <xdr:cNvSpPr/>
      </xdr:nvSpPr>
      <xdr:spPr>
        <a:xfrm>
          <a:off x="11231880" y="180575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69669</xdr:rowOff>
    </xdr:from>
    <xdr:to>
      <xdr:col>71</xdr:col>
      <xdr:colOff>177800</xdr:colOff>
      <xdr:row>107</xdr:row>
      <xdr:rowOff>170906</xdr:rowOff>
    </xdr:to>
    <xdr:cxnSp macro="">
      <xdr:nvCxnSpPr>
        <xdr:cNvPr id="595" name="直線コネクタ 594">
          <a:extLst>
            <a:ext uri="{FF2B5EF4-FFF2-40B4-BE49-F238E27FC236}">
              <a16:creationId xmlns:a16="http://schemas.microsoft.com/office/drawing/2014/main" id="{4532B5E1-2E8C-4F80-9362-075339C750E5}"/>
            </a:ext>
          </a:extLst>
        </xdr:cNvPr>
        <xdr:cNvCxnSpPr/>
      </xdr:nvCxnSpPr>
      <xdr:spPr>
        <a:xfrm flipV="1">
          <a:off x="11282680" y="17336589"/>
          <a:ext cx="789940" cy="771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167113</xdr:rowOff>
    </xdr:from>
    <xdr:ext cx="405111" cy="259045"/>
    <xdr:sp macro="" textlink="">
      <xdr:nvSpPr>
        <xdr:cNvPr id="596" name="n_1aveValue【庁舎】&#10;有形固定資産減価償却率">
          <a:extLst>
            <a:ext uri="{FF2B5EF4-FFF2-40B4-BE49-F238E27FC236}">
              <a16:creationId xmlns:a16="http://schemas.microsoft.com/office/drawing/2014/main" id="{C1E6B730-812D-4F2C-8C04-CD4B7B4CA13C}"/>
            </a:ext>
          </a:extLst>
        </xdr:cNvPr>
        <xdr:cNvSpPr txBox="1"/>
      </xdr:nvSpPr>
      <xdr:spPr>
        <a:xfrm>
          <a:off x="13437244" y="17601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168746</xdr:rowOff>
    </xdr:from>
    <xdr:ext cx="405111" cy="259045"/>
    <xdr:sp macro="" textlink="">
      <xdr:nvSpPr>
        <xdr:cNvPr id="597" name="n_2aveValue【庁舎】&#10;有形固定資産減価償却率">
          <a:extLst>
            <a:ext uri="{FF2B5EF4-FFF2-40B4-BE49-F238E27FC236}">
              <a16:creationId xmlns:a16="http://schemas.microsoft.com/office/drawing/2014/main" id="{F7E42A96-0E45-4AC7-A4D5-781E78C18B37}"/>
            </a:ext>
          </a:extLst>
        </xdr:cNvPr>
        <xdr:cNvSpPr txBox="1"/>
      </xdr:nvSpPr>
      <xdr:spPr>
        <a:xfrm>
          <a:off x="12675244" y="17603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162214</xdr:rowOff>
    </xdr:from>
    <xdr:ext cx="405111" cy="259045"/>
    <xdr:sp macro="" textlink="">
      <xdr:nvSpPr>
        <xdr:cNvPr id="598" name="n_3aveValue【庁舎】&#10;有形固定資産減価償却率">
          <a:extLst>
            <a:ext uri="{FF2B5EF4-FFF2-40B4-BE49-F238E27FC236}">
              <a16:creationId xmlns:a16="http://schemas.microsoft.com/office/drawing/2014/main" id="{826D3342-EEB3-4A6B-95AB-3A8C58A5750D}"/>
            </a:ext>
          </a:extLst>
        </xdr:cNvPr>
        <xdr:cNvSpPr txBox="1"/>
      </xdr:nvSpPr>
      <xdr:spPr>
        <a:xfrm>
          <a:off x="11900544" y="17596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42290</xdr:rowOff>
    </xdr:from>
    <xdr:ext cx="405111" cy="259045"/>
    <xdr:sp macro="" textlink="">
      <xdr:nvSpPr>
        <xdr:cNvPr id="599" name="n_4aveValue【庁舎】&#10;有形固定資産減価償却率">
          <a:extLst>
            <a:ext uri="{FF2B5EF4-FFF2-40B4-BE49-F238E27FC236}">
              <a16:creationId xmlns:a16="http://schemas.microsoft.com/office/drawing/2014/main" id="{A797AB15-34DE-46EE-A0AB-A2CB9D7C7810}"/>
            </a:ext>
          </a:extLst>
        </xdr:cNvPr>
        <xdr:cNvSpPr txBox="1"/>
      </xdr:nvSpPr>
      <xdr:spPr>
        <a:xfrm>
          <a:off x="11102984" y="17309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3101</xdr:rowOff>
    </xdr:from>
    <xdr:ext cx="405111" cy="259045"/>
    <xdr:sp macro="" textlink="">
      <xdr:nvSpPr>
        <xdr:cNvPr id="600" name="n_1mainValue【庁舎】&#10;有形固定資産減価償却率">
          <a:extLst>
            <a:ext uri="{FF2B5EF4-FFF2-40B4-BE49-F238E27FC236}">
              <a16:creationId xmlns:a16="http://schemas.microsoft.com/office/drawing/2014/main" id="{79AF9E74-5190-4584-848E-89366E25875F}"/>
            </a:ext>
          </a:extLst>
        </xdr:cNvPr>
        <xdr:cNvSpPr txBox="1"/>
      </xdr:nvSpPr>
      <xdr:spPr>
        <a:xfrm>
          <a:off x="13437244" y="17102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3101</xdr:rowOff>
    </xdr:from>
    <xdr:ext cx="405111" cy="259045"/>
    <xdr:sp macro="" textlink="">
      <xdr:nvSpPr>
        <xdr:cNvPr id="601" name="n_2mainValue【庁舎】&#10;有形固定資産減価償却率">
          <a:extLst>
            <a:ext uri="{FF2B5EF4-FFF2-40B4-BE49-F238E27FC236}">
              <a16:creationId xmlns:a16="http://schemas.microsoft.com/office/drawing/2014/main" id="{FA91B44B-94F9-4755-AA7C-B5C87AB8BD94}"/>
            </a:ext>
          </a:extLst>
        </xdr:cNvPr>
        <xdr:cNvSpPr txBox="1"/>
      </xdr:nvSpPr>
      <xdr:spPr>
        <a:xfrm>
          <a:off x="12675244" y="17102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136996</xdr:rowOff>
    </xdr:from>
    <xdr:ext cx="405111" cy="259045"/>
    <xdr:sp macro="" textlink="">
      <xdr:nvSpPr>
        <xdr:cNvPr id="602" name="n_3mainValue【庁舎】&#10;有形固定資産減価償却率">
          <a:extLst>
            <a:ext uri="{FF2B5EF4-FFF2-40B4-BE49-F238E27FC236}">
              <a16:creationId xmlns:a16="http://schemas.microsoft.com/office/drawing/2014/main" id="{F5CEA2D2-423C-49BD-B5D7-6C5C3474F4F5}"/>
            </a:ext>
          </a:extLst>
        </xdr:cNvPr>
        <xdr:cNvSpPr txBox="1"/>
      </xdr:nvSpPr>
      <xdr:spPr>
        <a:xfrm>
          <a:off x="11900544" y="17068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41383</xdr:rowOff>
    </xdr:from>
    <xdr:ext cx="405111" cy="259045"/>
    <xdr:sp macro="" textlink="">
      <xdr:nvSpPr>
        <xdr:cNvPr id="603" name="n_4mainValue【庁舎】&#10;有形固定資産減価償却率">
          <a:extLst>
            <a:ext uri="{FF2B5EF4-FFF2-40B4-BE49-F238E27FC236}">
              <a16:creationId xmlns:a16="http://schemas.microsoft.com/office/drawing/2014/main" id="{283C7C47-6B2A-4029-8C81-44DCE83FA033}"/>
            </a:ext>
          </a:extLst>
        </xdr:cNvPr>
        <xdr:cNvSpPr txBox="1"/>
      </xdr:nvSpPr>
      <xdr:spPr>
        <a:xfrm>
          <a:off x="11102984" y="1814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4" name="正方形/長方形 603">
          <a:extLst>
            <a:ext uri="{FF2B5EF4-FFF2-40B4-BE49-F238E27FC236}">
              <a16:creationId xmlns:a16="http://schemas.microsoft.com/office/drawing/2014/main" id="{0F368CDD-3E2A-4B67-B673-AC3D280B26B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5" name="正方形/長方形 604">
          <a:extLst>
            <a:ext uri="{FF2B5EF4-FFF2-40B4-BE49-F238E27FC236}">
              <a16:creationId xmlns:a16="http://schemas.microsoft.com/office/drawing/2014/main" id="{2E81107A-3C40-4D3A-BBB0-7DEF449648F9}"/>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6" name="正方形/長方形 605">
          <a:extLst>
            <a:ext uri="{FF2B5EF4-FFF2-40B4-BE49-F238E27FC236}">
              <a16:creationId xmlns:a16="http://schemas.microsoft.com/office/drawing/2014/main" id="{98E7FA13-60CA-41E2-8B59-00D0E2E9E714}"/>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7" name="正方形/長方形 606">
          <a:extLst>
            <a:ext uri="{FF2B5EF4-FFF2-40B4-BE49-F238E27FC236}">
              <a16:creationId xmlns:a16="http://schemas.microsoft.com/office/drawing/2014/main" id="{5695A8F9-9488-4FC8-A1C2-254E270F96AD}"/>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8" name="正方形/長方形 607">
          <a:extLst>
            <a:ext uri="{FF2B5EF4-FFF2-40B4-BE49-F238E27FC236}">
              <a16:creationId xmlns:a16="http://schemas.microsoft.com/office/drawing/2014/main" id="{2FA78788-598D-4F05-A2DB-7C0C18733D72}"/>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9" name="正方形/長方形 608">
          <a:extLst>
            <a:ext uri="{FF2B5EF4-FFF2-40B4-BE49-F238E27FC236}">
              <a16:creationId xmlns:a16="http://schemas.microsoft.com/office/drawing/2014/main" id="{4E2556EB-73D0-4F1E-A115-EA5D4A888072}"/>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0" name="正方形/長方形 609">
          <a:extLst>
            <a:ext uri="{FF2B5EF4-FFF2-40B4-BE49-F238E27FC236}">
              <a16:creationId xmlns:a16="http://schemas.microsoft.com/office/drawing/2014/main" id="{8F5AE572-3933-41E3-B920-3198A3F0D8F3}"/>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1" name="正方形/長方形 610">
          <a:extLst>
            <a:ext uri="{FF2B5EF4-FFF2-40B4-BE49-F238E27FC236}">
              <a16:creationId xmlns:a16="http://schemas.microsoft.com/office/drawing/2014/main" id="{308CC2D3-E049-4C2A-89FA-B5F87A88069D}"/>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2" name="テキスト ボックス 611">
          <a:extLst>
            <a:ext uri="{FF2B5EF4-FFF2-40B4-BE49-F238E27FC236}">
              <a16:creationId xmlns:a16="http://schemas.microsoft.com/office/drawing/2014/main" id="{0566259A-A803-4DE5-8BA8-EA4C093F8CC9}"/>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3" name="直線コネクタ 612">
          <a:extLst>
            <a:ext uri="{FF2B5EF4-FFF2-40B4-BE49-F238E27FC236}">
              <a16:creationId xmlns:a16="http://schemas.microsoft.com/office/drawing/2014/main" id="{F831B49D-8BC0-41D3-9BBD-DBA657CC3BFD}"/>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614" name="テキスト ボックス 613">
          <a:extLst>
            <a:ext uri="{FF2B5EF4-FFF2-40B4-BE49-F238E27FC236}">
              <a16:creationId xmlns:a16="http://schemas.microsoft.com/office/drawing/2014/main" id="{9F18730B-F2AD-4768-83BE-AAB0BF88BB4A}"/>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615" name="直線コネクタ 614">
          <a:extLst>
            <a:ext uri="{FF2B5EF4-FFF2-40B4-BE49-F238E27FC236}">
              <a16:creationId xmlns:a16="http://schemas.microsoft.com/office/drawing/2014/main" id="{7E7C661F-5A60-4E02-BC37-99EA1ADA4CEA}"/>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6" name="テキスト ボックス 615">
          <a:extLst>
            <a:ext uri="{FF2B5EF4-FFF2-40B4-BE49-F238E27FC236}">
              <a16:creationId xmlns:a16="http://schemas.microsoft.com/office/drawing/2014/main" id="{CAD9965E-1186-4551-837B-49CD335F5BFA}"/>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7" name="直線コネクタ 616">
          <a:extLst>
            <a:ext uri="{FF2B5EF4-FFF2-40B4-BE49-F238E27FC236}">
              <a16:creationId xmlns:a16="http://schemas.microsoft.com/office/drawing/2014/main" id="{FC404E18-8317-499D-9FEF-E422ADEAEE78}"/>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8" name="テキスト ボックス 617">
          <a:extLst>
            <a:ext uri="{FF2B5EF4-FFF2-40B4-BE49-F238E27FC236}">
              <a16:creationId xmlns:a16="http://schemas.microsoft.com/office/drawing/2014/main" id="{1BE17CAF-EE96-4270-9684-7B8657A18FFC}"/>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9" name="直線コネクタ 618">
          <a:extLst>
            <a:ext uri="{FF2B5EF4-FFF2-40B4-BE49-F238E27FC236}">
              <a16:creationId xmlns:a16="http://schemas.microsoft.com/office/drawing/2014/main" id="{8C936174-A591-497E-B8FD-083470CF125E}"/>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20" name="テキスト ボックス 619">
          <a:extLst>
            <a:ext uri="{FF2B5EF4-FFF2-40B4-BE49-F238E27FC236}">
              <a16:creationId xmlns:a16="http://schemas.microsoft.com/office/drawing/2014/main" id="{CB2A28B9-45DA-4C7B-98C2-874F2213140B}"/>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21" name="直線コネクタ 620">
          <a:extLst>
            <a:ext uri="{FF2B5EF4-FFF2-40B4-BE49-F238E27FC236}">
              <a16:creationId xmlns:a16="http://schemas.microsoft.com/office/drawing/2014/main" id="{CE97EACC-1ED3-4FC1-B96F-F5E96655A087}"/>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22" name="テキスト ボックス 621">
          <a:extLst>
            <a:ext uri="{FF2B5EF4-FFF2-40B4-BE49-F238E27FC236}">
              <a16:creationId xmlns:a16="http://schemas.microsoft.com/office/drawing/2014/main" id="{EAD08F8E-B1D2-4EBF-9835-F756BC109330}"/>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23" name="直線コネクタ 622">
          <a:extLst>
            <a:ext uri="{FF2B5EF4-FFF2-40B4-BE49-F238E27FC236}">
              <a16:creationId xmlns:a16="http://schemas.microsoft.com/office/drawing/2014/main" id="{B83CED04-65E3-4A7B-85C6-4A2B120DA2CD}"/>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24" name="テキスト ボックス 623">
          <a:extLst>
            <a:ext uri="{FF2B5EF4-FFF2-40B4-BE49-F238E27FC236}">
              <a16:creationId xmlns:a16="http://schemas.microsoft.com/office/drawing/2014/main" id="{B0466F7F-DB80-4A4C-BB12-D6CD02BA7F12}"/>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5" name="直線コネクタ 624">
          <a:extLst>
            <a:ext uri="{FF2B5EF4-FFF2-40B4-BE49-F238E27FC236}">
              <a16:creationId xmlns:a16="http://schemas.microsoft.com/office/drawing/2014/main" id="{8A8DEB35-D6BA-427C-A708-1F08E4734973}"/>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6" name="テキスト ボックス 625">
          <a:extLst>
            <a:ext uri="{FF2B5EF4-FFF2-40B4-BE49-F238E27FC236}">
              <a16:creationId xmlns:a16="http://schemas.microsoft.com/office/drawing/2014/main" id="{4B02514F-E663-4552-967D-C15D914F017F}"/>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7" name="【庁舎】&#10;一人当たり面積グラフ枠">
          <a:extLst>
            <a:ext uri="{FF2B5EF4-FFF2-40B4-BE49-F238E27FC236}">
              <a16:creationId xmlns:a16="http://schemas.microsoft.com/office/drawing/2014/main" id="{AD8AB97A-6902-4135-91D5-E96CD2D4DE1B}"/>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628" name="直線コネクタ 627">
          <a:extLst>
            <a:ext uri="{FF2B5EF4-FFF2-40B4-BE49-F238E27FC236}">
              <a16:creationId xmlns:a16="http://schemas.microsoft.com/office/drawing/2014/main" id="{7D988964-BD93-46DC-B5D1-7E1FF8D3DFA7}"/>
            </a:ext>
          </a:extLst>
        </xdr:cNvPr>
        <xdr:cNvCxnSpPr/>
      </xdr:nvCxnSpPr>
      <xdr:spPr>
        <a:xfrm flipV="1">
          <a:off x="19509104" y="16868139"/>
          <a:ext cx="0" cy="1427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629" name="【庁舎】&#10;一人当たり面積最小値テキスト">
          <a:extLst>
            <a:ext uri="{FF2B5EF4-FFF2-40B4-BE49-F238E27FC236}">
              <a16:creationId xmlns:a16="http://schemas.microsoft.com/office/drawing/2014/main" id="{BF3A25D2-973D-4A3F-98BB-A31794598FB5}"/>
            </a:ext>
          </a:extLst>
        </xdr:cNvPr>
        <xdr:cNvSpPr txBox="1"/>
      </xdr:nvSpPr>
      <xdr:spPr>
        <a:xfrm>
          <a:off x="19547840" y="18299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630" name="直線コネクタ 629">
          <a:extLst>
            <a:ext uri="{FF2B5EF4-FFF2-40B4-BE49-F238E27FC236}">
              <a16:creationId xmlns:a16="http://schemas.microsoft.com/office/drawing/2014/main" id="{2DAECB26-10DD-4EB0-9C12-A4073B64F3A7}"/>
            </a:ext>
          </a:extLst>
        </xdr:cNvPr>
        <xdr:cNvCxnSpPr/>
      </xdr:nvCxnSpPr>
      <xdr:spPr>
        <a:xfrm>
          <a:off x="19443700" y="182956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631" name="【庁舎】&#10;一人当たり面積最大値テキスト">
          <a:extLst>
            <a:ext uri="{FF2B5EF4-FFF2-40B4-BE49-F238E27FC236}">
              <a16:creationId xmlns:a16="http://schemas.microsoft.com/office/drawing/2014/main" id="{FE04A3C1-9A11-48B5-B972-43F2FB01F89C}"/>
            </a:ext>
          </a:extLst>
        </xdr:cNvPr>
        <xdr:cNvSpPr txBox="1"/>
      </xdr:nvSpPr>
      <xdr:spPr>
        <a:xfrm>
          <a:off x="19547840" y="1664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632" name="直線コネクタ 631">
          <a:extLst>
            <a:ext uri="{FF2B5EF4-FFF2-40B4-BE49-F238E27FC236}">
              <a16:creationId xmlns:a16="http://schemas.microsoft.com/office/drawing/2014/main" id="{6FC0530A-2586-4F99-BC72-D9A6861F8986}"/>
            </a:ext>
          </a:extLst>
        </xdr:cNvPr>
        <xdr:cNvCxnSpPr/>
      </xdr:nvCxnSpPr>
      <xdr:spPr>
        <a:xfrm>
          <a:off x="19443700" y="1686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30497</xdr:rowOff>
    </xdr:from>
    <xdr:ext cx="469744" cy="259045"/>
    <xdr:sp macro="" textlink="">
      <xdr:nvSpPr>
        <xdr:cNvPr id="633" name="【庁舎】&#10;一人当たり面積平均値テキスト">
          <a:extLst>
            <a:ext uri="{FF2B5EF4-FFF2-40B4-BE49-F238E27FC236}">
              <a16:creationId xmlns:a16="http://schemas.microsoft.com/office/drawing/2014/main" id="{01BDF395-8CD1-4F15-9F21-8EA2D5A15710}"/>
            </a:ext>
          </a:extLst>
        </xdr:cNvPr>
        <xdr:cNvSpPr txBox="1"/>
      </xdr:nvSpPr>
      <xdr:spPr>
        <a:xfrm>
          <a:off x="19547840" y="178003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634" name="フローチャート: 判断 633">
          <a:extLst>
            <a:ext uri="{FF2B5EF4-FFF2-40B4-BE49-F238E27FC236}">
              <a16:creationId xmlns:a16="http://schemas.microsoft.com/office/drawing/2014/main" id="{76918802-D6B0-43F7-B75D-9051F8F80BD0}"/>
            </a:ext>
          </a:extLst>
        </xdr:cNvPr>
        <xdr:cNvSpPr/>
      </xdr:nvSpPr>
      <xdr:spPr>
        <a:xfrm>
          <a:off x="19458940" y="1782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635" name="フローチャート: 判断 634">
          <a:extLst>
            <a:ext uri="{FF2B5EF4-FFF2-40B4-BE49-F238E27FC236}">
              <a16:creationId xmlns:a16="http://schemas.microsoft.com/office/drawing/2014/main" id="{750D71B0-B561-4C11-973D-FCC4FFC301A8}"/>
            </a:ext>
          </a:extLst>
        </xdr:cNvPr>
        <xdr:cNvSpPr/>
      </xdr:nvSpPr>
      <xdr:spPr>
        <a:xfrm>
          <a:off x="18735040" y="1782445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636" name="フローチャート: 判断 635">
          <a:extLst>
            <a:ext uri="{FF2B5EF4-FFF2-40B4-BE49-F238E27FC236}">
              <a16:creationId xmlns:a16="http://schemas.microsoft.com/office/drawing/2014/main" id="{6B1F9D57-3901-4CD0-9293-96AFC3A08EB9}"/>
            </a:ext>
          </a:extLst>
        </xdr:cNvPr>
        <xdr:cNvSpPr/>
      </xdr:nvSpPr>
      <xdr:spPr>
        <a:xfrm>
          <a:off x="17937480" y="178473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637" name="フローチャート: 判断 636">
          <a:extLst>
            <a:ext uri="{FF2B5EF4-FFF2-40B4-BE49-F238E27FC236}">
              <a16:creationId xmlns:a16="http://schemas.microsoft.com/office/drawing/2014/main" id="{F2D6EBDC-6112-4F59-9650-A0145F296D7B}"/>
            </a:ext>
          </a:extLst>
        </xdr:cNvPr>
        <xdr:cNvSpPr/>
      </xdr:nvSpPr>
      <xdr:spPr>
        <a:xfrm>
          <a:off x="17162780" y="178663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114300</xdr:rowOff>
    </xdr:from>
    <xdr:to>
      <xdr:col>98</xdr:col>
      <xdr:colOff>38100</xdr:colOff>
      <xdr:row>107</xdr:row>
      <xdr:rowOff>44450</xdr:rowOff>
    </xdr:to>
    <xdr:sp macro="" textlink="">
      <xdr:nvSpPr>
        <xdr:cNvPr id="638" name="フローチャート: 判断 637">
          <a:extLst>
            <a:ext uri="{FF2B5EF4-FFF2-40B4-BE49-F238E27FC236}">
              <a16:creationId xmlns:a16="http://schemas.microsoft.com/office/drawing/2014/main" id="{73EC7B44-0DA4-4EFA-8BE5-D4CBE4A65361}"/>
            </a:ext>
          </a:extLst>
        </xdr:cNvPr>
        <xdr:cNvSpPr/>
      </xdr:nvSpPr>
      <xdr:spPr>
        <a:xfrm>
          <a:off x="16388080" y="178841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A85104C8-C221-43F8-AB48-EB8F5BCCDFA2}"/>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837EB24F-CE67-4020-8C2E-45CBE5A2AD2B}"/>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17D2A16F-74D5-4F17-8714-1C956BC78601}"/>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2" name="テキスト ボックス 641">
          <a:extLst>
            <a:ext uri="{FF2B5EF4-FFF2-40B4-BE49-F238E27FC236}">
              <a16:creationId xmlns:a16="http://schemas.microsoft.com/office/drawing/2014/main" id="{D3262FA8-312D-40AB-9BD1-69B33F791CFB}"/>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3" name="テキスト ボックス 642">
          <a:extLst>
            <a:ext uri="{FF2B5EF4-FFF2-40B4-BE49-F238E27FC236}">
              <a16:creationId xmlns:a16="http://schemas.microsoft.com/office/drawing/2014/main" id="{0629059B-7E7D-4029-A211-9F726C10DFCF}"/>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33020</xdr:rowOff>
    </xdr:from>
    <xdr:to>
      <xdr:col>116</xdr:col>
      <xdr:colOff>114300</xdr:colOff>
      <xdr:row>101</xdr:row>
      <xdr:rowOff>134620</xdr:rowOff>
    </xdr:to>
    <xdr:sp macro="" textlink="">
      <xdr:nvSpPr>
        <xdr:cNvPr id="644" name="楕円 643">
          <a:extLst>
            <a:ext uri="{FF2B5EF4-FFF2-40B4-BE49-F238E27FC236}">
              <a16:creationId xmlns:a16="http://schemas.microsoft.com/office/drawing/2014/main" id="{03CCFF06-598F-4EE3-824C-F25E572D6149}"/>
            </a:ext>
          </a:extLst>
        </xdr:cNvPr>
        <xdr:cNvSpPr/>
      </xdr:nvSpPr>
      <xdr:spPr>
        <a:xfrm>
          <a:off x="19458940" y="1696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55897</xdr:rowOff>
    </xdr:from>
    <xdr:ext cx="469744" cy="259045"/>
    <xdr:sp macro="" textlink="">
      <xdr:nvSpPr>
        <xdr:cNvPr id="645" name="【庁舎】&#10;一人当たり面積該当値テキスト">
          <a:extLst>
            <a:ext uri="{FF2B5EF4-FFF2-40B4-BE49-F238E27FC236}">
              <a16:creationId xmlns:a16="http://schemas.microsoft.com/office/drawing/2014/main" id="{D0BEA7BF-9A8C-46FF-8C08-7F965F6A4739}"/>
            </a:ext>
          </a:extLst>
        </xdr:cNvPr>
        <xdr:cNvSpPr txBox="1"/>
      </xdr:nvSpPr>
      <xdr:spPr>
        <a:xfrm>
          <a:off x="19547840" y="1681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132080</xdr:rowOff>
    </xdr:from>
    <xdr:to>
      <xdr:col>112</xdr:col>
      <xdr:colOff>38100</xdr:colOff>
      <xdr:row>102</xdr:row>
      <xdr:rowOff>62230</xdr:rowOff>
    </xdr:to>
    <xdr:sp macro="" textlink="">
      <xdr:nvSpPr>
        <xdr:cNvPr id="646" name="楕円 645">
          <a:extLst>
            <a:ext uri="{FF2B5EF4-FFF2-40B4-BE49-F238E27FC236}">
              <a16:creationId xmlns:a16="http://schemas.microsoft.com/office/drawing/2014/main" id="{47338BB5-AD35-4991-B6E2-42D84DEC401B}"/>
            </a:ext>
          </a:extLst>
        </xdr:cNvPr>
        <xdr:cNvSpPr/>
      </xdr:nvSpPr>
      <xdr:spPr>
        <a:xfrm>
          <a:off x="18735040" y="170637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83820</xdr:rowOff>
    </xdr:from>
    <xdr:to>
      <xdr:col>116</xdr:col>
      <xdr:colOff>63500</xdr:colOff>
      <xdr:row>102</xdr:row>
      <xdr:rowOff>11430</xdr:rowOff>
    </xdr:to>
    <xdr:cxnSp macro="">
      <xdr:nvCxnSpPr>
        <xdr:cNvPr id="647" name="直線コネクタ 646">
          <a:extLst>
            <a:ext uri="{FF2B5EF4-FFF2-40B4-BE49-F238E27FC236}">
              <a16:creationId xmlns:a16="http://schemas.microsoft.com/office/drawing/2014/main" id="{0BF60D49-42AE-487C-B79F-223D37287D9D}"/>
            </a:ext>
          </a:extLst>
        </xdr:cNvPr>
        <xdr:cNvCxnSpPr/>
      </xdr:nvCxnSpPr>
      <xdr:spPr>
        <a:xfrm flipV="1">
          <a:off x="18778220" y="17015460"/>
          <a:ext cx="73152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7620</xdr:rowOff>
    </xdr:from>
    <xdr:to>
      <xdr:col>107</xdr:col>
      <xdr:colOff>101600</xdr:colOff>
      <xdr:row>102</xdr:row>
      <xdr:rowOff>109220</xdr:rowOff>
    </xdr:to>
    <xdr:sp macro="" textlink="">
      <xdr:nvSpPr>
        <xdr:cNvPr id="648" name="楕円 647">
          <a:extLst>
            <a:ext uri="{FF2B5EF4-FFF2-40B4-BE49-F238E27FC236}">
              <a16:creationId xmlns:a16="http://schemas.microsoft.com/office/drawing/2014/main" id="{79FC56A1-8391-4A0B-9351-E177F0313558}"/>
            </a:ext>
          </a:extLst>
        </xdr:cNvPr>
        <xdr:cNvSpPr/>
      </xdr:nvSpPr>
      <xdr:spPr>
        <a:xfrm>
          <a:off x="17937480" y="1710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11430</xdr:rowOff>
    </xdr:from>
    <xdr:to>
      <xdr:col>111</xdr:col>
      <xdr:colOff>177800</xdr:colOff>
      <xdr:row>102</xdr:row>
      <xdr:rowOff>58420</xdr:rowOff>
    </xdr:to>
    <xdr:cxnSp macro="">
      <xdr:nvCxnSpPr>
        <xdr:cNvPr id="649" name="直線コネクタ 648">
          <a:extLst>
            <a:ext uri="{FF2B5EF4-FFF2-40B4-BE49-F238E27FC236}">
              <a16:creationId xmlns:a16="http://schemas.microsoft.com/office/drawing/2014/main" id="{DA765D49-28B9-4940-9B7D-23482652F998}"/>
            </a:ext>
          </a:extLst>
        </xdr:cNvPr>
        <xdr:cNvCxnSpPr/>
      </xdr:nvCxnSpPr>
      <xdr:spPr>
        <a:xfrm flipV="1">
          <a:off x="17988280" y="17110710"/>
          <a:ext cx="789940"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41911</xdr:rowOff>
    </xdr:from>
    <xdr:to>
      <xdr:col>102</xdr:col>
      <xdr:colOff>165100</xdr:colOff>
      <xdr:row>102</xdr:row>
      <xdr:rowOff>143511</xdr:rowOff>
    </xdr:to>
    <xdr:sp macro="" textlink="">
      <xdr:nvSpPr>
        <xdr:cNvPr id="650" name="楕円 649">
          <a:extLst>
            <a:ext uri="{FF2B5EF4-FFF2-40B4-BE49-F238E27FC236}">
              <a16:creationId xmlns:a16="http://schemas.microsoft.com/office/drawing/2014/main" id="{03534BE1-B894-40E3-A0BD-2FAD3DD0F824}"/>
            </a:ext>
          </a:extLst>
        </xdr:cNvPr>
        <xdr:cNvSpPr/>
      </xdr:nvSpPr>
      <xdr:spPr>
        <a:xfrm>
          <a:off x="17162780" y="17141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58420</xdr:rowOff>
    </xdr:from>
    <xdr:to>
      <xdr:col>107</xdr:col>
      <xdr:colOff>50800</xdr:colOff>
      <xdr:row>102</xdr:row>
      <xdr:rowOff>92711</xdr:rowOff>
    </xdr:to>
    <xdr:cxnSp macro="">
      <xdr:nvCxnSpPr>
        <xdr:cNvPr id="651" name="直線コネクタ 650">
          <a:extLst>
            <a:ext uri="{FF2B5EF4-FFF2-40B4-BE49-F238E27FC236}">
              <a16:creationId xmlns:a16="http://schemas.microsoft.com/office/drawing/2014/main" id="{A054F238-B591-474F-BCFA-3EC46881C49D}"/>
            </a:ext>
          </a:extLst>
        </xdr:cNvPr>
        <xdr:cNvCxnSpPr/>
      </xdr:nvCxnSpPr>
      <xdr:spPr>
        <a:xfrm flipV="1">
          <a:off x="17213580" y="17157700"/>
          <a:ext cx="7747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137161</xdr:rowOff>
    </xdr:from>
    <xdr:to>
      <xdr:col>98</xdr:col>
      <xdr:colOff>38100</xdr:colOff>
      <xdr:row>104</xdr:row>
      <xdr:rowOff>67311</xdr:rowOff>
    </xdr:to>
    <xdr:sp macro="" textlink="">
      <xdr:nvSpPr>
        <xdr:cNvPr id="652" name="楕円 651">
          <a:extLst>
            <a:ext uri="{FF2B5EF4-FFF2-40B4-BE49-F238E27FC236}">
              <a16:creationId xmlns:a16="http://schemas.microsoft.com/office/drawing/2014/main" id="{6ED5FA14-5A22-4AD8-B9C9-0277909AFE6B}"/>
            </a:ext>
          </a:extLst>
        </xdr:cNvPr>
        <xdr:cNvSpPr/>
      </xdr:nvSpPr>
      <xdr:spPr>
        <a:xfrm>
          <a:off x="16388080" y="174040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92711</xdr:rowOff>
    </xdr:from>
    <xdr:to>
      <xdr:col>102</xdr:col>
      <xdr:colOff>114300</xdr:colOff>
      <xdr:row>104</xdr:row>
      <xdr:rowOff>16511</xdr:rowOff>
    </xdr:to>
    <xdr:cxnSp macro="">
      <xdr:nvCxnSpPr>
        <xdr:cNvPr id="653" name="直線コネクタ 652">
          <a:extLst>
            <a:ext uri="{FF2B5EF4-FFF2-40B4-BE49-F238E27FC236}">
              <a16:creationId xmlns:a16="http://schemas.microsoft.com/office/drawing/2014/main" id="{30E480DA-A6AB-4B2F-BBDB-A3A4DC5815F9}"/>
            </a:ext>
          </a:extLst>
        </xdr:cNvPr>
        <xdr:cNvCxnSpPr/>
      </xdr:nvCxnSpPr>
      <xdr:spPr>
        <a:xfrm flipV="1">
          <a:off x="16431260" y="17191991"/>
          <a:ext cx="782320" cy="25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147338</xdr:rowOff>
    </xdr:from>
    <xdr:ext cx="469744" cy="259045"/>
    <xdr:sp macro="" textlink="">
      <xdr:nvSpPr>
        <xdr:cNvPr id="654" name="n_1aveValue【庁舎】&#10;一人当たり面積">
          <a:extLst>
            <a:ext uri="{FF2B5EF4-FFF2-40B4-BE49-F238E27FC236}">
              <a16:creationId xmlns:a16="http://schemas.microsoft.com/office/drawing/2014/main" id="{13B2BE80-4943-4B7D-9A0D-E75722EECAB6}"/>
            </a:ext>
          </a:extLst>
        </xdr:cNvPr>
        <xdr:cNvSpPr txBox="1"/>
      </xdr:nvSpPr>
      <xdr:spPr>
        <a:xfrm>
          <a:off x="18561127" y="17917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170197</xdr:rowOff>
    </xdr:from>
    <xdr:ext cx="469744" cy="259045"/>
    <xdr:sp macro="" textlink="">
      <xdr:nvSpPr>
        <xdr:cNvPr id="655" name="n_2aveValue【庁舎】&#10;一人当たり面積">
          <a:extLst>
            <a:ext uri="{FF2B5EF4-FFF2-40B4-BE49-F238E27FC236}">
              <a16:creationId xmlns:a16="http://schemas.microsoft.com/office/drawing/2014/main" id="{F4727E6A-5269-4A51-8053-F5534D955B9A}"/>
            </a:ext>
          </a:extLst>
        </xdr:cNvPr>
        <xdr:cNvSpPr txBox="1"/>
      </xdr:nvSpPr>
      <xdr:spPr>
        <a:xfrm>
          <a:off x="17776267" y="1794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17797</xdr:rowOff>
    </xdr:from>
    <xdr:ext cx="469744" cy="259045"/>
    <xdr:sp macro="" textlink="">
      <xdr:nvSpPr>
        <xdr:cNvPr id="656" name="n_3aveValue【庁舎】&#10;一人当たり面積">
          <a:extLst>
            <a:ext uri="{FF2B5EF4-FFF2-40B4-BE49-F238E27FC236}">
              <a16:creationId xmlns:a16="http://schemas.microsoft.com/office/drawing/2014/main" id="{0256EF65-458D-46B3-ABCD-88AB3925CB03}"/>
            </a:ext>
          </a:extLst>
        </xdr:cNvPr>
        <xdr:cNvSpPr txBox="1"/>
      </xdr:nvSpPr>
      <xdr:spPr>
        <a:xfrm>
          <a:off x="17001567" y="1795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35577</xdr:rowOff>
    </xdr:from>
    <xdr:ext cx="469744" cy="259045"/>
    <xdr:sp macro="" textlink="">
      <xdr:nvSpPr>
        <xdr:cNvPr id="657" name="n_4aveValue【庁舎】&#10;一人当たり面積">
          <a:extLst>
            <a:ext uri="{FF2B5EF4-FFF2-40B4-BE49-F238E27FC236}">
              <a16:creationId xmlns:a16="http://schemas.microsoft.com/office/drawing/2014/main" id="{86023A87-24B9-4741-9BDA-DBD6E7543B25}"/>
            </a:ext>
          </a:extLst>
        </xdr:cNvPr>
        <xdr:cNvSpPr txBox="1"/>
      </xdr:nvSpPr>
      <xdr:spPr>
        <a:xfrm>
          <a:off x="16226867" y="17973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78757</xdr:rowOff>
    </xdr:from>
    <xdr:ext cx="469744" cy="259045"/>
    <xdr:sp macro="" textlink="">
      <xdr:nvSpPr>
        <xdr:cNvPr id="658" name="n_1mainValue【庁舎】&#10;一人当たり面積">
          <a:extLst>
            <a:ext uri="{FF2B5EF4-FFF2-40B4-BE49-F238E27FC236}">
              <a16:creationId xmlns:a16="http://schemas.microsoft.com/office/drawing/2014/main" id="{5943B201-CEB0-4E66-88C4-2D585F014041}"/>
            </a:ext>
          </a:extLst>
        </xdr:cNvPr>
        <xdr:cNvSpPr txBox="1"/>
      </xdr:nvSpPr>
      <xdr:spPr>
        <a:xfrm>
          <a:off x="18561127" y="16842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125747</xdr:rowOff>
    </xdr:from>
    <xdr:ext cx="469744" cy="259045"/>
    <xdr:sp macro="" textlink="">
      <xdr:nvSpPr>
        <xdr:cNvPr id="659" name="n_2mainValue【庁舎】&#10;一人当たり面積">
          <a:extLst>
            <a:ext uri="{FF2B5EF4-FFF2-40B4-BE49-F238E27FC236}">
              <a16:creationId xmlns:a16="http://schemas.microsoft.com/office/drawing/2014/main" id="{43FD3B1D-8662-47DD-A959-48D2664555AB}"/>
            </a:ext>
          </a:extLst>
        </xdr:cNvPr>
        <xdr:cNvSpPr txBox="1"/>
      </xdr:nvSpPr>
      <xdr:spPr>
        <a:xfrm>
          <a:off x="17776267" y="1688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160038</xdr:rowOff>
    </xdr:from>
    <xdr:ext cx="469744" cy="259045"/>
    <xdr:sp macro="" textlink="">
      <xdr:nvSpPr>
        <xdr:cNvPr id="660" name="n_3mainValue【庁舎】&#10;一人当たり面積">
          <a:extLst>
            <a:ext uri="{FF2B5EF4-FFF2-40B4-BE49-F238E27FC236}">
              <a16:creationId xmlns:a16="http://schemas.microsoft.com/office/drawing/2014/main" id="{150FF728-55A6-4088-ACC2-7EFE1147D3C9}"/>
            </a:ext>
          </a:extLst>
        </xdr:cNvPr>
        <xdr:cNvSpPr txBox="1"/>
      </xdr:nvSpPr>
      <xdr:spPr>
        <a:xfrm>
          <a:off x="17001567"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83838</xdr:rowOff>
    </xdr:from>
    <xdr:ext cx="469744" cy="259045"/>
    <xdr:sp macro="" textlink="">
      <xdr:nvSpPr>
        <xdr:cNvPr id="661" name="n_4mainValue【庁舎】&#10;一人当たり面積">
          <a:extLst>
            <a:ext uri="{FF2B5EF4-FFF2-40B4-BE49-F238E27FC236}">
              <a16:creationId xmlns:a16="http://schemas.microsoft.com/office/drawing/2014/main" id="{23E717C7-23DA-4FEE-9291-6F6C4ABDBC2B}"/>
            </a:ext>
          </a:extLst>
        </xdr:cNvPr>
        <xdr:cNvSpPr txBox="1"/>
      </xdr:nvSpPr>
      <xdr:spPr>
        <a:xfrm>
          <a:off x="16226867" y="17183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2" name="正方形/長方形 661">
          <a:extLst>
            <a:ext uri="{FF2B5EF4-FFF2-40B4-BE49-F238E27FC236}">
              <a16:creationId xmlns:a16="http://schemas.microsoft.com/office/drawing/2014/main" id="{E5E43FC7-AC67-4DA3-B1F5-6279A27401E6}"/>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3" name="正方形/長方形 662">
          <a:extLst>
            <a:ext uri="{FF2B5EF4-FFF2-40B4-BE49-F238E27FC236}">
              <a16:creationId xmlns:a16="http://schemas.microsoft.com/office/drawing/2014/main" id="{08EE0F76-44A7-4ADA-81E2-48E66C76D5CC}"/>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4" name="テキスト ボックス 663">
          <a:extLst>
            <a:ext uri="{FF2B5EF4-FFF2-40B4-BE49-F238E27FC236}">
              <a16:creationId xmlns:a16="http://schemas.microsoft.com/office/drawing/2014/main" id="{FA3E320D-AF3B-4DEB-8256-4C0C1EFAFF96}"/>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類似団体比では、施設の老朽化により一般廃棄物処理施設及び保健センター・保健所、体育館・プールの有形固定資産減価償却率が高くなっているが、庁舎においては、令和２年度に耐震化改修工事を実施したことで、有形固定資産減価償却率が改善している。</a:t>
          </a:r>
          <a:endParaRPr kumimoji="1" lang="en-US" altLang="ja-JP" sz="1100">
            <a:solidFill>
              <a:sysClr val="windowText" lastClr="000000"/>
            </a:solidFill>
            <a:effectLst/>
            <a:latin typeface="+mn-lt"/>
            <a:ea typeface="+mn-ea"/>
            <a:cs typeface="+mn-cs"/>
          </a:endParaRPr>
        </a:p>
        <a:p>
          <a:r>
            <a:rPr kumimoji="1" lang="ja-JP" altLang="ja-JP" sz="1100">
              <a:solidFill>
                <a:sysClr val="windowText" lastClr="000000"/>
              </a:solidFill>
              <a:effectLst/>
              <a:latin typeface="+mn-lt"/>
              <a:ea typeface="+mn-ea"/>
              <a:cs typeface="+mn-cs"/>
            </a:rPr>
            <a:t>福祉施設をはじめそのほかの公共施設においては、公共施設等総合管理計画及び個別管理計画に基づき、長寿命化や統廃合</a:t>
          </a:r>
          <a:r>
            <a:rPr kumimoji="1" lang="ja-JP" altLang="en-US" sz="1100">
              <a:solidFill>
                <a:sysClr val="windowText" lastClr="000000"/>
              </a:solidFill>
              <a:effectLst/>
              <a:latin typeface="+mn-lt"/>
              <a:ea typeface="+mn-ea"/>
              <a:cs typeface="+mn-cs"/>
            </a:rPr>
            <a:t>、解体処分など</a:t>
          </a:r>
          <a:r>
            <a:rPr kumimoji="1" lang="ja-JP" altLang="ja-JP" sz="1100">
              <a:solidFill>
                <a:sysClr val="windowText" lastClr="000000"/>
              </a:solidFill>
              <a:effectLst/>
              <a:latin typeface="+mn-lt"/>
              <a:ea typeface="+mn-ea"/>
              <a:cs typeface="+mn-cs"/>
            </a:rPr>
            <a:t>を行い、適正な施設管理に努めていく。</a:t>
          </a:r>
          <a:endParaRPr lang="ja-JP" altLang="ja-JP" sz="1400">
            <a:solidFill>
              <a:sysClr val="windowText" lastClr="000000"/>
            </a:solidFill>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617" t="s">
        <v>76</v>
      </c>
      <c r="C1" s="617"/>
      <c r="D1" s="617"/>
      <c r="E1" s="617"/>
      <c r="F1" s="617"/>
      <c r="G1" s="617"/>
      <c r="H1" s="617"/>
      <c r="I1" s="617"/>
      <c r="J1" s="617"/>
      <c r="K1" s="617"/>
      <c r="L1" s="617"/>
      <c r="M1" s="617"/>
      <c r="N1" s="617"/>
      <c r="O1" s="617"/>
      <c r="P1" s="617"/>
      <c r="Q1" s="617"/>
      <c r="R1" s="617"/>
      <c r="S1" s="617"/>
      <c r="T1" s="617"/>
      <c r="U1" s="617"/>
      <c r="V1" s="617"/>
      <c r="W1" s="617"/>
      <c r="X1" s="617"/>
      <c r="Y1" s="617"/>
      <c r="Z1" s="617"/>
      <c r="AA1" s="617"/>
      <c r="AB1" s="617"/>
      <c r="AC1" s="617"/>
      <c r="AD1" s="617"/>
      <c r="AE1" s="617"/>
      <c r="AF1" s="617"/>
      <c r="AG1" s="617"/>
      <c r="AH1" s="617"/>
      <c r="AI1" s="617"/>
      <c r="AJ1" s="617"/>
      <c r="AK1" s="617"/>
      <c r="AL1" s="617"/>
      <c r="AM1" s="617"/>
      <c r="AN1" s="617"/>
      <c r="AO1" s="617"/>
      <c r="AP1" s="617"/>
      <c r="AQ1" s="617"/>
      <c r="AR1" s="617"/>
      <c r="AS1" s="617"/>
      <c r="AT1" s="617"/>
      <c r="AU1" s="617"/>
      <c r="AV1" s="617"/>
      <c r="AW1" s="617"/>
      <c r="AX1" s="617"/>
      <c r="AY1" s="617"/>
      <c r="AZ1" s="617"/>
      <c r="BA1" s="617"/>
      <c r="BB1" s="617"/>
      <c r="BC1" s="617"/>
      <c r="BD1" s="617"/>
      <c r="BE1" s="617"/>
      <c r="BF1" s="617"/>
      <c r="BG1" s="617"/>
      <c r="BH1" s="617"/>
      <c r="BI1" s="617"/>
      <c r="BJ1" s="617"/>
      <c r="BK1" s="617"/>
      <c r="BL1" s="617"/>
      <c r="BM1" s="617"/>
      <c r="BN1" s="617"/>
      <c r="BO1" s="617"/>
      <c r="BP1" s="617"/>
      <c r="BQ1" s="617"/>
      <c r="BR1" s="617"/>
      <c r="BS1" s="617"/>
      <c r="BT1" s="617"/>
      <c r="BU1" s="617"/>
      <c r="BV1" s="617"/>
      <c r="BW1" s="617"/>
      <c r="BX1" s="617"/>
      <c r="BY1" s="617"/>
      <c r="BZ1" s="617"/>
      <c r="CA1" s="617"/>
      <c r="CB1" s="617"/>
      <c r="CC1" s="617"/>
      <c r="CD1" s="617"/>
      <c r="CE1" s="617"/>
      <c r="CF1" s="617"/>
      <c r="CG1" s="617"/>
      <c r="CH1" s="617"/>
      <c r="CI1" s="617"/>
      <c r="CJ1" s="617"/>
      <c r="CK1" s="617"/>
      <c r="CL1" s="617"/>
      <c r="CM1" s="617"/>
      <c r="CN1" s="617"/>
      <c r="CO1" s="617"/>
      <c r="CP1" s="617"/>
      <c r="CQ1" s="617"/>
      <c r="CR1" s="617"/>
      <c r="CS1" s="617"/>
      <c r="CT1" s="617"/>
      <c r="CU1" s="617"/>
      <c r="CV1" s="617"/>
      <c r="CW1" s="617"/>
      <c r="CX1" s="617"/>
      <c r="CY1" s="617"/>
      <c r="CZ1" s="617"/>
      <c r="DA1" s="617"/>
      <c r="DB1" s="617"/>
      <c r="DC1" s="617"/>
      <c r="DD1" s="617"/>
      <c r="DE1" s="617"/>
      <c r="DF1" s="617"/>
      <c r="DG1" s="617"/>
      <c r="DH1" s="617"/>
      <c r="DI1" s="617"/>
      <c r="DJ1" s="163"/>
      <c r="DK1" s="163"/>
      <c r="DL1" s="163"/>
      <c r="DM1" s="163"/>
      <c r="DN1" s="163"/>
      <c r="DO1" s="163"/>
    </row>
    <row r="2" spans="1:119" ht="24" thickBot="1" x14ac:dyDescent="0.25">
      <c r="B2" s="164" t="s">
        <v>77</v>
      </c>
      <c r="C2" s="164"/>
      <c r="D2" s="165"/>
    </row>
    <row r="3" spans="1:119" ht="18.75" customHeight="1" thickBot="1" x14ac:dyDescent="0.25">
      <c r="A3" s="163"/>
      <c r="B3" s="618" t="s">
        <v>78</v>
      </c>
      <c r="C3" s="619"/>
      <c r="D3" s="619"/>
      <c r="E3" s="620"/>
      <c r="F3" s="620"/>
      <c r="G3" s="620"/>
      <c r="H3" s="620"/>
      <c r="I3" s="620"/>
      <c r="J3" s="620"/>
      <c r="K3" s="620"/>
      <c r="L3" s="620" t="s">
        <v>79</v>
      </c>
      <c r="M3" s="620"/>
      <c r="N3" s="620"/>
      <c r="O3" s="620"/>
      <c r="P3" s="620"/>
      <c r="Q3" s="620"/>
      <c r="R3" s="623"/>
      <c r="S3" s="623"/>
      <c r="T3" s="623"/>
      <c r="U3" s="623"/>
      <c r="V3" s="624"/>
      <c r="W3" s="514" t="s">
        <v>80</v>
      </c>
      <c r="X3" s="515"/>
      <c r="Y3" s="515"/>
      <c r="Z3" s="515"/>
      <c r="AA3" s="515"/>
      <c r="AB3" s="619"/>
      <c r="AC3" s="623" t="s">
        <v>81</v>
      </c>
      <c r="AD3" s="515"/>
      <c r="AE3" s="515"/>
      <c r="AF3" s="515"/>
      <c r="AG3" s="515"/>
      <c r="AH3" s="515"/>
      <c r="AI3" s="515"/>
      <c r="AJ3" s="515"/>
      <c r="AK3" s="515"/>
      <c r="AL3" s="585"/>
      <c r="AM3" s="514" t="s">
        <v>82</v>
      </c>
      <c r="AN3" s="515"/>
      <c r="AO3" s="515"/>
      <c r="AP3" s="515"/>
      <c r="AQ3" s="515"/>
      <c r="AR3" s="515"/>
      <c r="AS3" s="515"/>
      <c r="AT3" s="515"/>
      <c r="AU3" s="515"/>
      <c r="AV3" s="515"/>
      <c r="AW3" s="515"/>
      <c r="AX3" s="585"/>
      <c r="AY3" s="577" t="s">
        <v>1</v>
      </c>
      <c r="AZ3" s="578"/>
      <c r="BA3" s="578"/>
      <c r="BB3" s="578"/>
      <c r="BC3" s="578"/>
      <c r="BD3" s="578"/>
      <c r="BE3" s="578"/>
      <c r="BF3" s="578"/>
      <c r="BG3" s="578"/>
      <c r="BH3" s="578"/>
      <c r="BI3" s="578"/>
      <c r="BJ3" s="578"/>
      <c r="BK3" s="578"/>
      <c r="BL3" s="578"/>
      <c r="BM3" s="627"/>
      <c r="BN3" s="514" t="s">
        <v>83</v>
      </c>
      <c r="BO3" s="515"/>
      <c r="BP3" s="515"/>
      <c r="BQ3" s="515"/>
      <c r="BR3" s="515"/>
      <c r="BS3" s="515"/>
      <c r="BT3" s="515"/>
      <c r="BU3" s="585"/>
      <c r="BV3" s="514" t="s">
        <v>84</v>
      </c>
      <c r="BW3" s="515"/>
      <c r="BX3" s="515"/>
      <c r="BY3" s="515"/>
      <c r="BZ3" s="515"/>
      <c r="CA3" s="515"/>
      <c r="CB3" s="515"/>
      <c r="CC3" s="585"/>
      <c r="CD3" s="577" t="s">
        <v>1</v>
      </c>
      <c r="CE3" s="578"/>
      <c r="CF3" s="578"/>
      <c r="CG3" s="578"/>
      <c r="CH3" s="578"/>
      <c r="CI3" s="578"/>
      <c r="CJ3" s="578"/>
      <c r="CK3" s="578"/>
      <c r="CL3" s="578"/>
      <c r="CM3" s="578"/>
      <c r="CN3" s="578"/>
      <c r="CO3" s="578"/>
      <c r="CP3" s="578"/>
      <c r="CQ3" s="578"/>
      <c r="CR3" s="578"/>
      <c r="CS3" s="627"/>
      <c r="CT3" s="514" t="s">
        <v>85</v>
      </c>
      <c r="CU3" s="515"/>
      <c r="CV3" s="515"/>
      <c r="CW3" s="515"/>
      <c r="CX3" s="515"/>
      <c r="CY3" s="515"/>
      <c r="CZ3" s="515"/>
      <c r="DA3" s="585"/>
      <c r="DB3" s="514" t="s">
        <v>86</v>
      </c>
      <c r="DC3" s="515"/>
      <c r="DD3" s="515"/>
      <c r="DE3" s="515"/>
      <c r="DF3" s="515"/>
      <c r="DG3" s="515"/>
      <c r="DH3" s="515"/>
      <c r="DI3" s="585"/>
    </row>
    <row r="4" spans="1:119" ht="18.75" customHeight="1" x14ac:dyDescent="0.2">
      <c r="A4" s="163"/>
      <c r="B4" s="593"/>
      <c r="C4" s="594"/>
      <c r="D4" s="594"/>
      <c r="E4" s="595"/>
      <c r="F4" s="595"/>
      <c r="G4" s="595"/>
      <c r="H4" s="595"/>
      <c r="I4" s="595"/>
      <c r="J4" s="595"/>
      <c r="K4" s="595"/>
      <c r="L4" s="595"/>
      <c r="M4" s="595"/>
      <c r="N4" s="595"/>
      <c r="O4" s="595"/>
      <c r="P4" s="595"/>
      <c r="Q4" s="595"/>
      <c r="R4" s="599"/>
      <c r="S4" s="599"/>
      <c r="T4" s="599"/>
      <c r="U4" s="599"/>
      <c r="V4" s="600"/>
      <c r="W4" s="586"/>
      <c r="X4" s="396"/>
      <c r="Y4" s="396"/>
      <c r="Z4" s="396"/>
      <c r="AA4" s="396"/>
      <c r="AB4" s="594"/>
      <c r="AC4" s="599"/>
      <c r="AD4" s="396"/>
      <c r="AE4" s="396"/>
      <c r="AF4" s="396"/>
      <c r="AG4" s="396"/>
      <c r="AH4" s="396"/>
      <c r="AI4" s="396"/>
      <c r="AJ4" s="396"/>
      <c r="AK4" s="396"/>
      <c r="AL4" s="587"/>
      <c r="AM4" s="536"/>
      <c r="AN4" s="434"/>
      <c r="AO4" s="434"/>
      <c r="AP4" s="434"/>
      <c r="AQ4" s="434"/>
      <c r="AR4" s="434"/>
      <c r="AS4" s="434"/>
      <c r="AT4" s="434"/>
      <c r="AU4" s="434"/>
      <c r="AV4" s="434"/>
      <c r="AW4" s="434"/>
      <c r="AX4" s="626"/>
      <c r="AY4" s="471" t="s">
        <v>87</v>
      </c>
      <c r="AZ4" s="472"/>
      <c r="BA4" s="472"/>
      <c r="BB4" s="472"/>
      <c r="BC4" s="472"/>
      <c r="BD4" s="472"/>
      <c r="BE4" s="472"/>
      <c r="BF4" s="472"/>
      <c r="BG4" s="472"/>
      <c r="BH4" s="472"/>
      <c r="BI4" s="472"/>
      <c r="BJ4" s="472"/>
      <c r="BK4" s="472"/>
      <c r="BL4" s="472"/>
      <c r="BM4" s="473"/>
      <c r="BN4" s="474">
        <v>31931045</v>
      </c>
      <c r="BO4" s="475"/>
      <c r="BP4" s="475"/>
      <c r="BQ4" s="475"/>
      <c r="BR4" s="475"/>
      <c r="BS4" s="475"/>
      <c r="BT4" s="475"/>
      <c r="BU4" s="476"/>
      <c r="BV4" s="474">
        <v>8879518</v>
      </c>
      <c r="BW4" s="475"/>
      <c r="BX4" s="475"/>
      <c r="BY4" s="475"/>
      <c r="BZ4" s="475"/>
      <c r="CA4" s="475"/>
      <c r="CB4" s="475"/>
      <c r="CC4" s="476"/>
      <c r="CD4" s="611" t="s">
        <v>88</v>
      </c>
      <c r="CE4" s="612"/>
      <c r="CF4" s="612"/>
      <c r="CG4" s="612"/>
      <c r="CH4" s="612"/>
      <c r="CI4" s="612"/>
      <c r="CJ4" s="612"/>
      <c r="CK4" s="612"/>
      <c r="CL4" s="612"/>
      <c r="CM4" s="612"/>
      <c r="CN4" s="612"/>
      <c r="CO4" s="612"/>
      <c r="CP4" s="612"/>
      <c r="CQ4" s="612"/>
      <c r="CR4" s="612"/>
      <c r="CS4" s="613"/>
      <c r="CT4" s="614">
        <v>32.200000000000003</v>
      </c>
      <c r="CU4" s="615"/>
      <c r="CV4" s="615"/>
      <c r="CW4" s="615"/>
      <c r="CX4" s="615"/>
      <c r="CY4" s="615"/>
      <c r="CZ4" s="615"/>
      <c r="DA4" s="616"/>
      <c r="DB4" s="614">
        <v>7.6</v>
      </c>
      <c r="DC4" s="615"/>
      <c r="DD4" s="615"/>
      <c r="DE4" s="615"/>
      <c r="DF4" s="615"/>
      <c r="DG4" s="615"/>
      <c r="DH4" s="615"/>
      <c r="DI4" s="616"/>
    </row>
    <row r="5" spans="1:119" ht="18.75" customHeight="1" x14ac:dyDescent="0.2">
      <c r="A5" s="163"/>
      <c r="B5" s="621"/>
      <c r="C5" s="435"/>
      <c r="D5" s="435"/>
      <c r="E5" s="622"/>
      <c r="F5" s="622"/>
      <c r="G5" s="622"/>
      <c r="H5" s="622"/>
      <c r="I5" s="622"/>
      <c r="J5" s="622"/>
      <c r="K5" s="622"/>
      <c r="L5" s="622"/>
      <c r="M5" s="622"/>
      <c r="N5" s="622"/>
      <c r="O5" s="622"/>
      <c r="P5" s="622"/>
      <c r="Q5" s="622"/>
      <c r="R5" s="433"/>
      <c r="S5" s="433"/>
      <c r="T5" s="433"/>
      <c r="U5" s="433"/>
      <c r="V5" s="625"/>
      <c r="W5" s="536"/>
      <c r="X5" s="434"/>
      <c r="Y5" s="434"/>
      <c r="Z5" s="434"/>
      <c r="AA5" s="434"/>
      <c r="AB5" s="435"/>
      <c r="AC5" s="433"/>
      <c r="AD5" s="434"/>
      <c r="AE5" s="434"/>
      <c r="AF5" s="434"/>
      <c r="AG5" s="434"/>
      <c r="AH5" s="434"/>
      <c r="AI5" s="434"/>
      <c r="AJ5" s="434"/>
      <c r="AK5" s="434"/>
      <c r="AL5" s="626"/>
      <c r="AM5" s="502" t="s">
        <v>89</v>
      </c>
      <c r="AN5" s="402"/>
      <c r="AO5" s="402"/>
      <c r="AP5" s="402"/>
      <c r="AQ5" s="402"/>
      <c r="AR5" s="402"/>
      <c r="AS5" s="402"/>
      <c r="AT5" s="403"/>
      <c r="AU5" s="503" t="s">
        <v>90</v>
      </c>
      <c r="AV5" s="504"/>
      <c r="AW5" s="504"/>
      <c r="AX5" s="504"/>
      <c r="AY5" s="459" t="s">
        <v>91</v>
      </c>
      <c r="AZ5" s="460"/>
      <c r="BA5" s="460"/>
      <c r="BB5" s="460"/>
      <c r="BC5" s="460"/>
      <c r="BD5" s="460"/>
      <c r="BE5" s="460"/>
      <c r="BF5" s="460"/>
      <c r="BG5" s="460"/>
      <c r="BH5" s="460"/>
      <c r="BI5" s="460"/>
      <c r="BJ5" s="460"/>
      <c r="BK5" s="460"/>
      <c r="BL5" s="460"/>
      <c r="BM5" s="461"/>
      <c r="BN5" s="445">
        <v>30028728</v>
      </c>
      <c r="BO5" s="446"/>
      <c r="BP5" s="446"/>
      <c r="BQ5" s="446"/>
      <c r="BR5" s="446"/>
      <c r="BS5" s="446"/>
      <c r="BT5" s="446"/>
      <c r="BU5" s="447"/>
      <c r="BV5" s="445">
        <v>8453313</v>
      </c>
      <c r="BW5" s="446"/>
      <c r="BX5" s="446"/>
      <c r="BY5" s="446"/>
      <c r="BZ5" s="446"/>
      <c r="CA5" s="446"/>
      <c r="CB5" s="446"/>
      <c r="CC5" s="447"/>
      <c r="CD5" s="485" t="s">
        <v>92</v>
      </c>
      <c r="CE5" s="405"/>
      <c r="CF5" s="405"/>
      <c r="CG5" s="405"/>
      <c r="CH5" s="405"/>
      <c r="CI5" s="405"/>
      <c r="CJ5" s="405"/>
      <c r="CK5" s="405"/>
      <c r="CL5" s="405"/>
      <c r="CM5" s="405"/>
      <c r="CN5" s="405"/>
      <c r="CO5" s="405"/>
      <c r="CP5" s="405"/>
      <c r="CQ5" s="405"/>
      <c r="CR5" s="405"/>
      <c r="CS5" s="486"/>
      <c r="CT5" s="442">
        <v>90.3</v>
      </c>
      <c r="CU5" s="443"/>
      <c r="CV5" s="443"/>
      <c r="CW5" s="443"/>
      <c r="CX5" s="443"/>
      <c r="CY5" s="443"/>
      <c r="CZ5" s="443"/>
      <c r="DA5" s="444"/>
      <c r="DB5" s="442">
        <v>88.9</v>
      </c>
      <c r="DC5" s="443"/>
      <c r="DD5" s="443"/>
      <c r="DE5" s="443"/>
      <c r="DF5" s="443"/>
      <c r="DG5" s="443"/>
      <c r="DH5" s="443"/>
      <c r="DI5" s="444"/>
    </row>
    <row r="6" spans="1:119" ht="18.75" customHeight="1" x14ac:dyDescent="0.2">
      <c r="A6" s="163"/>
      <c r="B6" s="591" t="s">
        <v>93</v>
      </c>
      <c r="C6" s="432"/>
      <c r="D6" s="432"/>
      <c r="E6" s="592"/>
      <c r="F6" s="592"/>
      <c r="G6" s="592"/>
      <c r="H6" s="592"/>
      <c r="I6" s="592"/>
      <c r="J6" s="592"/>
      <c r="K6" s="592"/>
      <c r="L6" s="592" t="s">
        <v>94</v>
      </c>
      <c r="M6" s="592"/>
      <c r="N6" s="592"/>
      <c r="O6" s="592"/>
      <c r="P6" s="592"/>
      <c r="Q6" s="592"/>
      <c r="R6" s="430"/>
      <c r="S6" s="430"/>
      <c r="T6" s="430"/>
      <c r="U6" s="430"/>
      <c r="V6" s="598"/>
      <c r="W6" s="535" t="s">
        <v>95</v>
      </c>
      <c r="X6" s="431"/>
      <c r="Y6" s="431"/>
      <c r="Z6" s="431"/>
      <c r="AA6" s="431"/>
      <c r="AB6" s="432"/>
      <c r="AC6" s="603" t="s">
        <v>96</v>
      </c>
      <c r="AD6" s="604"/>
      <c r="AE6" s="604"/>
      <c r="AF6" s="604"/>
      <c r="AG6" s="604"/>
      <c r="AH6" s="604"/>
      <c r="AI6" s="604"/>
      <c r="AJ6" s="604"/>
      <c r="AK6" s="604"/>
      <c r="AL6" s="605"/>
      <c r="AM6" s="502" t="s">
        <v>97</v>
      </c>
      <c r="AN6" s="402"/>
      <c r="AO6" s="402"/>
      <c r="AP6" s="402"/>
      <c r="AQ6" s="402"/>
      <c r="AR6" s="402"/>
      <c r="AS6" s="402"/>
      <c r="AT6" s="403"/>
      <c r="AU6" s="503" t="s">
        <v>90</v>
      </c>
      <c r="AV6" s="504"/>
      <c r="AW6" s="504"/>
      <c r="AX6" s="504"/>
      <c r="AY6" s="459" t="s">
        <v>98</v>
      </c>
      <c r="AZ6" s="460"/>
      <c r="BA6" s="460"/>
      <c r="BB6" s="460"/>
      <c r="BC6" s="460"/>
      <c r="BD6" s="460"/>
      <c r="BE6" s="460"/>
      <c r="BF6" s="460"/>
      <c r="BG6" s="460"/>
      <c r="BH6" s="460"/>
      <c r="BI6" s="460"/>
      <c r="BJ6" s="460"/>
      <c r="BK6" s="460"/>
      <c r="BL6" s="460"/>
      <c r="BM6" s="461"/>
      <c r="BN6" s="445">
        <v>1902317</v>
      </c>
      <c r="BO6" s="446"/>
      <c r="BP6" s="446"/>
      <c r="BQ6" s="446"/>
      <c r="BR6" s="446"/>
      <c r="BS6" s="446"/>
      <c r="BT6" s="446"/>
      <c r="BU6" s="447"/>
      <c r="BV6" s="445">
        <v>426205</v>
      </c>
      <c r="BW6" s="446"/>
      <c r="BX6" s="446"/>
      <c r="BY6" s="446"/>
      <c r="BZ6" s="446"/>
      <c r="CA6" s="446"/>
      <c r="CB6" s="446"/>
      <c r="CC6" s="447"/>
      <c r="CD6" s="485" t="s">
        <v>99</v>
      </c>
      <c r="CE6" s="405"/>
      <c r="CF6" s="405"/>
      <c r="CG6" s="405"/>
      <c r="CH6" s="405"/>
      <c r="CI6" s="405"/>
      <c r="CJ6" s="405"/>
      <c r="CK6" s="405"/>
      <c r="CL6" s="405"/>
      <c r="CM6" s="405"/>
      <c r="CN6" s="405"/>
      <c r="CO6" s="405"/>
      <c r="CP6" s="405"/>
      <c r="CQ6" s="405"/>
      <c r="CR6" s="405"/>
      <c r="CS6" s="486"/>
      <c r="CT6" s="588">
        <v>90.5</v>
      </c>
      <c r="CU6" s="589"/>
      <c r="CV6" s="589"/>
      <c r="CW6" s="589"/>
      <c r="CX6" s="589"/>
      <c r="CY6" s="589"/>
      <c r="CZ6" s="589"/>
      <c r="DA6" s="590"/>
      <c r="DB6" s="588">
        <v>89.3</v>
      </c>
      <c r="DC6" s="589"/>
      <c r="DD6" s="589"/>
      <c r="DE6" s="589"/>
      <c r="DF6" s="589"/>
      <c r="DG6" s="589"/>
      <c r="DH6" s="589"/>
      <c r="DI6" s="590"/>
    </row>
    <row r="7" spans="1:119" ht="18.75" customHeight="1" x14ac:dyDescent="0.2">
      <c r="A7" s="163"/>
      <c r="B7" s="593"/>
      <c r="C7" s="594"/>
      <c r="D7" s="594"/>
      <c r="E7" s="595"/>
      <c r="F7" s="595"/>
      <c r="G7" s="595"/>
      <c r="H7" s="595"/>
      <c r="I7" s="595"/>
      <c r="J7" s="595"/>
      <c r="K7" s="595"/>
      <c r="L7" s="595"/>
      <c r="M7" s="595"/>
      <c r="N7" s="595"/>
      <c r="O7" s="595"/>
      <c r="P7" s="595"/>
      <c r="Q7" s="595"/>
      <c r="R7" s="599"/>
      <c r="S7" s="599"/>
      <c r="T7" s="599"/>
      <c r="U7" s="599"/>
      <c r="V7" s="600"/>
      <c r="W7" s="586"/>
      <c r="X7" s="396"/>
      <c r="Y7" s="396"/>
      <c r="Z7" s="396"/>
      <c r="AA7" s="396"/>
      <c r="AB7" s="594"/>
      <c r="AC7" s="606"/>
      <c r="AD7" s="397"/>
      <c r="AE7" s="397"/>
      <c r="AF7" s="397"/>
      <c r="AG7" s="397"/>
      <c r="AH7" s="397"/>
      <c r="AI7" s="397"/>
      <c r="AJ7" s="397"/>
      <c r="AK7" s="397"/>
      <c r="AL7" s="607"/>
      <c r="AM7" s="502" t="s">
        <v>100</v>
      </c>
      <c r="AN7" s="402"/>
      <c r="AO7" s="402"/>
      <c r="AP7" s="402"/>
      <c r="AQ7" s="402"/>
      <c r="AR7" s="402"/>
      <c r="AS7" s="402"/>
      <c r="AT7" s="403"/>
      <c r="AU7" s="503" t="s">
        <v>90</v>
      </c>
      <c r="AV7" s="504"/>
      <c r="AW7" s="504"/>
      <c r="AX7" s="504"/>
      <c r="AY7" s="459" t="s">
        <v>101</v>
      </c>
      <c r="AZ7" s="460"/>
      <c r="BA7" s="460"/>
      <c r="BB7" s="460"/>
      <c r="BC7" s="460"/>
      <c r="BD7" s="460"/>
      <c r="BE7" s="460"/>
      <c r="BF7" s="460"/>
      <c r="BG7" s="460"/>
      <c r="BH7" s="460"/>
      <c r="BI7" s="460"/>
      <c r="BJ7" s="460"/>
      <c r="BK7" s="460"/>
      <c r="BL7" s="460"/>
      <c r="BM7" s="461"/>
      <c r="BN7" s="445">
        <v>478471</v>
      </c>
      <c r="BO7" s="446"/>
      <c r="BP7" s="446"/>
      <c r="BQ7" s="446"/>
      <c r="BR7" s="446"/>
      <c r="BS7" s="446"/>
      <c r="BT7" s="446"/>
      <c r="BU7" s="447"/>
      <c r="BV7" s="445">
        <v>98358</v>
      </c>
      <c r="BW7" s="446"/>
      <c r="BX7" s="446"/>
      <c r="BY7" s="446"/>
      <c r="BZ7" s="446"/>
      <c r="CA7" s="446"/>
      <c r="CB7" s="446"/>
      <c r="CC7" s="447"/>
      <c r="CD7" s="485" t="s">
        <v>102</v>
      </c>
      <c r="CE7" s="405"/>
      <c r="CF7" s="405"/>
      <c r="CG7" s="405"/>
      <c r="CH7" s="405"/>
      <c r="CI7" s="405"/>
      <c r="CJ7" s="405"/>
      <c r="CK7" s="405"/>
      <c r="CL7" s="405"/>
      <c r="CM7" s="405"/>
      <c r="CN7" s="405"/>
      <c r="CO7" s="405"/>
      <c r="CP7" s="405"/>
      <c r="CQ7" s="405"/>
      <c r="CR7" s="405"/>
      <c r="CS7" s="486"/>
      <c r="CT7" s="445">
        <v>4424380</v>
      </c>
      <c r="CU7" s="446"/>
      <c r="CV7" s="446"/>
      <c r="CW7" s="446"/>
      <c r="CX7" s="446"/>
      <c r="CY7" s="446"/>
      <c r="CZ7" s="446"/>
      <c r="DA7" s="447"/>
      <c r="DB7" s="445">
        <v>4330771</v>
      </c>
      <c r="DC7" s="446"/>
      <c r="DD7" s="446"/>
      <c r="DE7" s="446"/>
      <c r="DF7" s="446"/>
      <c r="DG7" s="446"/>
      <c r="DH7" s="446"/>
      <c r="DI7" s="447"/>
    </row>
    <row r="8" spans="1:119" ht="18.75" customHeight="1" thickBot="1" x14ac:dyDescent="0.25">
      <c r="A8" s="163"/>
      <c r="B8" s="596"/>
      <c r="C8" s="541"/>
      <c r="D8" s="541"/>
      <c r="E8" s="597"/>
      <c r="F8" s="597"/>
      <c r="G8" s="597"/>
      <c r="H8" s="597"/>
      <c r="I8" s="597"/>
      <c r="J8" s="597"/>
      <c r="K8" s="597"/>
      <c r="L8" s="597"/>
      <c r="M8" s="597"/>
      <c r="N8" s="597"/>
      <c r="O8" s="597"/>
      <c r="P8" s="597"/>
      <c r="Q8" s="597"/>
      <c r="R8" s="601"/>
      <c r="S8" s="601"/>
      <c r="T8" s="601"/>
      <c r="U8" s="601"/>
      <c r="V8" s="602"/>
      <c r="W8" s="516"/>
      <c r="X8" s="517"/>
      <c r="Y8" s="517"/>
      <c r="Z8" s="517"/>
      <c r="AA8" s="517"/>
      <c r="AB8" s="541"/>
      <c r="AC8" s="608"/>
      <c r="AD8" s="609"/>
      <c r="AE8" s="609"/>
      <c r="AF8" s="609"/>
      <c r="AG8" s="609"/>
      <c r="AH8" s="609"/>
      <c r="AI8" s="609"/>
      <c r="AJ8" s="609"/>
      <c r="AK8" s="609"/>
      <c r="AL8" s="610"/>
      <c r="AM8" s="502" t="s">
        <v>103</v>
      </c>
      <c r="AN8" s="402"/>
      <c r="AO8" s="402"/>
      <c r="AP8" s="402"/>
      <c r="AQ8" s="402"/>
      <c r="AR8" s="402"/>
      <c r="AS8" s="402"/>
      <c r="AT8" s="403"/>
      <c r="AU8" s="503" t="s">
        <v>90</v>
      </c>
      <c r="AV8" s="504"/>
      <c r="AW8" s="504"/>
      <c r="AX8" s="504"/>
      <c r="AY8" s="459" t="s">
        <v>104</v>
      </c>
      <c r="AZ8" s="460"/>
      <c r="BA8" s="460"/>
      <c r="BB8" s="460"/>
      <c r="BC8" s="460"/>
      <c r="BD8" s="460"/>
      <c r="BE8" s="460"/>
      <c r="BF8" s="460"/>
      <c r="BG8" s="460"/>
      <c r="BH8" s="460"/>
      <c r="BI8" s="460"/>
      <c r="BJ8" s="460"/>
      <c r="BK8" s="460"/>
      <c r="BL8" s="460"/>
      <c r="BM8" s="461"/>
      <c r="BN8" s="445">
        <v>1423846</v>
      </c>
      <c r="BO8" s="446"/>
      <c r="BP8" s="446"/>
      <c r="BQ8" s="446"/>
      <c r="BR8" s="446"/>
      <c r="BS8" s="446"/>
      <c r="BT8" s="446"/>
      <c r="BU8" s="447"/>
      <c r="BV8" s="445">
        <v>327847</v>
      </c>
      <c r="BW8" s="446"/>
      <c r="BX8" s="446"/>
      <c r="BY8" s="446"/>
      <c r="BZ8" s="446"/>
      <c r="CA8" s="446"/>
      <c r="CB8" s="446"/>
      <c r="CC8" s="447"/>
      <c r="CD8" s="485" t="s">
        <v>105</v>
      </c>
      <c r="CE8" s="405"/>
      <c r="CF8" s="405"/>
      <c r="CG8" s="405"/>
      <c r="CH8" s="405"/>
      <c r="CI8" s="405"/>
      <c r="CJ8" s="405"/>
      <c r="CK8" s="405"/>
      <c r="CL8" s="405"/>
      <c r="CM8" s="405"/>
      <c r="CN8" s="405"/>
      <c r="CO8" s="405"/>
      <c r="CP8" s="405"/>
      <c r="CQ8" s="405"/>
      <c r="CR8" s="405"/>
      <c r="CS8" s="486"/>
      <c r="CT8" s="548">
        <v>0.27</v>
      </c>
      <c r="CU8" s="549"/>
      <c r="CV8" s="549"/>
      <c r="CW8" s="549"/>
      <c r="CX8" s="549"/>
      <c r="CY8" s="549"/>
      <c r="CZ8" s="549"/>
      <c r="DA8" s="550"/>
      <c r="DB8" s="548">
        <v>0.25</v>
      </c>
      <c r="DC8" s="549"/>
      <c r="DD8" s="549"/>
      <c r="DE8" s="549"/>
      <c r="DF8" s="549"/>
      <c r="DG8" s="549"/>
      <c r="DH8" s="549"/>
      <c r="DI8" s="550"/>
    </row>
    <row r="9" spans="1:119" ht="18.75" customHeight="1" thickBot="1" x14ac:dyDescent="0.25">
      <c r="A9" s="163"/>
      <c r="B9" s="577" t="s">
        <v>106</v>
      </c>
      <c r="C9" s="578"/>
      <c r="D9" s="578"/>
      <c r="E9" s="578"/>
      <c r="F9" s="578"/>
      <c r="G9" s="578"/>
      <c r="H9" s="578"/>
      <c r="I9" s="578"/>
      <c r="J9" s="578"/>
      <c r="K9" s="496"/>
      <c r="L9" s="579" t="s">
        <v>107</v>
      </c>
      <c r="M9" s="580"/>
      <c r="N9" s="580"/>
      <c r="O9" s="580"/>
      <c r="P9" s="580"/>
      <c r="Q9" s="581"/>
      <c r="R9" s="582">
        <v>7890</v>
      </c>
      <c r="S9" s="583"/>
      <c r="T9" s="583"/>
      <c r="U9" s="583"/>
      <c r="V9" s="584"/>
      <c r="W9" s="514" t="s">
        <v>108</v>
      </c>
      <c r="X9" s="515"/>
      <c r="Y9" s="515"/>
      <c r="Z9" s="515"/>
      <c r="AA9" s="515"/>
      <c r="AB9" s="515"/>
      <c r="AC9" s="515"/>
      <c r="AD9" s="515"/>
      <c r="AE9" s="515"/>
      <c r="AF9" s="515"/>
      <c r="AG9" s="515"/>
      <c r="AH9" s="515"/>
      <c r="AI9" s="515"/>
      <c r="AJ9" s="515"/>
      <c r="AK9" s="515"/>
      <c r="AL9" s="585"/>
      <c r="AM9" s="502" t="s">
        <v>109</v>
      </c>
      <c r="AN9" s="402"/>
      <c r="AO9" s="402"/>
      <c r="AP9" s="402"/>
      <c r="AQ9" s="402"/>
      <c r="AR9" s="402"/>
      <c r="AS9" s="402"/>
      <c r="AT9" s="403"/>
      <c r="AU9" s="503" t="s">
        <v>110</v>
      </c>
      <c r="AV9" s="504"/>
      <c r="AW9" s="504"/>
      <c r="AX9" s="504"/>
      <c r="AY9" s="459" t="s">
        <v>111</v>
      </c>
      <c r="AZ9" s="460"/>
      <c r="BA9" s="460"/>
      <c r="BB9" s="460"/>
      <c r="BC9" s="460"/>
      <c r="BD9" s="460"/>
      <c r="BE9" s="460"/>
      <c r="BF9" s="460"/>
      <c r="BG9" s="460"/>
      <c r="BH9" s="460"/>
      <c r="BI9" s="460"/>
      <c r="BJ9" s="460"/>
      <c r="BK9" s="460"/>
      <c r="BL9" s="460"/>
      <c r="BM9" s="461"/>
      <c r="BN9" s="445">
        <v>1095999</v>
      </c>
      <c r="BO9" s="446"/>
      <c r="BP9" s="446"/>
      <c r="BQ9" s="446"/>
      <c r="BR9" s="446"/>
      <c r="BS9" s="446"/>
      <c r="BT9" s="446"/>
      <c r="BU9" s="447"/>
      <c r="BV9" s="445">
        <v>97715</v>
      </c>
      <c r="BW9" s="446"/>
      <c r="BX9" s="446"/>
      <c r="BY9" s="446"/>
      <c r="BZ9" s="446"/>
      <c r="CA9" s="446"/>
      <c r="CB9" s="446"/>
      <c r="CC9" s="447"/>
      <c r="CD9" s="485" t="s">
        <v>112</v>
      </c>
      <c r="CE9" s="405"/>
      <c r="CF9" s="405"/>
      <c r="CG9" s="405"/>
      <c r="CH9" s="405"/>
      <c r="CI9" s="405"/>
      <c r="CJ9" s="405"/>
      <c r="CK9" s="405"/>
      <c r="CL9" s="405"/>
      <c r="CM9" s="405"/>
      <c r="CN9" s="405"/>
      <c r="CO9" s="405"/>
      <c r="CP9" s="405"/>
      <c r="CQ9" s="405"/>
      <c r="CR9" s="405"/>
      <c r="CS9" s="486"/>
      <c r="CT9" s="442">
        <v>9.1999999999999993</v>
      </c>
      <c r="CU9" s="443"/>
      <c r="CV9" s="443"/>
      <c r="CW9" s="443"/>
      <c r="CX9" s="443"/>
      <c r="CY9" s="443"/>
      <c r="CZ9" s="443"/>
      <c r="DA9" s="444"/>
      <c r="DB9" s="442">
        <v>14.4</v>
      </c>
      <c r="DC9" s="443"/>
      <c r="DD9" s="443"/>
      <c r="DE9" s="443"/>
      <c r="DF9" s="443"/>
      <c r="DG9" s="443"/>
      <c r="DH9" s="443"/>
      <c r="DI9" s="444"/>
    </row>
    <row r="10" spans="1:119" ht="18.75" customHeight="1" thickBot="1" x14ac:dyDescent="0.25">
      <c r="A10" s="163"/>
      <c r="B10" s="577"/>
      <c r="C10" s="578"/>
      <c r="D10" s="578"/>
      <c r="E10" s="578"/>
      <c r="F10" s="578"/>
      <c r="G10" s="578"/>
      <c r="H10" s="578"/>
      <c r="I10" s="578"/>
      <c r="J10" s="578"/>
      <c r="K10" s="496"/>
      <c r="L10" s="401" t="s">
        <v>113</v>
      </c>
      <c r="M10" s="402"/>
      <c r="N10" s="402"/>
      <c r="O10" s="402"/>
      <c r="P10" s="402"/>
      <c r="Q10" s="403"/>
      <c r="R10" s="398">
        <v>8786</v>
      </c>
      <c r="S10" s="399"/>
      <c r="T10" s="399"/>
      <c r="U10" s="399"/>
      <c r="V10" s="458"/>
      <c r="W10" s="586"/>
      <c r="X10" s="396"/>
      <c r="Y10" s="396"/>
      <c r="Z10" s="396"/>
      <c r="AA10" s="396"/>
      <c r="AB10" s="396"/>
      <c r="AC10" s="396"/>
      <c r="AD10" s="396"/>
      <c r="AE10" s="396"/>
      <c r="AF10" s="396"/>
      <c r="AG10" s="396"/>
      <c r="AH10" s="396"/>
      <c r="AI10" s="396"/>
      <c r="AJ10" s="396"/>
      <c r="AK10" s="396"/>
      <c r="AL10" s="587"/>
      <c r="AM10" s="502" t="s">
        <v>114</v>
      </c>
      <c r="AN10" s="402"/>
      <c r="AO10" s="402"/>
      <c r="AP10" s="402"/>
      <c r="AQ10" s="402"/>
      <c r="AR10" s="402"/>
      <c r="AS10" s="402"/>
      <c r="AT10" s="403"/>
      <c r="AU10" s="503" t="s">
        <v>110</v>
      </c>
      <c r="AV10" s="504"/>
      <c r="AW10" s="504"/>
      <c r="AX10" s="504"/>
      <c r="AY10" s="459" t="s">
        <v>115</v>
      </c>
      <c r="AZ10" s="460"/>
      <c r="BA10" s="460"/>
      <c r="BB10" s="460"/>
      <c r="BC10" s="460"/>
      <c r="BD10" s="460"/>
      <c r="BE10" s="460"/>
      <c r="BF10" s="460"/>
      <c r="BG10" s="460"/>
      <c r="BH10" s="460"/>
      <c r="BI10" s="460"/>
      <c r="BJ10" s="460"/>
      <c r="BK10" s="460"/>
      <c r="BL10" s="460"/>
      <c r="BM10" s="461"/>
      <c r="BN10" s="445">
        <v>557</v>
      </c>
      <c r="BO10" s="446"/>
      <c r="BP10" s="446"/>
      <c r="BQ10" s="446"/>
      <c r="BR10" s="446"/>
      <c r="BS10" s="446"/>
      <c r="BT10" s="446"/>
      <c r="BU10" s="447"/>
      <c r="BV10" s="445">
        <v>786</v>
      </c>
      <c r="BW10" s="446"/>
      <c r="BX10" s="446"/>
      <c r="BY10" s="446"/>
      <c r="BZ10" s="446"/>
      <c r="CA10" s="446"/>
      <c r="CB10" s="446"/>
      <c r="CC10" s="447"/>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77"/>
      <c r="C11" s="578"/>
      <c r="D11" s="578"/>
      <c r="E11" s="578"/>
      <c r="F11" s="578"/>
      <c r="G11" s="578"/>
      <c r="H11" s="578"/>
      <c r="I11" s="578"/>
      <c r="J11" s="578"/>
      <c r="K11" s="496"/>
      <c r="L11" s="406" t="s">
        <v>117</v>
      </c>
      <c r="M11" s="407"/>
      <c r="N11" s="407"/>
      <c r="O11" s="407"/>
      <c r="P11" s="407"/>
      <c r="Q11" s="408"/>
      <c r="R11" s="574" t="s">
        <v>118</v>
      </c>
      <c r="S11" s="575"/>
      <c r="T11" s="575"/>
      <c r="U11" s="575"/>
      <c r="V11" s="576"/>
      <c r="W11" s="586"/>
      <c r="X11" s="396"/>
      <c r="Y11" s="396"/>
      <c r="Z11" s="396"/>
      <c r="AA11" s="396"/>
      <c r="AB11" s="396"/>
      <c r="AC11" s="396"/>
      <c r="AD11" s="396"/>
      <c r="AE11" s="396"/>
      <c r="AF11" s="396"/>
      <c r="AG11" s="396"/>
      <c r="AH11" s="396"/>
      <c r="AI11" s="396"/>
      <c r="AJ11" s="396"/>
      <c r="AK11" s="396"/>
      <c r="AL11" s="587"/>
      <c r="AM11" s="502" t="s">
        <v>119</v>
      </c>
      <c r="AN11" s="402"/>
      <c r="AO11" s="402"/>
      <c r="AP11" s="402"/>
      <c r="AQ11" s="402"/>
      <c r="AR11" s="402"/>
      <c r="AS11" s="402"/>
      <c r="AT11" s="403"/>
      <c r="AU11" s="503" t="s">
        <v>110</v>
      </c>
      <c r="AV11" s="504"/>
      <c r="AW11" s="504"/>
      <c r="AX11" s="504"/>
      <c r="AY11" s="459" t="s">
        <v>120</v>
      </c>
      <c r="AZ11" s="460"/>
      <c r="BA11" s="460"/>
      <c r="BB11" s="460"/>
      <c r="BC11" s="460"/>
      <c r="BD11" s="460"/>
      <c r="BE11" s="460"/>
      <c r="BF11" s="460"/>
      <c r="BG11" s="460"/>
      <c r="BH11" s="460"/>
      <c r="BI11" s="460"/>
      <c r="BJ11" s="460"/>
      <c r="BK11" s="460"/>
      <c r="BL11" s="460"/>
      <c r="BM11" s="461"/>
      <c r="BN11" s="445">
        <v>0</v>
      </c>
      <c r="BO11" s="446"/>
      <c r="BP11" s="446"/>
      <c r="BQ11" s="446"/>
      <c r="BR11" s="446"/>
      <c r="BS11" s="446"/>
      <c r="BT11" s="446"/>
      <c r="BU11" s="447"/>
      <c r="BV11" s="445">
        <v>0</v>
      </c>
      <c r="BW11" s="446"/>
      <c r="BX11" s="446"/>
      <c r="BY11" s="446"/>
      <c r="BZ11" s="446"/>
      <c r="CA11" s="446"/>
      <c r="CB11" s="446"/>
      <c r="CC11" s="447"/>
      <c r="CD11" s="485" t="s">
        <v>121</v>
      </c>
      <c r="CE11" s="405"/>
      <c r="CF11" s="405"/>
      <c r="CG11" s="405"/>
      <c r="CH11" s="405"/>
      <c r="CI11" s="405"/>
      <c r="CJ11" s="405"/>
      <c r="CK11" s="405"/>
      <c r="CL11" s="405"/>
      <c r="CM11" s="405"/>
      <c r="CN11" s="405"/>
      <c r="CO11" s="405"/>
      <c r="CP11" s="405"/>
      <c r="CQ11" s="405"/>
      <c r="CR11" s="405"/>
      <c r="CS11" s="486"/>
      <c r="CT11" s="548" t="s">
        <v>122</v>
      </c>
      <c r="CU11" s="549"/>
      <c r="CV11" s="549"/>
      <c r="CW11" s="549"/>
      <c r="CX11" s="549"/>
      <c r="CY11" s="549"/>
      <c r="CZ11" s="549"/>
      <c r="DA11" s="550"/>
      <c r="DB11" s="548" t="s">
        <v>122</v>
      </c>
      <c r="DC11" s="549"/>
      <c r="DD11" s="549"/>
      <c r="DE11" s="549"/>
      <c r="DF11" s="549"/>
      <c r="DG11" s="549"/>
      <c r="DH11" s="549"/>
      <c r="DI11" s="550"/>
    </row>
    <row r="12" spans="1:119" ht="18.75" customHeight="1" x14ac:dyDescent="0.2">
      <c r="A12" s="163"/>
      <c r="B12" s="551" t="s">
        <v>123</v>
      </c>
      <c r="C12" s="552"/>
      <c r="D12" s="552"/>
      <c r="E12" s="552"/>
      <c r="F12" s="552"/>
      <c r="G12" s="552"/>
      <c r="H12" s="552"/>
      <c r="I12" s="552"/>
      <c r="J12" s="552"/>
      <c r="K12" s="553"/>
      <c r="L12" s="560" t="s">
        <v>124</v>
      </c>
      <c r="M12" s="561"/>
      <c r="N12" s="561"/>
      <c r="O12" s="561"/>
      <c r="P12" s="561"/>
      <c r="Q12" s="562"/>
      <c r="R12" s="563">
        <v>6907</v>
      </c>
      <c r="S12" s="564"/>
      <c r="T12" s="564"/>
      <c r="U12" s="564"/>
      <c r="V12" s="565"/>
      <c r="W12" s="566" t="s">
        <v>1</v>
      </c>
      <c r="X12" s="504"/>
      <c r="Y12" s="504"/>
      <c r="Z12" s="504"/>
      <c r="AA12" s="504"/>
      <c r="AB12" s="567"/>
      <c r="AC12" s="568" t="s">
        <v>125</v>
      </c>
      <c r="AD12" s="569"/>
      <c r="AE12" s="569"/>
      <c r="AF12" s="569"/>
      <c r="AG12" s="570"/>
      <c r="AH12" s="568" t="s">
        <v>126</v>
      </c>
      <c r="AI12" s="569"/>
      <c r="AJ12" s="569"/>
      <c r="AK12" s="569"/>
      <c r="AL12" s="571"/>
      <c r="AM12" s="502" t="s">
        <v>127</v>
      </c>
      <c r="AN12" s="402"/>
      <c r="AO12" s="402"/>
      <c r="AP12" s="402"/>
      <c r="AQ12" s="402"/>
      <c r="AR12" s="402"/>
      <c r="AS12" s="402"/>
      <c r="AT12" s="403"/>
      <c r="AU12" s="503" t="s">
        <v>90</v>
      </c>
      <c r="AV12" s="504"/>
      <c r="AW12" s="504"/>
      <c r="AX12" s="504"/>
      <c r="AY12" s="459" t="s">
        <v>128</v>
      </c>
      <c r="AZ12" s="460"/>
      <c r="BA12" s="460"/>
      <c r="BB12" s="460"/>
      <c r="BC12" s="460"/>
      <c r="BD12" s="460"/>
      <c r="BE12" s="460"/>
      <c r="BF12" s="460"/>
      <c r="BG12" s="460"/>
      <c r="BH12" s="460"/>
      <c r="BI12" s="460"/>
      <c r="BJ12" s="460"/>
      <c r="BK12" s="460"/>
      <c r="BL12" s="460"/>
      <c r="BM12" s="461"/>
      <c r="BN12" s="445">
        <v>0</v>
      </c>
      <c r="BO12" s="446"/>
      <c r="BP12" s="446"/>
      <c r="BQ12" s="446"/>
      <c r="BR12" s="446"/>
      <c r="BS12" s="446"/>
      <c r="BT12" s="446"/>
      <c r="BU12" s="447"/>
      <c r="BV12" s="445">
        <v>0</v>
      </c>
      <c r="BW12" s="446"/>
      <c r="BX12" s="446"/>
      <c r="BY12" s="446"/>
      <c r="BZ12" s="446"/>
      <c r="CA12" s="446"/>
      <c r="CB12" s="446"/>
      <c r="CC12" s="447"/>
      <c r="CD12" s="485" t="s">
        <v>129</v>
      </c>
      <c r="CE12" s="405"/>
      <c r="CF12" s="405"/>
      <c r="CG12" s="405"/>
      <c r="CH12" s="405"/>
      <c r="CI12" s="405"/>
      <c r="CJ12" s="405"/>
      <c r="CK12" s="405"/>
      <c r="CL12" s="405"/>
      <c r="CM12" s="405"/>
      <c r="CN12" s="405"/>
      <c r="CO12" s="405"/>
      <c r="CP12" s="405"/>
      <c r="CQ12" s="405"/>
      <c r="CR12" s="405"/>
      <c r="CS12" s="486"/>
      <c r="CT12" s="548" t="s">
        <v>122</v>
      </c>
      <c r="CU12" s="549"/>
      <c r="CV12" s="549"/>
      <c r="CW12" s="549"/>
      <c r="CX12" s="549"/>
      <c r="CY12" s="549"/>
      <c r="CZ12" s="549"/>
      <c r="DA12" s="550"/>
      <c r="DB12" s="548" t="s">
        <v>122</v>
      </c>
      <c r="DC12" s="549"/>
      <c r="DD12" s="549"/>
      <c r="DE12" s="549"/>
      <c r="DF12" s="549"/>
      <c r="DG12" s="549"/>
      <c r="DH12" s="549"/>
      <c r="DI12" s="550"/>
    </row>
    <row r="13" spans="1:119" ht="18.75" customHeight="1" x14ac:dyDescent="0.2">
      <c r="A13" s="163"/>
      <c r="B13" s="554"/>
      <c r="C13" s="555"/>
      <c r="D13" s="555"/>
      <c r="E13" s="555"/>
      <c r="F13" s="555"/>
      <c r="G13" s="555"/>
      <c r="H13" s="555"/>
      <c r="I13" s="555"/>
      <c r="J13" s="555"/>
      <c r="K13" s="556"/>
      <c r="L13" s="172"/>
      <c r="M13" s="529" t="s">
        <v>130</v>
      </c>
      <c r="N13" s="530"/>
      <c r="O13" s="530"/>
      <c r="P13" s="530"/>
      <c r="Q13" s="531"/>
      <c r="R13" s="532">
        <v>6760</v>
      </c>
      <c r="S13" s="533"/>
      <c r="T13" s="533"/>
      <c r="U13" s="533"/>
      <c r="V13" s="534"/>
      <c r="W13" s="535" t="s">
        <v>131</v>
      </c>
      <c r="X13" s="431"/>
      <c r="Y13" s="431"/>
      <c r="Z13" s="431"/>
      <c r="AA13" s="431"/>
      <c r="AB13" s="432"/>
      <c r="AC13" s="398">
        <v>350</v>
      </c>
      <c r="AD13" s="399"/>
      <c r="AE13" s="399"/>
      <c r="AF13" s="399"/>
      <c r="AG13" s="400"/>
      <c r="AH13" s="398">
        <v>457</v>
      </c>
      <c r="AI13" s="399"/>
      <c r="AJ13" s="399"/>
      <c r="AK13" s="399"/>
      <c r="AL13" s="458"/>
      <c r="AM13" s="502" t="s">
        <v>132</v>
      </c>
      <c r="AN13" s="402"/>
      <c r="AO13" s="402"/>
      <c r="AP13" s="402"/>
      <c r="AQ13" s="402"/>
      <c r="AR13" s="402"/>
      <c r="AS13" s="402"/>
      <c r="AT13" s="403"/>
      <c r="AU13" s="503" t="s">
        <v>110</v>
      </c>
      <c r="AV13" s="504"/>
      <c r="AW13" s="504"/>
      <c r="AX13" s="504"/>
      <c r="AY13" s="459" t="s">
        <v>133</v>
      </c>
      <c r="AZ13" s="460"/>
      <c r="BA13" s="460"/>
      <c r="BB13" s="460"/>
      <c r="BC13" s="460"/>
      <c r="BD13" s="460"/>
      <c r="BE13" s="460"/>
      <c r="BF13" s="460"/>
      <c r="BG13" s="460"/>
      <c r="BH13" s="460"/>
      <c r="BI13" s="460"/>
      <c r="BJ13" s="460"/>
      <c r="BK13" s="460"/>
      <c r="BL13" s="460"/>
      <c r="BM13" s="461"/>
      <c r="BN13" s="445">
        <v>1096556</v>
      </c>
      <c r="BO13" s="446"/>
      <c r="BP13" s="446"/>
      <c r="BQ13" s="446"/>
      <c r="BR13" s="446"/>
      <c r="BS13" s="446"/>
      <c r="BT13" s="446"/>
      <c r="BU13" s="447"/>
      <c r="BV13" s="445">
        <v>98501</v>
      </c>
      <c r="BW13" s="446"/>
      <c r="BX13" s="446"/>
      <c r="BY13" s="446"/>
      <c r="BZ13" s="446"/>
      <c r="CA13" s="446"/>
      <c r="CB13" s="446"/>
      <c r="CC13" s="447"/>
      <c r="CD13" s="485" t="s">
        <v>134</v>
      </c>
      <c r="CE13" s="405"/>
      <c r="CF13" s="405"/>
      <c r="CG13" s="405"/>
      <c r="CH13" s="405"/>
      <c r="CI13" s="405"/>
      <c r="CJ13" s="405"/>
      <c r="CK13" s="405"/>
      <c r="CL13" s="405"/>
      <c r="CM13" s="405"/>
      <c r="CN13" s="405"/>
      <c r="CO13" s="405"/>
      <c r="CP13" s="405"/>
      <c r="CQ13" s="405"/>
      <c r="CR13" s="405"/>
      <c r="CS13" s="486"/>
      <c r="CT13" s="442">
        <v>8.8000000000000007</v>
      </c>
      <c r="CU13" s="443"/>
      <c r="CV13" s="443"/>
      <c r="CW13" s="443"/>
      <c r="CX13" s="443"/>
      <c r="CY13" s="443"/>
      <c r="CZ13" s="443"/>
      <c r="DA13" s="444"/>
      <c r="DB13" s="442">
        <v>9.1</v>
      </c>
      <c r="DC13" s="443"/>
      <c r="DD13" s="443"/>
      <c r="DE13" s="443"/>
      <c r="DF13" s="443"/>
      <c r="DG13" s="443"/>
      <c r="DH13" s="443"/>
      <c r="DI13" s="444"/>
    </row>
    <row r="14" spans="1:119" ht="18.75" customHeight="1" thickBot="1" x14ac:dyDescent="0.25">
      <c r="A14" s="163"/>
      <c r="B14" s="554"/>
      <c r="C14" s="555"/>
      <c r="D14" s="555"/>
      <c r="E14" s="555"/>
      <c r="F14" s="555"/>
      <c r="G14" s="555"/>
      <c r="H14" s="555"/>
      <c r="I14" s="555"/>
      <c r="J14" s="555"/>
      <c r="K14" s="556"/>
      <c r="L14" s="519" t="s">
        <v>135</v>
      </c>
      <c r="M14" s="572"/>
      <c r="N14" s="572"/>
      <c r="O14" s="572"/>
      <c r="P14" s="572"/>
      <c r="Q14" s="573"/>
      <c r="R14" s="532">
        <v>7347</v>
      </c>
      <c r="S14" s="533"/>
      <c r="T14" s="533"/>
      <c r="U14" s="533"/>
      <c r="V14" s="534"/>
      <c r="W14" s="536"/>
      <c r="X14" s="434"/>
      <c r="Y14" s="434"/>
      <c r="Z14" s="434"/>
      <c r="AA14" s="434"/>
      <c r="AB14" s="435"/>
      <c r="AC14" s="525">
        <v>10.199999999999999</v>
      </c>
      <c r="AD14" s="526"/>
      <c r="AE14" s="526"/>
      <c r="AF14" s="526"/>
      <c r="AG14" s="527"/>
      <c r="AH14" s="525">
        <v>12</v>
      </c>
      <c r="AI14" s="526"/>
      <c r="AJ14" s="526"/>
      <c r="AK14" s="526"/>
      <c r="AL14" s="528"/>
      <c r="AM14" s="502"/>
      <c r="AN14" s="402"/>
      <c r="AO14" s="402"/>
      <c r="AP14" s="402"/>
      <c r="AQ14" s="402"/>
      <c r="AR14" s="402"/>
      <c r="AS14" s="402"/>
      <c r="AT14" s="403"/>
      <c r="AU14" s="503"/>
      <c r="AV14" s="504"/>
      <c r="AW14" s="504"/>
      <c r="AX14" s="504"/>
      <c r="AY14" s="459"/>
      <c r="AZ14" s="460"/>
      <c r="BA14" s="460"/>
      <c r="BB14" s="460"/>
      <c r="BC14" s="460"/>
      <c r="BD14" s="460"/>
      <c r="BE14" s="460"/>
      <c r="BF14" s="460"/>
      <c r="BG14" s="460"/>
      <c r="BH14" s="460"/>
      <c r="BI14" s="460"/>
      <c r="BJ14" s="460"/>
      <c r="BK14" s="460"/>
      <c r="BL14" s="460"/>
      <c r="BM14" s="461"/>
      <c r="BN14" s="445"/>
      <c r="BO14" s="446"/>
      <c r="BP14" s="446"/>
      <c r="BQ14" s="446"/>
      <c r="BR14" s="446"/>
      <c r="BS14" s="446"/>
      <c r="BT14" s="446"/>
      <c r="BU14" s="447"/>
      <c r="BV14" s="445"/>
      <c r="BW14" s="446"/>
      <c r="BX14" s="446"/>
      <c r="BY14" s="446"/>
      <c r="BZ14" s="446"/>
      <c r="CA14" s="446"/>
      <c r="CB14" s="446"/>
      <c r="CC14" s="447"/>
      <c r="CD14" s="482" t="s">
        <v>136</v>
      </c>
      <c r="CE14" s="483"/>
      <c r="CF14" s="483"/>
      <c r="CG14" s="483"/>
      <c r="CH14" s="483"/>
      <c r="CI14" s="483"/>
      <c r="CJ14" s="483"/>
      <c r="CK14" s="483"/>
      <c r="CL14" s="483"/>
      <c r="CM14" s="483"/>
      <c r="CN14" s="483"/>
      <c r="CO14" s="483"/>
      <c r="CP14" s="483"/>
      <c r="CQ14" s="483"/>
      <c r="CR14" s="483"/>
      <c r="CS14" s="484"/>
      <c r="CT14" s="542">
        <v>69.900000000000006</v>
      </c>
      <c r="CU14" s="543"/>
      <c r="CV14" s="543"/>
      <c r="CW14" s="543"/>
      <c r="CX14" s="543"/>
      <c r="CY14" s="543"/>
      <c r="CZ14" s="543"/>
      <c r="DA14" s="544"/>
      <c r="DB14" s="542">
        <v>53.6</v>
      </c>
      <c r="DC14" s="543"/>
      <c r="DD14" s="543"/>
      <c r="DE14" s="543"/>
      <c r="DF14" s="543"/>
      <c r="DG14" s="543"/>
      <c r="DH14" s="543"/>
      <c r="DI14" s="544"/>
    </row>
    <row r="15" spans="1:119" ht="18.75" customHeight="1" x14ac:dyDescent="0.2">
      <c r="A15" s="163"/>
      <c r="B15" s="554"/>
      <c r="C15" s="555"/>
      <c r="D15" s="555"/>
      <c r="E15" s="555"/>
      <c r="F15" s="555"/>
      <c r="G15" s="555"/>
      <c r="H15" s="555"/>
      <c r="I15" s="555"/>
      <c r="J15" s="555"/>
      <c r="K15" s="556"/>
      <c r="L15" s="172"/>
      <c r="M15" s="529" t="s">
        <v>130</v>
      </c>
      <c r="N15" s="530"/>
      <c r="O15" s="530"/>
      <c r="P15" s="530"/>
      <c r="Q15" s="531"/>
      <c r="R15" s="532">
        <v>7212</v>
      </c>
      <c r="S15" s="533"/>
      <c r="T15" s="533"/>
      <c r="U15" s="533"/>
      <c r="V15" s="534"/>
      <c r="W15" s="535" t="s">
        <v>137</v>
      </c>
      <c r="X15" s="431"/>
      <c r="Y15" s="431"/>
      <c r="Z15" s="431"/>
      <c r="AA15" s="431"/>
      <c r="AB15" s="432"/>
      <c r="AC15" s="398">
        <v>701</v>
      </c>
      <c r="AD15" s="399"/>
      <c r="AE15" s="399"/>
      <c r="AF15" s="399"/>
      <c r="AG15" s="400"/>
      <c r="AH15" s="398">
        <v>768</v>
      </c>
      <c r="AI15" s="399"/>
      <c r="AJ15" s="399"/>
      <c r="AK15" s="399"/>
      <c r="AL15" s="458"/>
      <c r="AM15" s="502"/>
      <c r="AN15" s="402"/>
      <c r="AO15" s="402"/>
      <c r="AP15" s="402"/>
      <c r="AQ15" s="402"/>
      <c r="AR15" s="402"/>
      <c r="AS15" s="402"/>
      <c r="AT15" s="403"/>
      <c r="AU15" s="503"/>
      <c r="AV15" s="504"/>
      <c r="AW15" s="504"/>
      <c r="AX15" s="504"/>
      <c r="AY15" s="471" t="s">
        <v>138</v>
      </c>
      <c r="AZ15" s="472"/>
      <c r="BA15" s="472"/>
      <c r="BB15" s="472"/>
      <c r="BC15" s="472"/>
      <c r="BD15" s="472"/>
      <c r="BE15" s="472"/>
      <c r="BF15" s="472"/>
      <c r="BG15" s="472"/>
      <c r="BH15" s="472"/>
      <c r="BI15" s="472"/>
      <c r="BJ15" s="472"/>
      <c r="BK15" s="472"/>
      <c r="BL15" s="472"/>
      <c r="BM15" s="473"/>
      <c r="BN15" s="474">
        <v>1120301</v>
      </c>
      <c r="BO15" s="475"/>
      <c r="BP15" s="475"/>
      <c r="BQ15" s="475"/>
      <c r="BR15" s="475"/>
      <c r="BS15" s="475"/>
      <c r="BT15" s="475"/>
      <c r="BU15" s="476"/>
      <c r="BV15" s="474">
        <v>1130902</v>
      </c>
      <c r="BW15" s="475"/>
      <c r="BX15" s="475"/>
      <c r="BY15" s="475"/>
      <c r="BZ15" s="475"/>
      <c r="CA15" s="475"/>
      <c r="CB15" s="475"/>
      <c r="CC15" s="476"/>
      <c r="CD15" s="545" t="s">
        <v>139</v>
      </c>
      <c r="CE15" s="546"/>
      <c r="CF15" s="546"/>
      <c r="CG15" s="546"/>
      <c r="CH15" s="546"/>
      <c r="CI15" s="546"/>
      <c r="CJ15" s="546"/>
      <c r="CK15" s="546"/>
      <c r="CL15" s="546"/>
      <c r="CM15" s="546"/>
      <c r="CN15" s="546"/>
      <c r="CO15" s="546"/>
      <c r="CP15" s="546"/>
      <c r="CQ15" s="546"/>
      <c r="CR15" s="546"/>
      <c r="CS15" s="54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54"/>
      <c r="C16" s="555"/>
      <c r="D16" s="555"/>
      <c r="E16" s="555"/>
      <c r="F16" s="555"/>
      <c r="G16" s="555"/>
      <c r="H16" s="555"/>
      <c r="I16" s="555"/>
      <c r="J16" s="555"/>
      <c r="K16" s="556"/>
      <c r="L16" s="519" t="s">
        <v>140</v>
      </c>
      <c r="M16" s="520"/>
      <c r="N16" s="520"/>
      <c r="O16" s="520"/>
      <c r="P16" s="520"/>
      <c r="Q16" s="521"/>
      <c r="R16" s="522" t="s">
        <v>141</v>
      </c>
      <c r="S16" s="523"/>
      <c r="T16" s="523"/>
      <c r="U16" s="523"/>
      <c r="V16" s="524"/>
      <c r="W16" s="536"/>
      <c r="X16" s="434"/>
      <c r="Y16" s="434"/>
      <c r="Z16" s="434"/>
      <c r="AA16" s="434"/>
      <c r="AB16" s="435"/>
      <c r="AC16" s="525">
        <v>20.399999999999999</v>
      </c>
      <c r="AD16" s="526"/>
      <c r="AE16" s="526"/>
      <c r="AF16" s="526"/>
      <c r="AG16" s="527"/>
      <c r="AH16" s="525">
        <v>20.2</v>
      </c>
      <c r="AI16" s="526"/>
      <c r="AJ16" s="526"/>
      <c r="AK16" s="526"/>
      <c r="AL16" s="528"/>
      <c r="AM16" s="502"/>
      <c r="AN16" s="402"/>
      <c r="AO16" s="402"/>
      <c r="AP16" s="402"/>
      <c r="AQ16" s="402"/>
      <c r="AR16" s="402"/>
      <c r="AS16" s="402"/>
      <c r="AT16" s="403"/>
      <c r="AU16" s="503"/>
      <c r="AV16" s="504"/>
      <c r="AW16" s="504"/>
      <c r="AX16" s="504"/>
      <c r="AY16" s="459" t="s">
        <v>142</v>
      </c>
      <c r="AZ16" s="460"/>
      <c r="BA16" s="460"/>
      <c r="BB16" s="460"/>
      <c r="BC16" s="460"/>
      <c r="BD16" s="460"/>
      <c r="BE16" s="460"/>
      <c r="BF16" s="460"/>
      <c r="BG16" s="460"/>
      <c r="BH16" s="460"/>
      <c r="BI16" s="460"/>
      <c r="BJ16" s="460"/>
      <c r="BK16" s="460"/>
      <c r="BL16" s="460"/>
      <c r="BM16" s="461"/>
      <c r="BN16" s="445">
        <v>4128121</v>
      </c>
      <c r="BO16" s="446"/>
      <c r="BP16" s="446"/>
      <c r="BQ16" s="446"/>
      <c r="BR16" s="446"/>
      <c r="BS16" s="446"/>
      <c r="BT16" s="446"/>
      <c r="BU16" s="447"/>
      <c r="BV16" s="445">
        <v>4030809</v>
      </c>
      <c r="BW16" s="446"/>
      <c r="BX16" s="446"/>
      <c r="BY16" s="446"/>
      <c r="BZ16" s="446"/>
      <c r="CA16" s="446"/>
      <c r="CB16" s="446"/>
      <c r="CC16" s="447"/>
      <c r="CD16" s="176"/>
      <c r="CE16" s="477"/>
      <c r="CF16" s="477"/>
      <c r="CG16" s="477"/>
      <c r="CH16" s="477"/>
      <c r="CI16" s="477"/>
      <c r="CJ16" s="477"/>
      <c r="CK16" s="477"/>
      <c r="CL16" s="477"/>
      <c r="CM16" s="477"/>
      <c r="CN16" s="477"/>
      <c r="CO16" s="477"/>
      <c r="CP16" s="477"/>
      <c r="CQ16" s="477"/>
      <c r="CR16" s="477"/>
      <c r="CS16" s="478"/>
      <c r="CT16" s="442"/>
      <c r="CU16" s="443"/>
      <c r="CV16" s="443"/>
      <c r="CW16" s="443"/>
      <c r="CX16" s="443"/>
      <c r="CY16" s="443"/>
      <c r="CZ16" s="443"/>
      <c r="DA16" s="444"/>
      <c r="DB16" s="442"/>
      <c r="DC16" s="443"/>
      <c r="DD16" s="443"/>
      <c r="DE16" s="443"/>
      <c r="DF16" s="443"/>
      <c r="DG16" s="443"/>
      <c r="DH16" s="443"/>
      <c r="DI16" s="444"/>
    </row>
    <row r="17" spans="1:113" ht="18.75" customHeight="1" thickBot="1" x14ac:dyDescent="0.25">
      <c r="A17" s="163"/>
      <c r="B17" s="557"/>
      <c r="C17" s="558"/>
      <c r="D17" s="558"/>
      <c r="E17" s="558"/>
      <c r="F17" s="558"/>
      <c r="G17" s="558"/>
      <c r="H17" s="558"/>
      <c r="I17" s="558"/>
      <c r="J17" s="558"/>
      <c r="K17" s="559"/>
      <c r="L17" s="177"/>
      <c r="M17" s="538" t="s">
        <v>143</v>
      </c>
      <c r="N17" s="539"/>
      <c r="O17" s="539"/>
      <c r="P17" s="539"/>
      <c r="Q17" s="540"/>
      <c r="R17" s="522" t="s">
        <v>144</v>
      </c>
      <c r="S17" s="523"/>
      <c r="T17" s="523"/>
      <c r="U17" s="523"/>
      <c r="V17" s="524"/>
      <c r="W17" s="535" t="s">
        <v>145</v>
      </c>
      <c r="X17" s="431"/>
      <c r="Y17" s="431"/>
      <c r="Z17" s="431"/>
      <c r="AA17" s="431"/>
      <c r="AB17" s="432"/>
      <c r="AC17" s="398">
        <v>2382</v>
      </c>
      <c r="AD17" s="399"/>
      <c r="AE17" s="399"/>
      <c r="AF17" s="399"/>
      <c r="AG17" s="400"/>
      <c r="AH17" s="398">
        <v>2579</v>
      </c>
      <c r="AI17" s="399"/>
      <c r="AJ17" s="399"/>
      <c r="AK17" s="399"/>
      <c r="AL17" s="458"/>
      <c r="AM17" s="502"/>
      <c r="AN17" s="402"/>
      <c r="AO17" s="402"/>
      <c r="AP17" s="402"/>
      <c r="AQ17" s="402"/>
      <c r="AR17" s="402"/>
      <c r="AS17" s="402"/>
      <c r="AT17" s="403"/>
      <c r="AU17" s="503"/>
      <c r="AV17" s="504"/>
      <c r="AW17" s="504"/>
      <c r="AX17" s="504"/>
      <c r="AY17" s="459" t="s">
        <v>146</v>
      </c>
      <c r="AZ17" s="460"/>
      <c r="BA17" s="460"/>
      <c r="BB17" s="460"/>
      <c r="BC17" s="460"/>
      <c r="BD17" s="460"/>
      <c r="BE17" s="460"/>
      <c r="BF17" s="460"/>
      <c r="BG17" s="460"/>
      <c r="BH17" s="460"/>
      <c r="BI17" s="460"/>
      <c r="BJ17" s="460"/>
      <c r="BK17" s="460"/>
      <c r="BL17" s="460"/>
      <c r="BM17" s="461"/>
      <c r="BN17" s="445">
        <v>1398486</v>
      </c>
      <c r="BO17" s="446"/>
      <c r="BP17" s="446"/>
      <c r="BQ17" s="446"/>
      <c r="BR17" s="446"/>
      <c r="BS17" s="446"/>
      <c r="BT17" s="446"/>
      <c r="BU17" s="447"/>
      <c r="BV17" s="445">
        <v>1412422</v>
      </c>
      <c r="BW17" s="446"/>
      <c r="BX17" s="446"/>
      <c r="BY17" s="446"/>
      <c r="BZ17" s="446"/>
      <c r="CA17" s="446"/>
      <c r="CB17" s="446"/>
      <c r="CC17" s="447"/>
      <c r="CD17" s="176"/>
      <c r="CE17" s="477"/>
      <c r="CF17" s="477"/>
      <c r="CG17" s="477"/>
      <c r="CH17" s="477"/>
      <c r="CI17" s="477"/>
      <c r="CJ17" s="477"/>
      <c r="CK17" s="477"/>
      <c r="CL17" s="477"/>
      <c r="CM17" s="477"/>
      <c r="CN17" s="477"/>
      <c r="CO17" s="477"/>
      <c r="CP17" s="477"/>
      <c r="CQ17" s="477"/>
      <c r="CR17" s="477"/>
      <c r="CS17" s="478"/>
      <c r="CT17" s="442"/>
      <c r="CU17" s="443"/>
      <c r="CV17" s="443"/>
      <c r="CW17" s="443"/>
      <c r="CX17" s="443"/>
      <c r="CY17" s="443"/>
      <c r="CZ17" s="443"/>
      <c r="DA17" s="444"/>
      <c r="DB17" s="442"/>
      <c r="DC17" s="443"/>
      <c r="DD17" s="443"/>
      <c r="DE17" s="443"/>
      <c r="DF17" s="443"/>
      <c r="DG17" s="443"/>
      <c r="DH17" s="443"/>
      <c r="DI17" s="444"/>
    </row>
    <row r="18" spans="1:113" ht="18.75" customHeight="1" thickBot="1" x14ac:dyDescent="0.25">
      <c r="A18" s="163"/>
      <c r="B18" s="495" t="s">
        <v>147</v>
      </c>
      <c r="C18" s="496"/>
      <c r="D18" s="496"/>
      <c r="E18" s="497"/>
      <c r="F18" s="497"/>
      <c r="G18" s="497"/>
      <c r="H18" s="497"/>
      <c r="I18" s="497"/>
      <c r="J18" s="497"/>
      <c r="K18" s="497"/>
      <c r="L18" s="498">
        <v>183.21</v>
      </c>
      <c r="M18" s="498"/>
      <c r="N18" s="498"/>
      <c r="O18" s="498"/>
      <c r="P18" s="498"/>
      <c r="Q18" s="498"/>
      <c r="R18" s="499"/>
      <c r="S18" s="499"/>
      <c r="T18" s="499"/>
      <c r="U18" s="499"/>
      <c r="V18" s="500"/>
      <c r="W18" s="516"/>
      <c r="X18" s="517"/>
      <c r="Y18" s="517"/>
      <c r="Z18" s="517"/>
      <c r="AA18" s="517"/>
      <c r="AB18" s="541"/>
      <c r="AC18" s="415">
        <v>69.400000000000006</v>
      </c>
      <c r="AD18" s="416"/>
      <c r="AE18" s="416"/>
      <c r="AF18" s="416"/>
      <c r="AG18" s="501"/>
      <c r="AH18" s="415">
        <v>67.8</v>
      </c>
      <c r="AI18" s="416"/>
      <c r="AJ18" s="416"/>
      <c r="AK18" s="416"/>
      <c r="AL18" s="417"/>
      <c r="AM18" s="502"/>
      <c r="AN18" s="402"/>
      <c r="AO18" s="402"/>
      <c r="AP18" s="402"/>
      <c r="AQ18" s="402"/>
      <c r="AR18" s="402"/>
      <c r="AS18" s="402"/>
      <c r="AT18" s="403"/>
      <c r="AU18" s="503"/>
      <c r="AV18" s="504"/>
      <c r="AW18" s="504"/>
      <c r="AX18" s="504"/>
      <c r="AY18" s="459" t="s">
        <v>148</v>
      </c>
      <c r="AZ18" s="460"/>
      <c r="BA18" s="460"/>
      <c r="BB18" s="460"/>
      <c r="BC18" s="460"/>
      <c r="BD18" s="460"/>
      <c r="BE18" s="460"/>
      <c r="BF18" s="460"/>
      <c r="BG18" s="460"/>
      <c r="BH18" s="460"/>
      <c r="BI18" s="460"/>
      <c r="BJ18" s="460"/>
      <c r="BK18" s="460"/>
      <c r="BL18" s="460"/>
      <c r="BM18" s="461"/>
      <c r="BN18" s="445">
        <v>4000018</v>
      </c>
      <c r="BO18" s="446"/>
      <c r="BP18" s="446"/>
      <c r="BQ18" s="446"/>
      <c r="BR18" s="446"/>
      <c r="BS18" s="446"/>
      <c r="BT18" s="446"/>
      <c r="BU18" s="447"/>
      <c r="BV18" s="445">
        <v>3904110</v>
      </c>
      <c r="BW18" s="446"/>
      <c r="BX18" s="446"/>
      <c r="BY18" s="446"/>
      <c r="BZ18" s="446"/>
      <c r="CA18" s="446"/>
      <c r="CB18" s="446"/>
      <c r="CC18" s="447"/>
      <c r="CD18" s="176"/>
      <c r="CE18" s="477"/>
      <c r="CF18" s="477"/>
      <c r="CG18" s="477"/>
      <c r="CH18" s="477"/>
      <c r="CI18" s="477"/>
      <c r="CJ18" s="477"/>
      <c r="CK18" s="477"/>
      <c r="CL18" s="477"/>
      <c r="CM18" s="477"/>
      <c r="CN18" s="477"/>
      <c r="CO18" s="477"/>
      <c r="CP18" s="477"/>
      <c r="CQ18" s="477"/>
      <c r="CR18" s="477"/>
      <c r="CS18" s="478"/>
      <c r="CT18" s="442"/>
      <c r="CU18" s="443"/>
      <c r="CV18" s="443"/>
      <c r="CW18" s="443"/>
      <c r="CX18" s="443"/>
      <c r="CY18" s="443"/>
      <c r="CZ18" s="443"/>
      <c r="DA18" s="444"/>
      <c r="DB18" s="442"/>
      <c r="DC18" s="443"/>
      <c r="DD18" s="443"/>
      <c r="DE18" s="443"/>
      <c r="DF18" s="443"/>
      <c r="DG18" s="443"/>
      <c r="DH18" s="443"/>
      <c r="DI18" s="444"/>
    </row>
    <row r="19" spans="1:113" ht="18.75" customHeight="1" thickBot="1" x14ac:dyDescent="0.25">
      <c r="A19" s="163"/>
      <c r="B19" s="495" t="s">
        <v>149</v>
      </c>
      <c r="C19" s="496"/>
      <c r="D19" s="496"/>
      <c r="E19" s="497"/>
      <c r="F19" s="497"/>
      <c r="G19" s="497"/>
      <c r="H19" s="497"/>
      <c r="I19" s="497"/>
      <c r="J19" s="497"/>
      <c r="K19" s="497"/>
      <c r="L19" s="505">
        <v>43</v>
      </c>
      <c r="M19" s="505"/>
      <c r="N19" s="505"/>
      <c r="O19" s="505"/>
      <c r="P19" s="505"/>
      <c r="Q19" s="505"/>
      <c r="R19" s="506"/>
      <c r="S19" s="506"/>
      <c r="T19" s="506"/>
      <c r="U19" s="506"/>
      <c r="V19" s="507"/>
      <c r="W19" s="514"/>
      <c r="X19" s="515"/>
      <c r="Y19" s="515"/>
      <c r="Z19" s="515"/>
      <c r="AA19" s="515"/>
      <c r="AB19" s="515"/>
      <c r="AC19" s="518"/>
      <c r="AD19" s="518"/>
      <c r="AE19" s="518"/>
      <c r="AF19" s="518"/>
      <c r="AG19" s="518"/>
      <c r="AH19" s="518"/>
      <c r="AI19" s="518"/>
      <c r="AJ19" s="518"/>
      <c r="AK19" s="518"/>
      <c r="AL19" s="537"/>
      <c r="AM19" s="502"/>
      <c r="AN19" s="402"/>
      <c r="AO19" s="402"/>
      <c r="AP19" s="402"/>
      <c r="AQ19" s="402"/>
      <c r="AR19" s="402"/>
      <c r="AS19" s="402"/>
      <c r="AT19" s="403"/>
      <c r="AU19" s="503"/>
      <c r="AV19" s="504"/>
      <c r="AW19" s="504"/>
      <c r="AX19" s="504"/>
      <c r="AY19" s="459" t="s">
        <v>150</v>
      </c>
      <c r="AZ19" s="460"/>
      <c r="BA19" s="460"/>
      <c r="BB19" s="460"/>
      <c r="BC19" s="460"/>
      <c r="BD19" s="460"/>
      <c r="BE19" s="460"/>
      <c r="BF19" s="460"/>
      <c r="BG19" s="460"/>
      <c r="BH19" s="460"/>
      <c r="BI19" s="460"/>
      <c r="BJ19" s="460"/>
      <c r="BK19" s="460"/>
      <c r="BL19" s="460"/>
      <c r="BM19" s="461"/>
      <c r="BN19" s="445">
        <v>8496663</v>
      </c>
      <c r="BO19" s="446"/>
      <c r="BP19" s="446"/>
      <c r="BQ19" s="446"/>
      <c r="BR19" s="446"/>
      <c r="BS19" s="446"/>
      <c r="BT19" s="446"/>
      <c r="BU19" s="447"/>
      <c r="BV19" s="445">
        <v>5503008</v>
      </c>
      <c r="BW19" s="446"/>
      <c r="BX19" s="446"/>
      <c r="BY19" s="446"/>
      <c r="BZ19" s="446"/>
      <c r="CA19" s="446"/>
      <c r="CB19" s="446"/>
      <c r="CC19" s="447"/>
      <c r="CD19" s="176"/>
      <c r="CE19" s="477"/>
      <c r="CF19" s="477"/>
      <c r="CG19" s="477"/>
      <c r="CH19" s="477"/>
      <c r="CI19" s="477"/>
      <c r="CJ19" s="477"/>
      <c r="CK19" s="477"/>
      <c r="CL19" s="477"/>
      <c r="CM19" s="477"/>
      <c r="CN19" s="477"/>
      <c r="CO19" s="477"/>
      <c r="CP19" s="477"/>
      <c r="CQ19" s="477"/>
      <c r="CR19" s="477"/>
      <c r="CS19" s="478"/>
      <c r="CT19" s="442"/>
      <c r="CU19" s="443"/>
      <c r="CV19" s="443"/>
      <c r="CW19" s="443"/>
      <c r="CX19" s="443"/>
      <c r="CY19" s="443"/>
      <c r="CZ19" s="443"/>
      <c r="DA19" s="444"/>
      <c r="DB19" s="442"/>
      <c r="DC19" s="443"/>
      <c r="DD19" s="443"/>
      <c r="DE19" s="443"/>
      <c r="DF19" s="443"/>
      <c r="DG19" s="443"/>
      <c r="DH19" s="443"/>
      <c r="DI19" s="444"/>
    </row>
    <row r="20" spans="1:113" ht="18.75" customHeight="1" thickBot="1" x14ac:dyDescent="0.25">
      <c r="A20" s="163"/>
      <c r="B20" s="495" t="s">
        <v>151</v>
      </c>
      <c r="C20" s="496"/>
      <c r="D20" s="496"/>
      <c r="E20" s="497"/>
      <c r="F20" s="497"/>
      <c r="G20" s="497"/>
      <c r="H20" s="497"/>
      <c r="I20" s="497"/>
      <c r="J20" s="497"/>
      <c r="K20" s="497"/>
      <c r="L20" s="505">
        <v>3288</v>
      </c>
      <c r="M20" s="505"/>
      <c r="N20" s="505"/>
      <c r="O20" s="505"/>
      <c r="P20" s="505"/>
      <c r="Q20" s="505"/>
      <c r="R20" s="506"/>
      <c r="S20" s="506"/>
      <c r="T20" s="506"/>
      <c r="U20" s="506"/>
      <c r="V20" s="507"/>
      <c r="W20" s="516"/>
      <c r="X20" s="517"/>
      <c r="Y20" s="517"/>
      <c r="Z20" s="517"/>
      <c r="AA20" s="517"/>
      <c r="AB20" s="517"/>
      <c r="AC20" s="508"/>
      <c r="AD20" s="508"/>
      <c r="AE20" s="508"/>
      <c r="AF20" s="508"/>
      <c r="AG20" s="508"/>
      <c r="AH20" s="508"/>
      <c r="AI20" s="508"/>
      <c r="AJ20" s="508"/>
      <c r="AK20" s="508"/>
      <c r="AL20" s="509"/>
      <c r="AM20" s="510"/>
      <c r="AN20" s="407"/>
      <c r="AO20" s="407"/>
      <c r="AP20" s="407"/>
      <c r="AQ20" s="407"/>
      <c r="AR20" s="407"/>
      <c r="AS20" s="407"/>
      <c r="AT20" s="408"/>
      <c r="AU20" s="511"/>
      <c r="AV20" s="512"/>
      <c r="AW20" s="512"/>
      <c r="AX20" s="513"/>
      <c r="AY20" s="459"/>
      <c r="AZ20" s="460"/>
      <c r="BA20" s="460"/>
      <c r="BB20" s="460"/>
      <c r="BC20" s="460"/>
      <c r="BD20" s="460"/>
      <c r="BE20" s="460"/>
      <c r="BF20" s="460"/>
      <c r="BG20" s="460"/>
      <c r="BH20" s="460"/>
      <c r="BI20" s="460"/>
      <c r="BJ20" s="460"/>
      <c r="BK20" s="460"/>
      <c r="BL20" s="460"/>
      <c r="BM20" s="461"/>
      <c r="BN20" s="445"/>
      <c r="BO20" s="446"/>
      <c r="BP20" s="446"/>
      <c r="BQ20" s="446"/>
      <c r="BR20" s="446"/>
      <c r="BS20" s="446"/>
      <c r="BT20" s="446"/>
      <c r="BU20" s="447"/>
      <c r="BV20" s="445"/>
      <c r="BW20" s="446"/>
      <c r="BX20" s="446"/>
      <c r="BY20" s="446"/>
      <c r="BZ20" s="446"/>
      <c r="CA20" s="446"/>
      <c r="CB20" s="446"/>
      <c r="CC20" s="447"/>
      <c r="CD20" s="176"/>
      <c r="CE20" s="477"/>
      <c r="CF20" s="477"/>
      <c r="CG20" s="477"/>
      <c r="CH20" s="477"/>
      <c r="CI20" s="477"/>
      <c r="CJ20" s="477"/>
      <c r="CK20" s="477"/>
      <c r="CL20" s="477"/>
      <c r="CM20" s="477"/>
      <c r="CN20" s="477"/>
      <c r="CO20" s="477"/>
      <c r="CP20" s="477"/>
      <c r="CQ20" s="477"/>
      <c r="CR20" s="477"/>
      <c r="CS20" s="478"/>
      <c r="CT20" s="442"/>
      <c r="CU20" s="443"/>
      <c r="CV20" s="443"/>
      <c r="CW20" s="443"/>
      <c r="CX20" s="443"/>
      <c r="CY20" s="443"/>
      <c r="CZ20" s="443"/>
      <c r="DA20" s="444"/>
      <c r="DB20" s="442"/>
      <c r="DC20" s="443"/>
      <c r="DD20" s="443"/>
      <c r="DE20" s="443"/>
      <c r="DF20" s="443"/>
      <c r="DG20" s="443"/>
      <c r="DH20" s="443"/>
      <c r="DI20" s="444"/>
    </row>
    <row r="21" spans="1:113" ht="18.75" customHeight="1" thickBot="1" x14ac:dyDescent="0.25">
      <c r="A21" s="163"/>
      <c r="B21" s="492" t="s">
        <v>152</v>
      </c>
      <c r="C21" s="493"/>
      <c r="D21" s="493"/>
      <c r="E21" s="493"/>
      <c r="F21" s="493"/>
      <c r="G21" s="493"/>
      <c r="H21" s="493"/>
      <c r="I21" s="493"/>
      <c r="J21" s="493"/>
      <c r="K21" s="493"/>
      <c r="L21" s="493"/>
      <c r="M21" s="493"/>
      <c r="N21" s="493"/>
      <c r="O21" s="493"/>
      <c r="P21" s="493"/>
      <c r="Q21" s="493"/>
      <c r="R21" s="493"/>
      <c r="S21" s="493"/>
      <c r="T21" s="493"/>
      <c r="U21" s="493"/>
      <c r="V21" s="493"/>
      <c r="W21" s="493"/>
      <c r="X21" s="493"/>
      <c r="Y21" s="493"/>
      <c r="Z21" s="493"/>
      <c r="AA21" s="493"/>
      <c r="AB21" s="493"/>
      <c r="AC21" s="493"/>
      <c r="AD21" s="493"/>
      <c r="AE21" s="493"/>
      <c r="AF21" s="493"/>
      <c r="AG21" s="493"/>
      <c r="AH21" s="493"/>
      <c r="AI21" s="493"/>
      <c r="AJ21" s="493"/>
      <c r="AK21" s="493"/>
      <c r="AL21" s="493"/>
      <c r="AM21" s="493"/>
      <c r="AN21" s="493"/>
      <c r="AO21" s="493"/>
      <c r="AP21" s="493"/>
      <c r="AQ21" s="493"/>
      <c r="AR21" s="493"/>
      <c r="AS21" s="493"/>
      <c r="AT21" s="493"/>
      <c r="AU21" s="493"/>
      <c r="AV21" s="493"/>
      <c r="AW21" s="493"/>
      <c r="AX21" s="494"/>
      <c r="AY21" s="418"/>
      <c r="AZ21" s="419"/>
      <c r="BA21" s="419"/>
      <c r="BB21" s="419"/>
      <c r="BC21" s="419"/>
      <c r="BD21" s="419"/>
      <c r="BE21" s="419"/>
      <c r="BF21" s="419"/>
      <c r="BG21" s="419"/>
      <c r="BH21" s="419"/>
      <c r="BI21" s="419"/>
      <c r="BJ21" s="419"/>
      <c r="BK21" s="419"/>
      <c r="BL21" s="419"/>
      <c r="BM21" s="420"/>
      <c r="BN21" s="479"/>
      <c r="BO21" s="480"/>
      <c r="BP21" s="480"/>
      <c r="BQ21" s="480"/>
      <c r="BR21" s="480"/>
      <c r="BS21" s="480"/>
      <c r="BT21" s="480"/>
      <c r="BU21" s="481"/>
      <c r="BV21" s="479"/>
      <c r="BW21" s="480"/>
      <c r="BX21" s="480"/>
      <c r="BY21" s="480"/>
      <c r="BZ21" s="480"/>
      <c r="CA21" s="480"/>
      <c r="CB21" s="480"/>
      <c r="CC21" s="481"/>
      <c r="CD21" s="176"/>
      <c r="CE21" s="477"/>
      <c r="CF21" s="477"/>
      <c r="CG21" s="477"/>
      <c r="CH21" s="477"/>
      <c r="CI21" s="477"/>
      <c r="CJ21" s="477"/>
      <c r="CK21" s="477"/>
      <c r="CL21" s="477"/>
      <c r="CM21" s="477"/>
      <c r="CN21" s="477"/>
      <c r="CO21" s="477"/>
      <c r="CP21" s="477"/>
      <c r="CQ21" s="477"/>
      <c r="CR21" s="477"/>
      <c r="CS21" s="478"/>
      <c r="CT21" s="442"/>
      <c r="CU21" s="443"/>
      <c r="CV21" s="443"/>
      <c r="CW21" s="443"/>
      <c r="CX21" s="443"/>
      <c r="CY21" s="443"/>
      <c r="CZ21" s="443"/>
      <c r="DA21" s="444"/>
      <c r="DB21" s="442"/>
      <c r="DC21" s="443"/>
      <c r="DD21" s="443"/>
      <c r="DE21" s="443"/>
      <c r="DF21" s="443"/>
      <c r="DG21" s="443"/>
      <c r="DH21" s="443"/>
      <c r="DI21" s="444"/>
    </row>
    <row r="22" spans="1:113" ht="18.75" customHeight="1" x14ac:dyDescent="0.2">
      <c r="A22" s="163"/>
      <c r="B22" s="421" t="s">
        <v>153</v>
      </c>
      <c r="C22" s="422"/>
      <c r="D22" s="423"/>
      <c r="E22" s="430" t="s">
        <v>1</v>
      </c>
      <c r="F22" s="431"/>
      <c r="G22" s="431"/>
      <c r="H22" s="431"/>
      <c r="I22" s="431"/>
      <c r="J22" s="431"/>
      <c r="K22" s="432"/>
      <c r="L22" s="430" t="s">
        <v>154</v>
      </c>
      <c r="M22" s="431"/>
      <c r="N22" s="431"/>
      <c r="O22" s="431"/>
      <c r="P22" s="432"/>
      <c r="Q22" s="436" t="s">
        <v>155</v>
      </c>
      <c r="R22" s="437"/>
      <c r="S22" s="437"/>
      <c r="T22" s="437"/>
      <c r="U22" s="437"/>
      <c r="V22" s="438"/>
      <c r="W22" s="487" t="s">
        <v>156</v>
      </c>
      <c r="X22" s="422"/>
      <c r="Y22" s="423"/>
      <c r="Z22" s="430" t="s">
        <v>1</v>
      </c>
      <c r="AA22" s="431"/>
      <c r="AB22" s="431"/>
      <c r="AC22" s="431"/>
      <c r="AD22" s="431"/>
      <c r="AE22" s="431"/>
      <c r="AF22" s="431"/>
      <c r="AG22" s="432"/>
      <c r="AH22" s="448" t="s">
        <v>157</v>
      </c>
      <c r="AI22" s="431"/>
      <c r="AJ22" s="431"/>
      <c r="AK22" s="431"/>
      <c r="AL22" s="432"/>
      <c r="AM22" s="448" t="s">
        <v>158</v>
      </c>
      <c r="AN22" s="449"/>
      <c r="AO22" s="449"/>
      <c r="AP22" s="449"/>
      <c r="AQ22" s="449"/>
      <c r="AR22" s="450"/>
      <c r="AS22" s="436" t="s">
        <v>155</v>
      </c>
      <c r="AT22" s="437"/>
      <c r="AU22" s="437"/>
      <c r="AV22" s="437"/>
      <c r="AW22" s="437"/>
      <c r="AX22" s="454"/>
      <c r="AY22" s="471" t="s">
        <v>159</v>
      </c>
      <c r="AZ22" s="472"/>
      <c r="BA22" s="472"/>
      <c r="BB22" s="472"/>
      <c r="BC22" s="472"/>
      <c r="BD22" s="472"/>
      <c r="BE22" s="472"/>
      <c r="BF22" s="472"/>
      <c r="BG22" s="472"/>
      <c r="BH22" s="472"/>
      <c r="BI22" s="472"/>
      <c r="BJ22" s="472"/>
      <c r="BK22" s="472"/>
      <c r="BL22" s="472"/>
      <c r="BM22" s="473"/>
      <c r="BN22" s="474">
        <v>18651475</v>
      </c>
      <c r="BO22" s="475"/>
      <c r="BP22" s="475"/>
      <c r="BQ22" s="475"/>
      <c r="BR22" s="475"/>
      <c r="BS22" s="475"/>
      <c r="BT22" s="475"/>
      <c r="BU22" s="476"/>
      <c r="BV22" s="474">
        <v>10078319</v>
      </c>
      <c r="BW22" s="475"/>
      <c r="BX22" s="475"/>
      <c r="BY22" s="475"/>
      <c r="BZ22" s="475"/>
      <c r="CA22" s="475"/>
      <c r="CB22" s="475"/>
      <c r="CC22" s="476"/>
      <c r="CD22" s="176"/>
      <c r="CE22" s="477"/>
      <c r="CF22" s="477"/>
      <c r="CG22" s="477"/>
      <c r="CH22" s="477"/>
      <c r="CI22" s="477"/>
      <c r="CJ22" s="477"/>
      <c r="CK22" s="477"/>
      <c r="CL22" s="477"/>
      <c r="CM22" s="477"/>
      <c r="CN22" s="477"/>
      <c r="CO22" s="477"/>
      <c r="CP22" s="477"/>
      <c r="CQ22" s="477"/>
      <c r="CR22" s="477"/>
      <c r="CS22" s="478"/>
      <c r="CT22" s="442"/>
      <c r="CU22" s="443"/>
      <c r="CV22" s="443"/>
      <c r="CW22" s="443"/>
      <c r="CX22" s="443"/>
      <c r="CY22" s="443"/>
      <c r="CZ22" s="443"/>
      <c r="DA22" s="444"/>
      <c r="DB22" s="442"/>
      <c r="DC22" s="443"/>
      <c r="DD22" s="443"/>
      <c r="DE22" s="443"/>
      <c r="DF22" s="443"/>
      <c r="DG22" s="443"/>
      <c r="DH22" s="443"/>
      <c r="DI22" s="444"/>
    </row>
    <row r="23" spans="1:113" ht="18.75" customHeight="1" x14ac:dyDescent="0.2">
      <c r="A23" s="163"/>
      <c r="B23" s="424"/>
      <c r="C23" s="425"/>
      <c r="D23" s="426"/>
      <c r="E23" s="433"/>
      <c r="F23" s="434"/>
      <c r="G23" s="434"/>
      <c r="H23" s="434"/>
      <c r="I23" s="434"/>
      <c r="J23" s="434"/>
      <c r="K23" s="435"/>
      <c r="L23" s="433"/>
      <c r="M23" s="434"/>
      <c r="N23" s="434"/>
      <c r="O23" s="434"/>
      <c r="P23" s="435"/>
      <c r="Q23" s="439"/>
      <c r="R23" s="440"/>
      <c r="S23" s="440"/>
      <c r="T23" s="440"/>
      <c r="U23" s="440"/>
      <c r="V23" s="441"/>
      <c r="W23" s="488"/>
      <c r="X23" s="425"/>
      <c r="Y23" s="426"/>
      <c r="Z23" s="433"/>
      <c r="AA23" s="434"/>
      <c r="AB23" s="434"/>
      <c r="AC23" s="434"/>
      <c r="AD23" s="434"/>
      <c r="AE23" s="434"/>
      <c r="AF23" s="434"/>
      <c r="AG23" s="435"/>
      <c r="AH23" s="433"/>
      <c r="AI23" s="434"/>
      <c r="AJ23" s="434"/>
      <c r="AK23" s="434"/>
      <c r="AL23" s="435"/>
      <c r="AM23" s="451"/>
      <c r="AN23" s="452"/>
      <c r="AO23" s="452"/>
      <c r="AP23" s="452"/>
      <c r="AQ23" s="452"/>
      <c r="AR23" s="453"/>
      <c r="AS23" s="439"/>
      <c r="AT23" s="440"/>
      <c r="AU23" s="440"/>
      <c r="AV23" s="440"/>
      <c r="AW23" s="440"/>
      <c r="AX23" s="455"/>
      <c r="AY23" s="459" t="s">
        <v>160</v>
      </c>
      <c r="AZ23" s="460"/>
      <c r="BA23" s="460"/>
      <c r="BB23" s="460"/>
      <c r="BC23" s="460"/>
      <c r="BD23" s="460"/>
      <c r="BE23" s="460"/>
      <c r="BF23" s="460"/>
      <c r="BG23" s="460"/>
      <c r="BH23" s="460"/>
      <c r="BI23" s="460"/>
      <c r="BJ23" s="460"/>
      <c r="BK23" s="460"/>
      <c r="BL23" s="460"/>
      <c r="BM23" s="461"/>
      <c r="BN23" s="445">
        <v>14146419</v>
      </c>
      <c r="BO23" s="446"/>
      <c r="BP23" s="446"/>
      <c r="BQ23" s="446"/>
      <c r="BR23" s="446"/>
      <c r="BS23" s="446"/>
      <c r="BT23" s="446"/>
      <c r="BU23" s="447"/>
      <c r="BV23" s="445">
        <v>5939302</v>
      </c>
      <c r="BW23" s="446"/>
      <c r="BX23" s="446"/>
      <c r="BY23" s="446"/>
      <c r="BZ23" s="446"/>
      <c r="CA23" s="446"/>
      <c r="CB23" s="446"/>
      <c r="CC23" s="447"/>
      <c r="CD23" s="176"/>
      <c r="CE23" s="477"/>
      <c r="CF23" s="477"/>
      <c r="CG23" s="477"/>
      <c r="CH23" s="477"/>
      <c r="CI23" s="477"/>
      <c r="CJ23" s="477"/>
      <c r="CK23" s="477"/>
      <c r="CL23" s="477"/>
      <c r="CM23" s="477"/>
      <c r="CN23" s="477"/>
      <c r="CO23" s="477"/>
      <c r="CP23" s="477"/>
      <c r="CQ23" s="477"/>
      <c r="CR23" s="477"/>
      <c r="CS23" s="478"/>
      <c r="CT23" s="442"/>
      <c r="CU23" s="443"/>
      <c r="CV23" s="443"/>
      <c r="CW23" s="443"/>
      <c r="CX23" s="443"/>
      <c r="CY23" s="443"/>
      <c r="CZ23" s="443"/>
      <c r="DA23" s="444"/>
      <c r="DB23" s="442"/>
      <c r="DC23" s="443"/>
      <c r="DD23" s="443"/>
      <c r="DE23" s="443"/>
      <c r="DF23" s="443"/>
      <c r="DG23" s="443"/>
      <c r="DH23" s="443"/>
      <c r="DI23" s="444"/>
    </row>
    <row r="24" spans="1:113" ht="18.75" customHeight="1" thickBot="1" x14ac:dyDescent="0.25">
      <c r="A24" s="163"/>
      <c r="B24" s="424"/>
      <c r="C24" s="425"/>
      <c r="D24" s="426"/>
      <c r="E24" s="401" t="s">
        <v>161</v>
      </c>
      <c r="F24" s="402"/>
      <c r="G24" s="402"/>
      <c r="H24" s="402"/>
      <c r="I24" s="402"/>
      <c r="J24" s="402"/>
      <c r="K24" s="403"/>
      <c r="L24" s="398">
        <v>1</v>
      </c>
      <c r="M24" s="399"/>
      <c r="N24" s="399"/>
      <c r="O24" s="399"/>
      <c r="P24" s="400"/>
      <c r="Q24" s="398">
        <v>7200</v>
      </c>
      <c r="R24" s="399"/>
      <c r="S24" s="399"/>
      <c r="T24" s="399"/>
      <c r="U24" s="399"/>
      <c r="V24" s="400"/>
      <c r="W24" s="488"/>
      <c r="X24" s="425"/>
      <c r="Y24" s="426"/>
      <c r="Z24" s="401" t="s">
        <v>162</v>
      </c>
      <c r="AA24" s="402"/>
      <c r="AB24" s="402"/>
      <c r="AC24" s="402"/>
      <c r="AD24" s="402"/>
      <c r="AE24" s="402"/>
      <c r="AF24" s="402"/>
      <c r="AG24" s="403"/>
      <c r="AH24" s="398">
        <v>93</v>
      </c>
      <c r="AI24" s="399"/>
      <c r="AJ24" s="399"/>
      <c r="AK24" s="399"/>
      <c r="AL24" s="400"/>
      <c r="AM24" s="398">
        <v>259935</v>
      </c>
      <c r="AN24" s="399"/>
      <c r="AO24" s="399"/>
      <c r="AP24" s="399"/>
      <c r="AQ24" s="399"/>
      <c r="AR24" s="400"/>
      <c r="AS24" s="398">
        <v>2795</v>
      </c>
      <c r="AT24" s="399"/>
      <c r="AU24" s="399"/>
      <c r="AV24" s="399"/>
      <c r="AW24" s="399"/>
      <c r="AX24" s="458"/>
      <c r="AY24" s="418" t="s">
        <v>163</v>
      </c>
      <c r="AZ24" s="419"/>
      <c r="BA24" s="419"/>
      <c r="BB24" s="419"/>
      <c r="BC24" s="419"/>
      <c r="BD24" s="419"/>
      <c r="BE24" s="419"/>
      <c r="BF24" s="419"/>
      <c r="BG24" s="419"/>
      <c r="BH24" s="419"/>
      <c r="BI24" s="419"/>
      <c r="BJ24" s="419"/>
      <c r="BK24" s="419"/>
      <c r="BL24" s="419"/>
      <c r="BM24" s="420"/>
      <c r="BN24" s="445">
        <v>16894241</v>
      </c>
      <c r="BO24" s="446"/>
      <c r="BP24" s="446"/>
      <c r="BQ24" s="446"/>
      <c r="BR24" s="446"/>
      <c r="BS24" s="446"/>
      <c r="BT24" s="446"/>
      <c r="BU24" s="447"/>
      <c r="BV24" s="445">
        <v>8128390</v>
      </c>
      <c r="BW24" s="446"/>
      <c r="BX24" s="446"/>
      <c r="BY24" s="446"/>
      <c r="BZ24" s="446"/>
      <c r="CA24" s="446"/>
      <c r="CB24" s="446"/>
      <c r="CC24" s="447"/>
      <c r="CD24" s="176"/>
      <c r="CE24" s="477"/>
      <c r="CF24" s="477"/>
      <c r="CG24" s="477"/>
      <c r="CH24" s="477"/>
      <c r="CI24" s="477"/>
      <c r="CJ24" s="477"/>
      <c r="CK24" s="477"/>
      <c r="CL24" s="477"/>
      <c r="CM24" s="477"/>
      <c r="CN24" s="477"/>
      <c r="CO24" s="477"/>
      <c r="CP24" s="477"/>
      <c r="CQ24" s="477"/>
      <c r="CR24" s="477"/>
      <c r="CS24" s="478"/>
      <c r="CT24" s="442"/>
      <c r="CU24" s="443"/>
      <c r="CV24" s="443"/>
      <c r="CW24" s="443"/>
      <c r="CX24" s="443"/>
      <c r="CY24" s="443"/>
      <c r="CZ24" s="443"/>
      <c r="DA24" s="444"/>
      <c r="DB24" s="442"/>
      <c r="DC24" s="443"/>
      <c r="DD24" s="443"/>
      <c r="DE24" s="443"/>
      <c r="DF24" s="443"/>
      <c r="DG24" s="443"/>
      <c r="DH24" s="443"/>
      <c r="DI24" s="444"/>
    </row>
    <row r="25" spans="1:113" ht="18.75" customHeight="1" x14ac:dyDescent="0.2">
      <c r="A25" s="163"/>
      <c r="B25" s="424"/>
      <c r="C25" s="425"/>
      <c r="D25" s="426"/>
      <c r="E25" s="401" t="s">
        <v>164</v>
      </c>
      <c r="F25" s="402"/>
      <c r="G25" s="402"/>
      <c r="H25" s="402"/>
      <c r="I25" s="402"/>
      <c r="J25" s="402"/>
      <c r="K25" s="403"/>
      <c r="L25" s="398">
        <v>1</v>
      </c>
      <c r="M25" s="399"/>
      <c r="N25" s="399"/>
      <c r="O25" s="399"/>
      <c r="P25" s="400"/>
      <c r="Q25" s="398">
        <v>5900</v>
      </c>
      <c r="R25" s="399"/>
      <c r="S25" s="399"/>
      <c r="T25" s="399"/>
      <c r="U25" s="399"/>
      <c r="V25" s="400"/>
      <c r="W25" s="488"/>
      <c r="X25" s="425"/>
      <c r="Y25" s="426"/>
      <c r="Z25" s="401" t="s">
        <v>165</v>
      </c>
      <c r="AA25" s="402"/>
      <c r="AB25" s="402"/>
      <c r="AC25" s="402"/>
      <c r="AD25" s="402"/>
      <c r="AE25" s="402"/>
      <c r="AF25" s="402"/>
      <c r="AG25" s="403"/>
      <c r="AH25" s="398" t="s">
        <v>122</v>
      </c>
      <c r="AI25" s="399"/>
      <c r="AJ25" s="399"/>
      <c r="AK25" s="399"/>
      <c r="AL25" s="400"/>
      <c r="AM25" s="398" t="s">
        <v>122</v>
      </c>
      <c r="AN25" s="399"/>
      <c r="AO25" s="399"/>
      <c r="AP25" s="399"/>
      <c r="AQ25" s="399"/>
      <c r="AR25" s="400"/>
      <c r="AS25" s="398" t="s">
        <v>122</v>
      </c>
      <c r="AT25" s="399"/>
      <c r="AU25" s="399"/>
      <c r="AV25" s="399"/>
      <c r="AW25" s="399"/>
      <c r="AX25" s="458"/>
      <c r="AY25" s="471" t="s">
        <v>166</v>
      </c>
      <c r="AZ25" s="472"/>
      <c r="BA25" s="472"/>
      <c r="BB25" s="472"/>
      <c r="BC25" s="472"/>
      <c r="BD25" s="472"/>
      <c r="BE25" s="472"/>
      <c r="BF25" s="472"/>
      <c r="BG25" s="472"/>
      <c r="BH25" s="472"/>
      <c r="BI25" s="472"/>
      <c r="BJ25" s="472"/>
      <c r="BK25" s="472"/>
      <c r="BL25" s="472"/>
      <c r="BM25" s="473"/>
      <c r="BN25" s="474">
        <v>4819126</v>
      </c>
      <c r="BO25" s="475"/>
      <c r="BP25" s="475"/>
      <c r="BQ25" s="475"/>
      <c r="BR25" s="475"/>
      <c r="BS25" s="475"/>
      <c r="BT25" s="475"/>
      <c r="BU25" s="476"/>
      <c r="BV25" s="474">
        <v>1951132</v>
      </c>
      <c r="BW25" s="475"/>
      <c r="BX25" s="475"/>
      <c r="BY25" s="475"/>
      <c r="BZ25" s="475"/>
      <c r="CA25" s="475"/>
      <c r="CB25" s="475"/>
      <c r="CC25" s="476"/>
      <c r="CD25" s="176"/>
      <c r="CE25" s="477"/>
      <c r="CF25" s="477"/>
      <c r="CG25" s="477"/>
      <c r="CH25" s="477"/>
      <c r="CI25" s="477"/>
      <c r="CJ25" s="477"/>
      <c r="CK25" s="477"/>
      <c r="CL25" s="477"/>
      <c r="CM25" s="477"/>
      <c r="CN25" s="477"/>
      <c r="CO25" s="477"/>
      <c r="CP25" s="477"/>
      <c r="CQ25" s="477"/>
      <c r="CR25" s="477"/>
      <c r="CS25" s="478"/>
      <c r="CT25" s="442"/>
      <c r="CU25" s="443"/>
      <c r="CV25" s="443"/>
      <c r="CW25" s="443"/>
      <c r="CX25" s="443"/>
      <c r="CY25" s="443"/>
      <c r="CZ25" s="443"/>
      <c r="DA25" s="444"/>
      <c r="DB25" s="442"/>
      <c r="DC25" s="443"/>
      <c r="DD25" s="443"/>
      <c r="DE25" s="443"/>
      <c r="DF25" s="443"/>
      <c r="DG25" s="443"/>
      <c r="DH25" s="443"/>
      <c r="DI25" s="444"/>
    </row>
    <row r="26" spans="1:113" ht="18.75" customHeight="1" x14ac:dyDescent="0.2">
      <c r="A26" s="163"/>
      <c r="B26" s="424"/>
      <c r="C26" s="425"/>
      <c r="D26" s="426"/>
      <c r="E26" s="401" t="s">
        <v>167</v>
      </c>
      <c r="F26" s="402"/>
      <c r="G26" s="402"/>
      <c r="H26" s="402"/>
      <c r="I26" s="402"/>
      <c r="J26" s="402"/>
      <c r="K26" s="403"/>
      <c r="L26" s="398">
        <v>1</v>
      </c>
      <c r="M26" s="399"/>
      <c r="N26" s="399"/>
      <c r="O26" s="399"/>
      <c r="P26" s="400"/>
      <c r="Q26" s="398">
        <v>5200</v>
      </c>
      <c r="R26" s="399"/>
      <c r="S26" s="399"/>
      <c r="T26" s="399"/>
      <c r="U26" s="399"/>
      <c r="V26" s="400"/>
      <c r="W26" s="488"/>
      <c r="X26" s="425"/>
      <c r="Y26" s="426"/>
      <c r="Z26" s="401" t="s">
        <v>168</v>
      </c>
      <c r="AA26" s="456"/>
      <c r="AB26" s="456"/>
      <c r="AC26" s="456"/>
      <c r="AD26" s="456"/>
      <c r="AE26" s="456"/>
      <c r="AF26" s="456"/>
      <c r="AG26" s="457"/>
      <c r="AH26" s="398">
        <v>1</v>
      </c>
      <c r="AI26" s="399"/>
      <c r="AJ26" s="399"/>
      <c r="AK26" s="399"/>
      <c r="AL26" s="400"/>
      <c r="AM26" s="398" t="s">
        <v>169</v>
      </c>
      <c r="AN26" s="399"/>
      <c r="AO26" s="399"/>
      <c r="AP26" s="399"/>
      <c r="AQ26" s="399"/>
      <c r="AR26" s="400"/>
      <c r="AS26" s="398" t="s">
        <v>169</v>
      </c>
      <c r="AT26" s="399"/>
      <c r="AU26" s="399"/>
      <c r="AV26" s="399"/>
      <c r="AW26" s="399"/>
      <c r="AX26" s="458"/>
      <c r="AY26" s="485" t="s">
        <v>170</v>
      </c>
      <c r="AZ26" s="405"/>
      <c r="BA26" s="405"/>
      <c r="BB26" s="405"/>
      <c r="BC26" s="405"/>
      <c r="BD26" s="405"/>
      <c r="BE26" s="405"/>
      <c r="BF26" s="405"/>
      <c r="BG26" s="405"/>
      <c r="BH26" s="405"/>
      <c r="BI26" s="405"/>
      <c r="BJ26" s="405"/>
      <c r="BK26" s="405"/>
      <c r="BL26" s="405"/>
      <c r="BM26" s="486"/>
      <c r="BN26" s="445" t="s">
        <v>122</v>
      </c>
      <c r="BO26" s="446"/>
      <c r="BP26" s="446"/>
      <c r="BQ26" s="446"/>
      <c r="BR26" s="446"/>
      <c r="BS26" s="446"/>
      <c r="BT26" s="446"/>
      <c r="BU26" s="447"/>
      <c r="BV26" s="445" t="s">
        <v>122</v>
      </c>
      <c r="BW26" s="446"/>
      <c r="BX26" s="446"/>
      <c r="BY26" s="446"/>
      <c r="BZ26" s="446"/>
      <c r="CA26" s="446"/>
      <c r="CB26" s="446"/>
      <c r="CC26" s="447"/>
      <c r="CD26" s="176"/>
      <c r="CE26" s="477"/>
      <c r="CF26" s="477"/>
      <c r="CG26" s="477"/>
      <c r="CH26" s="477"/>
      <c r="CI26" s="477"/>
      <c r="CJ26" s="477"/>
      <c r="CK26" s="477"/>
      <c r="CL26" s="477"/>
      <c r="CM26" s="477"/>
      <c r="CN26" s="477"/>
      <c r="CO26" s="477"/>
      <c r="CP26" s="477"/>
      <c r="CQ26" s="477"/>
      <c r="CR26" s="477"/>
      <c r="CS26" s="478"/>
      <c r="CT26" s="442"/>
      <c r="CU26" s="443"/>
      <c r="CV26" s="443"/>
      <c r="CW26" s="443"/>
      <c r="CX26" s="443"/>
      <c r="CY26" s="443"/>
      <c r="CZ26" s="443"/>
      <c r="DA26" s="444"/>
      <c r="DB26" s="442"/>
      <c r="DC26" s="443"/>
      <c r="DD26" s="443"/>
      <c r="DE26" s="443"/>
      <c r="DF26" s="443"/>
      <c r="DG26" s="443"/>
      <c r="DH26" s="443"/>
      <c r="DI26" s="444"/>
    </row>
    <row r="27" spans="1:113" ht="18.75" customHeight="1" thickBot="1" x14ac:dyDescent="0.25">
      <c r="A27" s="163"/>
      <c r="B27" s="424"/>
      <c r="C27" s="425"/>
      <c r="D27" s="426"/>
      <c r="E27" s="401" t="s">
        <v>171</v>
      </c>
      <c r="F27" s="402"/>
      <c r="G27" s="402"/>
      <c r="H27" s="402"/>
      <c r="I27" s="402"/>
      <c r="J27" s="402"/>
      <c r="K27" s="403"/>
      <c r="L27" s="398">
        <v>1</v>
      </c>
      <c r="M27" s="399"/>
      <c r="N27" s="399"/>
      <c r="O27" s="399"/>
      <c r="P27" s="400"/>
      <c r="Q27" s="398">
        <v>2750</v>
      </c>
      <c r="R27" s="399"/>
      <c r="S27" s="399"/>
      <c r="T27" s="399"/>
      <c r="U27" s="399"/>
      <c r="V27" s="400"/>
      <c r="W27" s="488"/>
      <c r="X27" s="425"/>
      <c r="Y27" s="426"/>
      <c r="Z27" s="401" t="s">
        <v>172</v>
      </c>
      <c r="AA27" s="402"/>
      <c r="AB27" s="402"/>
      <c r="AC27" s="402"/>
      <c r="AD27" s="402"/>
      <c r="AE27" s="402"/>
      <c r="AF27" s="402"/>
      <c r="AG27" s="403"/>
      <c r="AH27" s="398" t="s">
        <v>122</v>
      </c>
      <c r="AI27" s="399"/>
      <c r="AJ27" s="399"/>
      <c r="AK27" s="399"/>
      <c r="AL27" s="400"/>
      <c r="AM27" s="398" t="s">
        <v>122</v>
      </c>
      <c r="AN27" s="399"/>
      <c r="AO27" s="399"/>
      <c r="AP27" s="399"/>
      <c r="AQ27" s="399"/>
      <c r="AR27" s="400"/>
      <c r="AS27" s="398" t="s">
        <v>122</v>
      </c>
      <c r="AT27" s="399"/>
      <c r="AU27" s="399"/>
      <c r="AV27" s="399"/>
      <c r="AW27" s="399"/>
      <c r="AX27" s="458"/>
      <c r="AY27" s="482" t="s">
        <v>173</v>
      </c>
      <c r="AZ27" s="483"/>
      <c r="BA27" s="483"/>
      <c r="BB27" s="483"/>
      <c r="BC27" s="483"/>
      <c r="BD27" s="483"/>
      <c r="BE27" s="483"/>
      <c r="BF27" s="483"/>
      <c r="BG27" s="483"/>
      <c r="BH27" s="483"/>
      <c r="BI27" s="483"/>
      <c r="BJ27" s="483"/>
      <c r="BK27" s="483"/>
      <c r="BL27" s="483"/>
      <c r="BM27" s="484"/>
      <c r="BN27" s="479">
        <v>326724</v>
      </c>
      <c r="BO27" s="480"/>
      <c r="BP27" s="480"/>
      <c r="BQ27" s="480"/>
      <c r="BR27" s="480"/>
      <c r="BS27" s="480"/>
      <c r="BT27" s="480"/>
      <c r="BU27" s="481"/>
      <c r="BV27" s="479">
        <v>326686</v>
      </c>
      <c r="BW27" s="480"/>
      <c r="BX27" s="480"/>
      <c r="BY27" s="480"/>
      <c r="BZ27" s="480"/>
      <c r="CA27" s="480"/>
      <c r="CB27" s="480"/>
      <c r="CC27" s="481"/>
      <c r="CD27" s="178"/>
      <c r="CE27" s="477"/>
      <c r="CF27" s="477"/>
      <c r="CG27" s="477"/>
      <c r="CH27" s="477"/>
      <c r="CI27" s="477"/>
      <c r="CJ27" s="477"/>
      <c r="CK27" s="477"/>
      <c r="CL27" s="477"/>
      <c r="CM27" s="477"/>
      <c r="CN27" s="477"/>
      <c r="CO27" s="477"/>
      <c r="CP27" s="477"/>
      <c r="CQ27" s="477"/>
      <c r="CR27" s="477"/>
      <c r="CS27" s="478"/>
      <c r="CT27" s="442"/>
      <c r="CU27" s="443"/>
      <c r="CV27" s="443"/>
      <c r="CW27" s="443"/>
      <c r="CX27" s="443"/>
      <c r="CY27" s="443"/>
      <c r="CZ27" s="443"/>
      <c r="DA27" s="444"/>
      <c r="DB27" s="442"/>
      <c r="DC27" s="443"/>
      <c r="DD27" s="443"/>
      <c r="DE27" s="443"/>
      <c r="DF27" s="443"/>
      <c r="DG27" s="443"/>
      <c r="DH27" s="443"/>
      <c r="DI27" s="444"/>
    </row>
    <row r="28" spans="1:113" ht="18.75" customHeight="1" x14ac:dyDescent="0.2">
      <c r="A28" s="163"/>
      <c r="B28" s="424"/>
      <c r="C28" s="425"/>
      <c r="D28" s="426"/>
      <c r="E28" s="401" t="s">
        <v>174</v>
      </c>
      <c r="F28" s="402"/>
      <c r="G28" s="402"/>
      <c r="H28" s="402"/>
      <c r="I28" s="402"/>
      <c r="J28" s="402"/>
      <c r="K28" s="403"/>
      <c r="L28" s="398">
        <v>1</v>
      </c>
      <c r="M28" s="399"/>
      <c r="N28" s="399"/>
      <c r="O28" s="399"/>
      <c r="P28" s="400"/>
      <c r="Q28" s="398">
        <v>2450</v>
      </c>
      <c r="R28" s="399"/>
      <c r="S28" s="399"/>
      <c r="T28" s="399"/>
      <c r="U28" s="399"/>
      <c r="V28" s="400"/>
      <c r="W28" s="488"/>
      <c r="X28" s="425"/>
      <c r="Y28" s="426"/>
      <c r="Z28" s="401" t="s">
        <v>175</v>
      </c>
      <c r="AA28" s="402"/>
      <c r="AB28" s="402"/>
      <c r="AC28" s="402"/>
      <c r="AD28" s="402"/>
      <c r="AE28" s="402"/>
      <c r="AF28" s="402"/>
      <c r="AG28" s="403"/>
      <c r="AH28" s="398" t="s">
        <v>122</v>
      </c>
      <c r="AI28" s="399"/>
      <c r="AJ28" s="399"/>
      <c r="AK28" s="399"/>
      <c r="AL28" s="400"/>
      <c r="AM28" s="398" t="s">
        <v>122</v>
      </c>
      <c r="AN28" s="399"/>
      <c r="AO28" s="399"/>
      <c r="AP28" s="399"/>
      <c r="AQ28" s="399"/>
      <c r="AR28" s="400"/>
      <c r="AS28" s="398" t="s">
        <v>122</v>
      </c>
      <c r="AT28" s="399"/>
      <c r="AU28" s="399"/>
      <c r="AV28" s="399"/>
      <c r="AW28" s="399"/>
      <c r="AX28" s="458"/>
      <c r="AY28" s="462" t="s">
        <v>176</v>
      </c>
      <c r="AZ28" s="463"/>
      <c r="BA28" s="463"/>
      <c r="BB28" s="464"/>
      <c r="BC28" s="471" t="s">
        <v>46</v>
      </c>
      <c r="BD28" s="472"/>
      <c r="BE28" s="472"/>
      <c r="BF28" s="472"/>
      <c r="BG28" s="472"/>
      <c r="BH28" s="472"/>
      <c r="BI28" s="472"/>
      <c r="BJ28" s="472"/>
      <c r="BK28" s="472"/>
      <c r="BL28" s="472"/>
      <c r="BM28" s="473"/>
      <c r="BN28" s="474">
        <v>1936747</v>
      </c>
      <c r="BO28" s="475"/>
      <c r="BP28" s="475"/>
      <c r="BQ28" s="475"/>
      <c r="BR28" s="475"/>
      <c r="BS28" s="475"/>
      <c r="BT28" s="475"/>
      <c r="BU28" s="476"/>
      <c r="BV28" s="474">
        <v>1766189</v>
      </c>
      <c r="BW28" s="475"/>
      <c r="BX28" s="475"/>
      <c r="BY28" s="475"/>
      <c r="BZ28" s="475"/>
      <c r="CA28" s="475"/>
      <c r="CB28" s="475"/>
      <c r="CC28" s="476"/>
      <c r="CD28" s="176"/>
      <c r="CE28" s="477"/>
      <c r="CF28" s="477"/>
      <c r="CG28" s="477"/>
      <c r="CH28" s="477"/>
      <c r="CI28" s="477"/>
      <c r="CJ28" s="477"/>
      <c r="CK28" s="477"/>
      <c r="CL28" s="477"/>
      <c r="CM28" s="477"/>
      <c r="CN28" s="477"/>
      <c r="CO28" s="477"/>
      <c r="CP28" s="477"/>
      <c r="CQ28" s="477"/>
      <c r="CR28" s="477"/>
      <c r="CS28" s="478"/>
      <c r="CT28" s="442"/>
      <c r="CU28" s="443"/>
      <c r="CV28" s="443"/>
      <c r="CW28" s="443"/>
      <c r="CX28" s="443"/>
      <c r="CY28" s="443"/>
      <c r="CZ28" s="443"/>
      <c r="DA28" s="444"/>
      <c r="DB28" s="442"/>
      <c r="DC28" s="443"/>
      <c r="DD28" s="443"/>
      <c r="DE28" s="443"/>
      <c r="DF28" s="443"/>
      <c r="DG28" s="443"/>
      <c r="DH28" s="443"/>
      <c r="DI28" s="444"/>
    </row>
    <row r="29" spans="1:113" ht="18.75" customHeight="1" x14ac:dyDescent="0.2">
      <c r="A29" s="163"/>
      <c r="B29" s="424"/>
      <c r="C29" s="425"/>
      <c r="D29" s="426"/>
      <c r="E29" s="401" t="s">
        <v>177</v>
      </c>
      <c r="F29" s="402"/>
      <c r="G29" s="402"/>
      <c r="H29" s="402"/>
      <c r="I29" s="402"/>
      <c r="J29" s="402"/>
      <c r="K29" s="403"/>
      <c r="L29" s="398">
        <v>8</v>
      </c>
      <c r="M29" s="399"/>
      <c r="N29" s="399"/>
      <c r="O29" s="399"/>
      <c r="P29" s="400"/>
      <c r="Q29" s="398">
        <v>2250</v>
      </c>
      <c r="R29" s="399"/>
      <c r="S29" s="399"/>
      <c r="T29" s="399"/>
      <c r="U29" s="399"/>
      <c r="V29" s="400"/>
      <c r="W29" s="489"/>
      <c r="X29" s="490"/>
      <c r="Y29" s="491"/>
      <c r="Z29" s="401" t="s">
        <v>178</v>
      </c>
      <c r="AA29" s="402"/>
      <c r="AB29" s="402"/>
      <c r="AC29" s="402"/>
      <c r="AD29" s="402"/>
      <c r="AE29" s="402"/>
      <c r="AF29" s="402"/>
      <c r="AG29" s="403"/>
      <c r="AH29" s="398">
        <v>93</v>
      </c>
      <c r="AI29" s="399"/>
      <c r="AJ29" s="399"/>
      <c r="AK29" s="399"/>
      <c r="AL29" s="400"/>
      <c r="AM29" s="398">
        <v>259935</v>
      </c>
      <c r="AN29" s="399"/>
      <c r="AO29" s="399"/>
      <c r="AP29" s="399"/>
      <c r="AQ29" s="399"/>
      <c r="AR29" s="400"/>
      <c r="AS29" s="398">
        <v>2795</v>
      </c>
      <c r="AT29" s="399"/>
      <c r="AU29" s="399"/>
      <c r="AV29" s="399"/>
      <c r="AW29" s="399"/>
      <c r="AX29" s="458"/>
      <c r="AY29" s="465"/>
      <c r="AZ29" s="466"/>
      <c r="BA29" s="466"/>
      <c r="BB29" s="467"/>
      <c r="BC29" s="459" t="s">
        <v>179</v>
      </c>
      <c r="BD29" s="460"/>
      <c r="BE29" s="460"/>
      <c r="BF29" s="460"/>
      <c r="BG29" s="460"/>
      <c r="BH29" s="460"/>
      <c r="BI29" s="460"/>
      <c r="BJ29" s="460"/>
      <c r="BK29" s="460"/>
      <c r="BL29" s="460"/>
      <c r="BM29" s="461"/>
      <c r="BN29" s="445">
        <v>257492</v>
      </c>
      <c r="BO29" s="446"/>
      <c r="BP29" s="446"/>
      <c r="BQ29" s="446"/>
      <c r="BR29" s="446"/>
      <c r="BS29" s="446"/>
      <c r="BT29" s="446"/>
      <c r="BU29" s="447"/>
      <c r="BV29" s="445">
        <v>257337</v>
      </c>
      <c r="BW29" s="446"/>
      <c r="BX29" s="446"/>
      <c r="BY29" s="446"/>
      <c r="BZ29" s="446"/>
      <c r="CA29" s="446"/>
      <c r="CB29" s="446"/>
      <c r="CC29" s="447"/>
      <c r="CD29" s="178"/>
      <c r="CE29" s="477"/>
      <c r="CF29" s="477"/>
      <c r="CG29" s="477"/>
      <c r="CH29" s="477"/>
      <c r="CI29" s="477"/>
      <c r="CJ29" s="477"/>
      <c r="CK29" s="477"/>
      <c r="CL29" s="477"/>
      <c r="CM29" s="477"/>
      <c r="CN29" s="477"/>
      <c r="CO29" s="477"/>
      <c r="CP29" s="477"/>
      <c r="CQ29" s="477"/>
      <c r="CR29" s="477"/>
      <c r="CS29" s="478"/>
      <c r="CT29" s="442"/>
      <c r="CU29" s="443"/>
      <c r="CV29" s="443"/>
      <c r="CW29" s="443"/>
      <c r="CX29" s="443"/>
      <c r="CY29" s="443"/>
      <c r="CZ29" s="443"/>
      <c r="DA29" s="444"/>
      <c r="DB29" s="442"/>
      <c r="DC29" s="443"/>
      <c r="DD29" s="443"/>
      <c r="DE29" s="443"/>
      <c r="DF29" s="443"/>
      <c r="DG29" s="443"/>
      <c r="DH29" s="443"/>
      <c r="DI29" s="444"/>
    </row>
    <row r="30" spans="1:113" ht="18.75" customHeight="1" thickBot="1" x14ac:dyDescent="0.25">
      <c r="A30" s="163"/>
      <c r="B30" s="427"/>
      <c r="C30" s="428"/>
      <c r="D30" s="429"/>
      <c r="E30" s="406"/>
      <c r="F30" s="407"/>
      <c r="G30" s="407"/>
      <c r="H30" s="407"/>
      <c r="I30" s="407"/>
      <c r="J30" s="407"/>
      <c r="K30" s="408"/>
      <c r="L30" s="409"/>
      <c r="M30" s="410"/>
      <c r="N30" s="410"/>
      <c r="O30" s="410"/>
      <c r="P30" s="411"/>
      <c r="Q30" s="409"/>
      <c r="R30" s="410"/>
      <c r="S30" s="410"/>
      <c r="T30" s="410"/>
      <c r="U30" s="410"/>
      <c r="V30" s="411"/>
      <c r="W30" s="412" t="s">
        <v>180</v>
      </c>
      <c r="X30" s="413"/>
      <c r="Y30" s="413"/>
      <c r="Z30" s="413"/>
      <c r="AA30" s="413"/>
      <c r="AB30" s="413"/>
      <c r="AC30" s="413"/>
      <c r="AD30" s="413"/>
      <c r="AE30" s="413"/>
      <c r="AF30" s="413"/>
      <c r="AG30" s="414"/>
      <c r="AH30" s="415">
        <v>92.9</v>
      </c>
      <c r="AI30" s="416"/>
      <c r="AJ30" s="416"/>
      <c r="AK30" s="416"/>
      <c r="AL30" s="416"/>
      <c r="AM30" s="416"/>
      <c r="AN30" s="416"/>
      <c r="AO30" s="416"/>
      <c r="AP30" s="416"/>
      <c r="AQ30" s="416"/>
      <c r="AR30" s="416"/>
      <c r="AS30" s="416"/>
      <c r="AT30" s="416"/>
      <c r="AU30" s="416"/>
      <c r="AV30" s="416"/>
      <c r="AW30" s="416"/>
      <c r="AX30" s="417"/>
      <c r="AY30" s="468"/>
      <c r="AZ30" s="469"/>
      <c r="BA30" s="469"/>
      <c r="BB30" s="470"/>
      <c r="BC30" s="418" t="s">
        <v>48</v>
      </c>
      <c r="BD30" s="419"/>
      <c r="BE30" s="419"/>
      <c r="BF30" s="419"/>
      <c r="BG30" s="419"/>
      <c r="BH30" s="419"/>
      <c r="BI30" s="419"/>
      <c r="BJ30" s="419"/>
      <c r="BK30" s="419"/>
      <c r="BL30" s="419"/>
      <c r="BM30" s="420"/>
      <c r="BN30" s="479">
        <v>5538334</v>
      </c>
      <c r="BO30" s="480"/>
      <c r="BP30" s="480"/>
      <c r="BQ30" s="480"/>
      <c r="BR30" s="480"/>
      <c r="BS30" s="480"/>
      <c r="BT30" s="480"/>
      <c r="BU30" s="481"/>
      <c r="BV30" s="479">
        <v>4279686</v>
      </c>
      <c r="BW30" s="480"/>
      <c r="BX30" s="480"/>
      <c r="BY30" s="480"/>
      <c r="BZ30" s="480"/>
      <c r="CA30" s="480"/>
      <c r="CB30" s="480"/>
      <c r="CC30" s="48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404" t="s">
        <v>181</v>
      </c>
      <c r="D32" s="404"/>
      <c r="E32" s="404"/>
      <c r="F32" s="404"/>
      <c r="G32" s="404"/>
      <c r="H32" s="404"/>
      <c r="I32" s="404"/>
      <c r="J32" s="404"/>
      <c r="K32" s="404"/>
      <c r="L32" s="404"/>
      <c r="M32" s="404"/>
      <c r="N32" s="404"/>
      <c r="O32" s="404"/>
      <c r="P32" s="404"/>
      <c r="Q32" s="404"/>
      <c r="R32" s="404"/>
      <c r="S32" s="404"/>
      <c r="U32" s="405" t="s">
        <v>182</v>
      </c>
      <c r="V32" s="405"/>
      <c r="W32" s="405"/>
      <c r="X32" s="405"/>
      <c r="Y32" s="405"/>
      <c r="Z32" s="405"/>
      <c r="AA32" s="405"/>
      <c r="AB32" s="405"/>
      <c r="AC32" s="405"/>
      <c r="AD32" s="405"/>
      <c r="AE32" s="405"/>
      <c r="AF32" s="405"/>
      <c r="AG32" s="405"/>
      <c r="AH32" s="405"/>
      <c r="AI32" s="405"/>
      <c r="AJ32" s="405"/>
      <c r="AK32" s="405"/>
      <c r="AM32" s="405" t="s">
        <v>183</v>
      </c>
      <c r="AN32" s="405"/>
      <c r="AO32" s="405"/>
      <c r="AP32" s="405"/>
      <c r="AQ32" s="405"/>
      <c r="AR32" s="405"/>
      <c r="AS32" s="405"/>
      <c r="AT32" s="405"/>
      <c r="AU32" s="405"/>
      <c r="AV32" s="405"/>
      <c r="AW32" s="405"/>
      <c r="AX32" s="405"/>
      <c r="AY32" s="405"/>
      <c r="AZ32" s="405"/>
      <c r="BA32" s="405"/>
      <c r="BB32" s="405"/>
      <c r="BC32" s="405"/>
      <c r="BE32" s="405" t="s">
        <v>184</v>
      </c>
      <c r="BF32" s="405"/>
      <c r="BG32" s="405"/>
      <c r="BH32" s="405"/>
      <c r="BI32" s="405"/>
      <c r="BJ32" s="405"/>
      <c r="BK32" s="405"/>
      <c r="BL32" s="405"/>
      <c r="BM32" s="405"/>
      <c r="BN32" s="405"/>
      <c r="BO32" s="405"/>
      <c r="BP32" s="405"/>
      <c r="BQ32" s="405"/>
      <c r="BR32" s="405"/>
      <c r="BS32" s="405"/>
      <c r="BT32" s="405"/>
      <c r="BU32" s="405"/>
      <c r="BW32" s="405" t="s">
        <v>185</v>
      </c>
      <c r="BX32" s="405"/>
      <c r="BY32" s="405"/>
      <c r="BZ32" s="405"/>
      <c r="CA32" s="405"/>
      <c r="CB32" s="405"/>
      <c r="CC32" s="405"/>
      <c r="CD32" s="405"/>
      <c r="CE32" s="405"/>
      <c r="CF32" s="405"/>
      <c r="CG32" s="405"/>
      <c r="CH32" s="405"/>
      <c r="CI32" s="405"/>
      <c r="CJ32" s="405"/>
      <c r="CK32" s="405"/>
      <c r="CL32" s="405"/>
      <c r="CM32" s="405"/>
      <c r="CO32" s="405" t="s">
        <v>186</v>
      </c>
      <c r="CP32" s="405"/>
      <c r="CQ32" s="405"/>
      <c r="CR32" s="405"/>
      <c r="CS32" s="405"/>
      <c r="CT32" s="405"/>
      <c r="CU32" s="405"/>
      <c r="CV32" s="405"/>
      <c r="CW32" s="405"/>
      <c r="CX32" s="405"/>
      <c r="CY32" s="405"/>
      <c r="CZ32" s="405"/>
      <c r="DA32" s="405"/>
      <c r="DB32" s="405"/>
      <c r="DC32" s="405"/>
      <c r="DD32" s="405"/>
      <c r="DE32" s="405"/>
      <c r="DI32" s="186"/>
    </row>
    <row r="33" spans="1:113" ht="13.5" customHeight="1" x14ac:dyDescent="0.2">
      <c r="A33" s="163"/>
      <c r="B33" s="187"/>
      <c r="C33" s="397" t="s">
        <v>187</v>
      </c>
      <c r="D33" s="397"/>
      <c r="E33" s="396" t="s">
        <v>188</v>
      </c>
      <c r="F33" s="396"/>
      <c r="G33" s="396"/>
      <c r="H33" s="396"/>
      <c r="I33" s="396"/>
      <c r="J33" s="396"/>
      <c r="K33" s="396"/>
      <c r="L33" s="396"/>
      <c r="M33" s="396"/>
      <c r="N33" s="396"/>
      <c r="O33" s="396"/>
      <c r="P33" s="396"/>
      <c r="Q33" s="396"/>
      <c r="R33" s="396"/>
      <c r="S33" s="396"/>
      <c r="T33" s="188"/>
      <c r="U33" s="397" t="s">
        <v>187</v>
      </c>
      <c r="V33" s="397"/>
      <c r="W33" s="396" t="s">
        <v>188</v>
      </c>
      <c r="X33" s="396"/>
      <c r="Y33" s="396"/>
      <c r="Z33" s="396"/>
      <c r="AA33" s="396"/>
      <c r="AB33" s="396"/>
      <c r="AC33" s="396"/>
      <c r="AD33" s="396"/>
      <c r="AE33" s="396"/>
      <c r="AF33" s="396"/>
      <c r="AG33" s="396"/>
      <c r="AH33" s="396"/>
      <c r="AI33" s="396"/>
      <c r="AJ33" s="396"/>
      <c r="AK33" s="396"/>
      <c r="AL33" s="188"/>
      <c r="AM33" s="397" t="s">
        <v>187</v>
      </c>
      <c r="AN33" s="397"/>
      <c r="AO33" s="396" t="s">
        <v>188</v>
      </c>
      <c r="AP33" s="396"/>
      <c r="AQ33" s="396"/>
      <c r="AR33" s="396"/>
      <c r="AS33" s="396"/>
      <c r="AT33" s="396"/>
      <c r="AU33" s="396"/>
      <c r="AV33" s="396"/>
      <c r="AW33" s="396"/>
      <c r="AX33" s="396"/>
      <c r="AY33" s="396"/>
      <c r="AZ33" s="396"/>
      <c r="BA33" s="396"/>
      <c r="BB33" s="396"/>
      <c r="BC33" s="396"/>
      <c r="BD33" s="189"/>
      <c r="BE33" s="396" t="s">
        <v>189</v>
      </c>
      <c r="BF33" s="396"/>
      <c r="BG33" s="396" t="s">
        <v>190</v>
      </c>
      <c r="BH33" s="396"/>
      <c r="BI33" s="396"/>
      <c r="BJ33" s="396"/>
      <c r="BK33" s="396"/>
      <c r="BL33" s="396"/>
      <c r="BM33" s="396"/>
      <c r="BN33" s="396"/>
      <c r="BO33" s="396"/>
      <c r="BP33" s="396"/>
      <c r="BQ33" s="396"/>
      <c r="BR33" s="396"/>
      <c r="BS33" s="396"/>
      <c r="BT33" s="396"/>
      <c r="BU33" s="396"/>
      <c r="BV33" s="189"/>
      <c r="BW33" s="397" t="s">
        <v>189</v>
      </c>
      <c r="BX33" s="397"/>
      <c r="BY33" s="396" t="s">
        <v>191</v>
      </c>
      <c r="BZ33" s="396"/>
      <c r="CA33" s="396"/>
      <c r="CB33" s="396"/>
      <c r="CC33" s="396"/>
      <c r="CD33" s="396"/>
      <c r="CE33" s="396"/>
      <c r="CF33" s="396"/>
      <c r="CG33" s="396"/>
      <c r="CH33" s="396"/>
      <c r="CI33" s="396"/>
      <c r="CJ33" s="396"/>
      <c r="CK33" s="396"/>
      <c r="CL33" s="396"/>
      <c r="CM33" s="396"/>
      <c r="CN33" s="188"/>
      <c r="CO33" s="397" t="s">
        <v>187</v>
      </c>
      <c r="CP33" s="397"/>
      <c r="CQ33" s="396" t="s">
        <v>192</v>
      </c>
      <c r="CR33" s="396"/>
      <c r="CS33" s="396"/>
      <c r="CT33" s="396"/>
      <c r="CU33" s="396"/>
      <c r="CV33" s="396"/>
      <c r="CW33" s="396"/>
      <c r="CX33" s="396"/>
      <c r="CY33" s="396"/>
      <c r="CZ33" s="396"/>
      <c r="DA33" s="396"/>
      <c r="DB33" s="396"/>
      <c r="DC33" s="396"/>
      <c r="DD33" s="396"/>
      <c r="DE33" s="396"/>
      <c r="DF33" s="188"/>
      <c r="DG33" s="395" t="s">
        <v>193</v>
      </c>
      <c r="DH33" s="395"/>
      <c r="DI33" s="190"/>
    </row>
    <row r="34" spans="1:113" ht="32.25" customHeight="1" x14ac:dyDescent="0.2">
      <c r="A34" s="163"/>
      <c r="B34" s="187"/>
      <c r="C34" s="393">
        <f>IF(E34="","",1)</f>
        <v>1</v>
      </c>
      <c r="D34" s="393"/>
      <c r="E34" s="394" t="str">
        <f>IF('各会計、関係団体の財政状況及び健全化判断比率'!B7="","",'各会計、関係団体の財政状況及び健全化判断比率'!B7)</f>
        <v>一般会計</v>
      </c>
      <c r="F34" s="394"/>
      <c r="G34" s="394"/>
      <c r="H34" s="394"/>
      <c r="I34" s="394"/>
      <c r="J34" s="394"/>
      <c r="K34" s="394"/>
      <c r="L34" s="394"/>
      <c r="M34" s="394"/>
      <c r="N34" s="394"/>
      <c r="O34" s="394"/>
      <c r="P34" s="394"/>
      <c r="Q34" s="394"/>
      <c r="R34" s="394"/>
      <c r="S34" s="394"/>
      <c r="T34" s="163"/>
      <c r="U34" s="393">
        <f>IF(W34="","",MAX(C34:D43)+1)</f>
        <v>2</v>
      </c>
      <c r="V34" s="393"/>
      <c r="W34" s="394" t="str">
        <f>IF('各会計、関係団体の財政状況及び健全化判断比率'!B28="","",'各会計、関係団体の財政状況及び健全化判断比率'!B28)</f>
        <v>国民健康保険特別会計</v>
      </c>
      <c r="X34" s="394"/>
      <c r="Y34" s="394"/>
      <c r="Z34" s="394"/>
      <c r="AA34" s="394"/>
      <c r="AB34" s="394"/>
      <c r="AC34" s="394"/>
      <c r="AD34" s="394"/>
      <c r="AE34" s="394"/>
      <c r="AF34" s="394"/>
      <c r="AG34" s="394"/>
      <c r="AH34" s="394"/>
      <c r="AI34" s="394"/>
      <c r="AJ34" s="394"/>
      <c r="AK34" s="394"/>
      <c r="AL34" s="163"/>
      <c r="AM34" s="393">
        <f>IF(AO34="","",MAX(C34:D43,U34:V43)+1)</f>
        <v>5</v>
      </c>
      <c r="AN34" s="393"/>
      <c r="AO34" s="394" t="str">
        <f>IF('各会計、関係団体の財政状況及び健全化判断比率'!B31="","",'各会計、関係団体の財政状況及び健全化判断比率'!B31)</f>
        <v>水道事業会計</v>
      </c>
      <c r="AP34" s="394"/>
      <c r="AQ34" s="394"/>
      <c r="AR34" s="394"/>
      <c r="AS34" s="394"/>
      <c r="AT34" s="394"/>
      <c r="AU34" s="394"/>
      <c r="AV34" s="394"/>
      <c r="AW34" s="394"/>
      <c r="AX34" s="394"/>
      <c r="AY34" s="394"/>
      <c r="AZ34" s="394"/>
      <c r="BA34" s="394"/>
      <c r="BB34" s="394"/>
      <c r="BC34" s="394"/>
      <c r="BD34" s="163"/>
      <c r="BE34" s="393" t="str">
        <f>IF(BG34="","",MAX(C34:D43,U34:V43,AM34:AN43)+1)</f>
        <v/>
      </c>
      <c r="BF34" s="393"/>
      <c r="BG34" s="394"/>
      <c r="BH34" s="394"/>
      <c r="BI34" s="394"/>
      <c r="BJ34" s="394"/>
      <c r="BK34" s="394"/>
      <c r="BL34" s="394"/>
      <c r="BM34" s="394"/>
      <c r="BN34" s="394"/>
      <c r="BO34" s="394"/>
      <c r="BP34" s="394"/>
      <c r="BQ34" s="394"/>
      <c r="BR34" s="394"/>
      <c r="BS34" s="394"/>
      <c r="BT34" s="394"/>
      <c r="BU34" s="394"/>
      <c r="BV34" s="163"/>
      <c r="BW34" s="393" t="str">
        <f>IF(BY34="","",MAX(C34:D43,U34:V43,AM34:AN43,BE34:BF43)+1)</f>
        <v/>
      </c>
      <c r="BX34" s="393"/>
      <c r="BY34" s="394" t="str">
        <f>IF('各会計、関係団体の財政状況及び健全化判断比率'!B68="","",'各会計、関係団体の財政状況及び健全化判断比率'!B68)</f>
        <v/>
      </c>
      <c r="BZ34" s="394"/>
      <c r="CA34" s="394"/>
      <c r="CB34" s="394"/>
      <c r="CC34" s="394"/>
      <c r="CD34" s="394"/>
      <c r="CE34" s="394"/>
      <c r="CF34" s="394"/>
      <c r="CG34" s="394"/>
      <c r="CH34" s="394"/>
      <c r="CI34" s="394"/>
      <c r="CJ34" s="394"/>
      <c r="CK34" s="394"/>
      <c r="CL34" s="394"/>
      <c r="CM34" s="394"/>
      <c r="CN34" s="163"/>
      <c r="CO34" s="393" t="str">
        <f>IF(CQ34="","",MAX(C34:D43,U34:V43,AM34:AN43,BE34:BF43,BW34:BX43)+1)</f>
        <v/>
      </c>
      <c r="CP34" s="393"/>
      <c r="CQ34" s="394" t="str">
        <f>IF('各会計、関係団体の財政状況及び健全化判断比率'!BS7="","",'各会計、関係団体の財政状況及び健全化判断比率'!BS7)</f>
        <v/>
      </c>
      <c r="CR34" s="394"/>
      <c r="CS34" s="394"/>
      <c r="CT34" s="394"/>
      <c r="CU34" s="394"/>
      <c r="CV34" s="394"/>
      <c r="CW34" s="394"/>
      <c r="CX34" s="394"/>
      <c r="CY34" s="394"/>
      <c r="CZ34" s="394"/>
      <c r="DA34" s="394"/>
      <c r="DB34" s="394"/>
      <c r="DC34" s="394"/>
      <c r="DD34" s="394"/>
      <c r="DE34" s="394"/>
      <c r="DG34" s="391" t="str">
        <f>IF('各会計、関係団体の財政状況及び健全化判断比率'!BR7="","",'各会計、関係団体の財政状況及び健全化判断比率'!BR7)</f>
        <v/>
      </c>
      <c r="DH34" s="391"/>
      <c r="DI34" s="190"/>
    </row>
    <row r="35" spans="1:113" ht="32.25" customHeight="1" x14ac:dyDescent="0.2">
      <c r="A35" s="163"/>
      <c r="B35" s="187"/>
      <c r="C35" s="393" t="str">
        <f>IF(E35="","",C34+1)</f>
        <v/>
      </c>
      <c r="D35" s="393"/>
      <c r="E35" s="394" t="str">
        <f>IF('各会計、関係団体の財政状況及び健全化判断比率'!B8="","",'各会計、関係団体の財政状況及び健全化判断比率'!B8)</f>
        <v/>
      </c>
      <c r="F35" s="394"/>
      <c r="G35" s="394"/>
      <c r="H35" s="394"/>
      <c r="I35" s="394"/>
      <c r="J35" s="394"/>
      <c r="K35" s="394"/>
      <c r="L35" s="394"/>
      <c r="M35" s="394"/>
      <c r="N35" s="394"/>
      <c r="O35" s="394"/>
      <c r="P35" s="394"/>
      <c r="Q35" s="394"/>
      <c r="R35" s="394"/>
      <c r="S35" s="394"/>
      <c r="T35" s="163"/>
      <c r="U35" s="393">
        <f>IF(W35="","",U34+1)</f>
        <v>3</v>
      </c>
      <c r="V35" s="393"/>
      <c r="W35" s="394" t="str">
        <f>IF('各会計、関係団体の財政状況及び健全化判断比率'!B29="","",'各会計、関係団体の財政状況及び健全化判断比率'!B29)</f>
        <v>介護保険特別会計</v>
      </c>
      <c r="X35" s="394"/>
      <c r="Y35" s="394"/>
      <c r="Z35" s="394"/>
      <c r="AA35" s="394"/>
      <c r="AB35" s="394"/>
      <c r="AC35" s="394"/>
      <c r="AD35" s="394"/>
      <c r="AE35" s="394"/>
      <c r="AF35" s="394"/>
      <c r="AG35" s="394"/>
      <c r="AH35" s="394"/>
      <c r="AI35" s="394"/>
      <c r="AJ35" s="394"/>
      <c r="AK35" s="394"/>
      <c r="AL35" s="163"/>
      <c r="AM35" s="393">
        <f t="shared" ref="AM35:AM43" si="0">IF(AO35="","",AM34+1)</f>
        <v>6</v>
      </c>
      <c r="AN35" s="393"/>
      <c r="AO35" s="394" t="str">
        <f>IF('各会計、関係団体の財政状況及び健全化判断比率'!B32="","",'各会計、関係団体の財政状況及び健全化判断比率'!B32)</f>
        <v>病院事業会計</v>
      </c>
      <c r="AP35" s="394"/>
      <c r="AQ35" s="394"/>
      <c r="AR35" s="394"/>
      <c r="AS35" s="394"/>
      <c r="AT35" s="394"/>
      <c r="AU35" s="394"/>
      <c r="AV35" s="394"/>
      <c r="AW35" s="394"/>
      <c r="AX35" s="394"/>
      <c r="AY35" s="394"/>
      <c r="AZ35" s="394"/>
      <c r="BA35" s="394"/>
      <c r="BB35" s="394"/>
      <c r="BC35" s="394"/>
      <c r="BD35" s="163"/>
      <c r="BE35" s="393" t="str">
        <f t="shared" ref="BE35:BE43" si="1">IF(BG35="","",BE34+1)</f>
        <v/>
      </c>
      <c r="BF35" s="393"/>
      <c r="BG35" s="394"/>
      <c r="BH35" s="394"/>
      <c r="BI35" s="394"/>
      <c r="BJ35" s="394"/>
      <c r="BK35" s="394"/>
      <c r="BL35" s="394"/>
      <c r="BM35" s="394"/>
      <c r="BN35" s="394"/>
      <c r="BO35" s="394"/>
      <c r="BP35" s="394"/>
      <c r="BQ35" s="394"/>
      <c r="BR35" s="394"/>
      <c r="BS35" s="394"/>
      <c r="BT35" s="394"/>
      <c r="BU35" s="394"/>
      <c r="BV35" s="163"/>
      <c r="BW35" s="393" t="str">
        <f t="shared" ref="BW35:BW43" si="2">IF(BY35="","",BW34+1)</f>
        <v/>
      </c>
      <c r="BX35" s="393"/>
      <c r="BY35" s="394" t="str">
        <f>IF('各会計、関係団体の財政状況及び健全化判断比率'!B69="","",'各会計、関係団体の財政状況及び健全化判断比率'!B69)</f>
        <v/>
      </c>
      <c r="BZ35" s="394"/>
      <c r="CA35" s="394"/>
      <c r="CB35" s="394"/>
      <c r="CC35" s="394"/>
      <c r="CD35" s="394"/>
      <c r="CE35" s="394"/>
      <c r="CF35" s="394"/>
      <c r="CG35" s="394"/>
      <c r="CH35" s="394"/>
      <c r="CI35" s="394"/>
      <c r="CJ35" s="394"/>
      <c r="CK35" s="394"/>
      <c r="CL35" s="394"/>
      <c r="CM35" s="394"/>
      <c r="CN35" s="163"/>
      <c r="CO35" s="393" t="str">
        <f t="shared" ref="CO35:CO43" si="3">IF(CQ35="","",CO34+1)</f>
        <v/>
      </c>
      <c r="CP35" s="393"/>
      <c r="CQ35" s="394" t="str">
        <f>IF('各会計、関係団体の財政状況及び健全化判断比率'!BS8="","",'各会計、関係団体の財政状況及び健全化判断比率'!BS8)</f>
        <v/>
      </c>
      <c r="CR35" s="394"/>
      <c r="CS35" s="394"/>
      <c r="CT35" s="394"/>
      <c r="CU35" s="394"/>
      <c r="CV35" s="394"/>
      <c r="CW35" s="394"/>
      <c r="CX35" s="394"/>
      <c r="CY35" s="394"/>
      <c r="CZ35" s="394"/>
      <c r="DA35" s="394"/>
      <c r="DB35" s="394"/>
      <c r="DC35" s="394"/>
      <c r="DD35" s="394"/>
      <c r="DE35" s="394"/>
      <c r="DG35" s="391" t="str">
        <f>IF('各会計、関係団体の財政状況及び健全化判断比率'!BR8="","",'各会計、関係団体の財政状況及び健全化判断比率'!BR8)</f>
        <v/>
      </c>
      <c r="DH35" s="391"/>
      <c r="DI35" s="190"/>
    </row>
    <row r="36" spans="1:113" ht="32.25" customHeight="1" x14ac:dyDescent="0.2">
      <c r="A36" s="163"/>
      <c r="B36" s="187"/>
      <c r="C36" s="393" t="str">
        <f>IF(E36="","",C35+1)</f>
        <v/>
      </c>
      <c r="D36" s="393"/>
      <c r="E36" s="394" t="str">
        <f>IF('各会計、関係団体の財政状況及び健全化判断比率'!B9="","",'各会計、関係団体の財政状況及び健全化判断比率'!B9)</f>
        <v/>
      </c>
      <c r="F36" s="394"/>
      <c r="G36" s="394"/>
      <c r="H36" s="394"/>
      <c r="I36" s="394"/>
      <c r="J36" s="394"/>
      <c r="K36" s="394"/>
      <c r="L36" s="394"/>
      <c r="M36" s="394"/>
      <c r="N36" s="394"/>
      <c r="O36" s="394"/>
      <c r="P36" s="394"/>
      <c r="Q36" s="394"/>
      <c r="R36" s="394"/>
      <c r="S36" s="394"/>
      <c r="T36" s="163"/>
      <c r="U36" s="393">
        <f t="shared" ref="U36:U43" si="4">IF(W36="","",U35+1)</f>
        <v>4</v>
      </c>
      <c r="V36" s="393"/>
      <c r="W36" s="394" t="str">
        <f>IF('各会計、関係団体の財政状況及び健全化判断比率'!B30="","",'各会計、関係団体の財政状況及び健全化判断比率'!B30)</f>
        <v>後期高齢者医療特別会計</v>
      </c>
      <c r="X36" s="394"/>
      <c r="Y36" s="394"/>
      <c r="Z36" s="394"/>
      <c r="AA36" s="394"/>
      <c r="AB36" s="394"/>
      <c r="AC36" s="394"/>
      <c r="AD36" s="394"/>
      <c r="AE36" s="394"/>
      <c r="AF36" s="394"/>
      <c r="AG36" s="394"/>
      <c r="AH36" s="394"/>
      <c r="AI36" s="394"/>
      <c r="AJ36" s="394"/>
      <c r="AK36" s="394"/>
      <c r="AL36" s="163"/>
      <c r="AM36" s="393" t="str">
        <f t="shared" si="0"/>
        <v/>
      </c>
      <c r="AN36" s="393"/>
      <c r="AO36" s="394"/>
      <c r="AP36" s="394"/>
      <c r="AQ36" s="394"/>
      <c r="AR36" s="394"/>
      <c r="AS36" s="394"/>
      <c r="AT36" s="394"/>
      <c r="AU36" s="394"/>
      <c r="AV36" s="394"/>
      <c r="AW36" s="394"/>
      <c r="AX36" s="394"/>
      <c r="AY36" s="394"/>
      <c r="AZ36" s="394"/>
      <c r="BA36" s="394"/>
      <c r="BB36" s="394"/>
      <c r="BC36" s="394"/>
      <c r="BD36" s="163"/>
      <c r="BE36" s="393" t="str">
        <f t="shared" si="1"/>
        <v/>
      </c>
      <c r="BF36" s="393"/>
      <c r="BG36" s="394"/>
      <c r="BH36" s="394"/>
      <c r="BI36" s="394"/>
      <c r="BJ36" s="394"/>
      <c r="BK36" s="394"/>
      <c r="BL36" s="394"/>
      <c r="BM36" s="394"/>
      <c r="BN36" s="394"/>
      <c r="BO36" s="394"/>
      <c r="BP36" s="394"/>
      <c r="BQ36" s="394"/>
      <c r="BR36" s="394"/>
      <c r="BS36" s="394"/>
      <c r="BT36" s="394"/>
      <c r="BU36" s="394"/>
      <c r="BV36" s="163"/>
      <c r="BW36" s="393" t="str">
        <f t="shared" si="2"/>
        <v/>
      </c>
      <c r="BX36" s="393"/>
      <c r="BY36" s="394" t="str">
        <f>IF('各会計、関係団体の財政状況及び健全化判断比率'!B70="","",'各会計、関係団体の財政状況及び健全化判断比率'!B70)</f>
        <v/>
      </c>
      <c r="BZ36" s="394"/>
      <c r="CA36" s="394"/>
      <c r="CB36" s="394"/>
      <c r="CC36" s="394"/>
      <c r="CD36" s="394"/>
      <c r="CE36" s="394"/>
      <c r="CF36" s="394"/>
      <c r="CG36" s="394"/>
      <c r="CH36" s="394"/>
      <c r="CI36" s="394"/>
      <c r="CJ36" s="394"/>
      <c r="CK36" s="394"/>
      <c r="CL36" s="394"/>
      <c r="CM36" s="394"/>
      <c r="CN36" s="163"/>
      <c r="CO36" s="393" t="str">
        <f t="shared" si="3"/>
        <v/>
      </c>
      <c r="CP36" s="393"/>
      <c r="CQ36" s="394" t="str">
        <f>IF('各会計、関係団体の財政状況及び健全化判断比率'!BS9="","",'各会計、関係団体の財政状況及び健全化判断比率'!BS9)</f>
        <v/>
      </c>
      <c r="CR36" s="394"/>
      <c r="CS36" s="394"/>
      <c r="CT36" s="394"/>
      <c r="CU36" s="394"/>
      <c r="CV36" s="394"/>
      <c r="CW36" s="394"/>
      <c r="CX36" s="394"/>
      <c r="CY36" s="394"/>
      <c r="CZ36" s="394"/>
      <c r="DA36" s="394"/>
      <c r="DB36" s="394"/>
      <c r="DC36" s="394"/>
      <c r="DD36" s="394"/>
      <c r="DE36" s="394"/>
      <c r="DG36" s="391" t="str">
        <f>IF('各会計、関係団体の財政状況及び健全化判断比率'!BR9="","",'各会計、関係団体の財政状況及び健全化判断比率'!BR9)</f>
        <v/>
      </c>
      <c r="DH36" s="391"/>
      <c r="DI36" s="190"/>
    </row>
    <row r="37" spans="1:113" ht="32.25" customHeight="1" x14ac:dyDescent="0.2">
      <c r="A37" s="163"/>
      <c r="B37" s="187"/>
      <c r="C37" s="393" t="str">
        <f>IF(E37="","",C36+1)</f>
        <v/>
      </c>
      <c r="D37" s="393"/>
      <c r="E37" s="394" t="str">
        <f>IF('各会計、関係団体の財政状況及び健全化判断比率'!B10="","",'各会計、関係団体の財政状況及び健全化判断比率'!B10)</f>
        <v/>
      </c>
      <c r="F37" s="394"/>
      <c r="G37" s="394"/>
      <c r="H37" s="394"/>
      <c r="I37" s="394"/>
      <c r="J37" s="394"/>
      <c r="K37" s="394"/>
      <c r="L37" s="394"/>
      <c r="M37" s="394"/>
      <c r="N37" s="394"/>
      <c r="O37" s="394"/>
      <c r="P37" s="394"/>
      <c r="Q37" s="394"/>
      <c r="R37" s="394"/>
      <c r="S37" s="394"/>
      <c r="T37" s="163"/>
      <c r="U37" s="393" t="str">
        <f t="shared" si="4"/>
        <v/>
      </c>
      <c r="V37" s="393"/>
      <c r="W37" s="394"/>
      <c r="X37" s="394"/>
      <c r="Y37" s="394"/>
      <c r="Z37" s="394"/>
      <c r="AA37" s="394"/>
      <c r="AB37" s="394"/>
      <c r="AC37" s="394"/>
      <c r="AD37" s="394"/>
      <c r="AE37" s="394"/>
      <c r="AF37" s="394"/>
      <c r="AG37" s="394"/>
      <c r="AH37" s="394"/>
      <c r="AI37" s="394"/>
      <c r="AJ37" s="394"/>
      <c r="AK37" s="394"/>
      <c r="AL37" s="163"/>
      <c r="AM37" s="393" t="str">
        <f t="shared" si="0"/>
        <v/>
      </c>
      <c r="AN37" s="393"/>
      <c r="AO37" s="394"/>
      <c r="AP37" s="394"/>
      <c r="AQ37" s="394"/>
      <c r="AR37" s="394"/>
      <c r="AS37" s="394"/>
      <c r="AT37" s="394"/>
      <c r="AU37" s="394"/>
      <c r="AV37" s="394"/>
      <c r="AW37" s="394"/>
      <c r="AX37" s="394"/>
      <c r="AY37" s="394"/>
      <c r="AZ37" s="394"/>
      <c r="BA37" s="394"/>
      <c r="BB37" s="394"/>
      <c r="BC37" s="394"/>
      <c r="BD37" s="163"/>
      <c r="BE37" s="393" t="str">
        <f t="shared" si="1"/>
        <v/>
      </c>
      <c r="BF37" s="393"/>
      <c r="BG37" s="394"/>
      <c r="BH37" s="394"/>
      <c r="BI37" s="394"/>
      <c r="BJ37" s="394"/>
      <c r="BK37" s="394"/>
      <c r="BL37" s="394"/>
      <c r="BM37" s="394"/>
      <c r="BN37" s="394"/>
      <c r="BO37" s="394"/>
      <c r="BP37" s="394"/>
      <c r="BQ37" s="394"/>
      <c r="BR37" s="394"/>
      <c r="BS37" s="394"/>
      <c r="BT37" s="394"/>
      <c r="BU37" s="394"/>
      <c r="BV37" s="163"/>
      <c r="BW37" s="393" t="str">
        <f t="shared" si="2"/>
        <v/>
      </c>
      <c r="BX37" s="393"/>
      <c r="BY37" s="394" t="str">
        <f>IF('各会計、関係団体の財政状況及び健全化判断比率'!B71="","",'各会計、関係団体の財政状況及び健全化判断比率'!B71)</f>
        <v/>
      </c>
      <c r="BZ37" s="394"/>
      <c r="CA37" s="394"/>
      <c r="CB37" s="394"/>
      <c r="CC37" s="394"/>
      <c r="CD37" s="394"/>
      <c r="CE37" s="394"/>
      <c r="CF37" s="394"/>
      <c r="CG37" s="394"/>
      <c r="CH37" s="394"/>
      <c r="CI37" s="394"/>
      <c r="CJ37" s="394"/>
      <c r="CK37" s="394"/>
      <c r="CL37" s="394"/>
      <c r="CM37" s="394"/>
      <c r="CN37" s="163"/>
      <c r="CO37" s="393" t="str">
        <f t="shared" si="3"/>
        <v/>
      </c>
      <c r="CP37" s="393"/>
      <c r="CQ37" s="394" t="str">
        <f>IF('各会計、関係団体の財政状況及び健全化判断比率'!BS10="","",'各会計、関係団体の財政状況及び健全化判断比率'!BS10)</f>
        <v/>
      </c>
      <c r="CR37" s="394"/>
      <c r="CS37" s="394"/>
      <c r="CT37" s="394"/>
      <c r="CU37" s="394"/>
      <c r="CV37" s="394"/>
      <c r="CW37" s="394"/>
      <c r="CX37" s="394"/>
      <c r="CY37" s="394"/>
      <c r="CZ37" s="394"/>
      <c r="DA37" s="394"/>
      <c r="DB37" s="394"/>
      <c r="DC37" s="394"/>
      <c r="DD37" s="394"/>
      <c r="DE37" s="394"/>
      <c r="DG37" s="391" t="str">
        <f>IF('各会計、関係団体の財政状況及び健全化判断比率'!BR10="","",'各会計、関係団体の財政状況及び健全化判断比率'!BR10)</f>
        <v/>
      </c>
      <c r="DH37" s="391"/>
      <c r="DI37" s="190"/>
    </row>
    <row r="38" spans="1:113" ht="32.25" customHeight="1" x14ac:dyDescent="0.2">
      <c r="A38" s="163"/>
      <c r="B38" s="187"/>
      <c r="C38" s="393" t="str">
        <f t="shared" ref="C38:C43" si="5">IF(E38="","",C37+1)</f>
        <v/>
      </c>
      <c r="D38" s="393"/>
      <c r="E38" s="394" t="str">
        <f>IF('各会計、関係団体の財政状況及び健全化判断比率'!B11="","",'各会計、関係団体の財政状況及び健全化判断比率'!B11)</f>
        <v/>
      </c>
      <c r="F38" s="394"/>
      <c r="G38" s="394"/>
      <c r="H38" s="394"/>
      <c r="I38" s="394"/>
      <c r="J38" s="394"/>
      <c r="K38" s="394"/>
      <c r="L38" s="394"/>
      <c r="M38" s="394"/>
      <c r="N38" s="394"/>
      <c r="O38" s="394"/>
      <c r="P38" s="394"/>
      <c r="Q38" s="394"/>
      <c r="R38" s="394"/>
      <c r="S38" s="394"/>
      <c r="T38" s="163"/>
      <c r="U38" s="393" t="str">
        <f t="shared" si="4"/>
        <v/>
      </c>
      <c r="V38" s="393"/>
      <c r="W38" s="394"/>
      <c r="X38" s="394"/>
      <c r="Y38" s="394"/>
      <c r="Z38" s="394"/>
      <c r="AA38" s="394"/>
      <c r="AB38" s="394"/>
      <c r="AC38" s="394"/>
      <c r="AD38" s="394"/>
      <c r="AE38" s="394"/>
      <c r="AF38" s="394"/>
      <c r="AG38" s="394"/>
      <c r="AH38" s="394"/>
      <c r="AI38" s="394"/>
      <c r="AJ38" s="394"/>
      <c r="AK38" s="394"/>
      <c r="AL38" s="163"/>
      <c r="AM38" s="393" t="str">
        <f t="shared" si="0"/>
        <v/>
      </c>
      <c r="AN38" s="393"/>
      <c r="AO38" s="394"/>
      <c r="AP38" s="394"/>
      <c r="AQ38" s="394"/>
      <c r="AR38" s="394"/>
      <c r="AS38" s="394"/>
      <c r="AT38" s="394"/>
      <c r="AU38" s="394"/>
      <c r="AV38" s="394"/>
      <c r="AW38" s="394"/>
      <c r="AX38" s="394"/>
      <c r="AY38" s="394"/>
      <c r="AZ38" s="394"/>
      <c r="BA38" s="394"/>
      <c r="BB38" s="394"/>
      <c r="BC38" s="394"/>
      <c r="BD38" s="163"/>
      <c r="BE38" s="393" t="str">
        <f t="shared" si="1"/>
        <v/>
      </c>
      <c r="BF38" s="393"/>
      <c r="BG38" s="394"/>
      <c r="BH38" s="394"/>
      <c r="BI38" s="394"/>
      <c r="BJ38" s="394"/>
      <c r="BK38" s="394"/>
      <c r="BL38" s="394"/>
      <c r="BM38" s="394"/>
      <c r="BN38" s="394"/>
      <c r="BO38" s="394"/>
      <c r="BP38" s="394"/>
      <c r="BQ38" s="394"/>
      <c r="BR38" s="394"/>
      <c r="BS38" s="394"/>
      <c r="BT38" s="394"/>
      <c r="BU38" s="394"/>
      <c r="BV38" s="163"/>
      <c r="BW38" s="393" t="str">
        <f t="shared" si="2"/>
        <v/>
      </c>
      <c r="BX38" s="393"/>
      <c r="BY38" s="394" t="str">
        <f>IF('各会計、関係団体の財政状況及び健全化判断比率'!B72="","",'各会計、関係団体の財政状況及び健全化判断比率'!B72)</f>
        <v/>
      </c>
      <c r="BZ38" s="394"/>
      <c r="CA38" s="394"/>
      <c r="CB38" s="394"/>
      <c r="CC38" s="394"/>
      <c r="CD38" s="394"/>
      <c r="CE38" s="394"/>
      <c r="CF38" s="394"/>
      <c r="CG38" s="394"/>
      <c r="CH38" s="394"/>
      <c r="CI38" s="394"/>
      <c r="CJ38" s="394"/>
      <c r="CK38" s="394"/>
      <c r="CL38" s="394"/>
      <c r="CM38" s="394"/>
      <c r="CN38" s="163"/>
      <c r="CO38" s="393" t="str">
        <f t="shared" si="3"/>
        <v/>
      </c>
      <c r="CP38" s="393"/>
      <c r="CQ38" s="394" t="str">
        <f>IF('各会計、関係団体の財政状況及び健全化判断比率'!BS11="","",'各会計、関係団体の財政状況及び健全化判断比率'!BS11)</f>
        <v/>
      </c>
      <c r="CR38" s="394"/>
      <c r="CS38" s="394"/>
      <c r="CT38" s="394"/>
      <c r="CU38" s="394"/>
      <c r="CV38" s="394"/>
      <c r="CW38" s="394"/>
      <c r="CX38" s="394"/>
      <c r="CY38" s="394"/>
      <c r="CZ38" s="394"/>
      <c r="DA38" s="394"/>
      <c r="DB38" s="394"/>
      <c r="DC38" s="394"/>
      <c r="DD38" s="394"/>
      <c r="DE38" s="394"/>
      <c r="DG38" s="391" t="str">
        <f>IF('各会計、関係団体の財政状況及び健全化判断比率'!BR11="","",'各会計、関係団体の財政状況及び健全化判断比率'!BR11)</f>
        <v/>
      </c>
      <c r="DH38" s="391"/>
      <c r="DI38" s="190"/>
    </row>
    <row r="39" spans="1:113" ht="32.25" customHeight="1" x14ac:dyDescent="0.2">
      <c r="A39" s="163"/>
      <c r="B39" s="187"/>
      <c r="C39" s="393" t="str">
        <f t="shared" si="5"/>
        <v/>
      </c>
      <c r="D39" s="393"/>
      <c r="E39" s="394" t="str">
        <f>IF('各会計、関係団体の財政状況及び健全化判断比率'!B12="","",'各会計、関係団体の財政状況及び健全化判断比率'!B12)</f>
        <v/>
      </c>
      <c r="F39" s="394"/>
      <c r="G39" s="394"/>
      <c r="H39" s="394"/>
      <c r="I39" s="394"/>
      <c r="J39" s="394"/>
      <c r="K39" s="394"/>
      <c r="L39" s="394"/>
      <c r="M39" s="394"/>
      <c r="N39" s="394"/>
      <c r="O39" s="394"/>
      <c r="P39" s="394"/>
      <c r="Q39" s="394"/>
      <c r="R39" s="394"/>
      <c r="S39" s="394"/>
      <c r="T39" s="163"/>
      <c r="U39" s="393" t="str">
        <f t="shared" si="4"/>
        <v/>
      </c>
      <c r="V39" s="393"/>
      <c r="W39" s="394"/>
      <c r="X39" s="394"/>
      <c r="Y39" s="394"/>
      <c r="Z39" s="394"/>
      <c r="AA39" s="394"/>
      <c r="AB39" s="394"/>
      <c r="AC39" s="394"/>
      <c r="AD39" s="394"/>
      <c r="AE39" s="394"/>
      <c r="AF39" s="394"/>
      <c r="AG39" s="394"/>
      <c r="AH39" s="394"/>
      <c r="AI39" s="394"/>
      <c r="AJ39" s="394"/>
      <c r="AK39" s="394"/>
      <c r="AL39" s="163"/>
      <c r="AM39" s="393" t="str">
        <f t="shared" si="0"/>
        <v/>
      </c>
      <c r="AN39" s="393"/>
      <c r="AO39" s="394"/>
      <c r="AP39" s="394"/>
      <c r="AQ39" s="394"/>
      <c r="AR39" s="394"/>
      <c r="AS39" s="394"/>
      <c r="AT39" s="394"/>
      <c r="AU39" s="394"/>
      <c r="AV39" s="394"/>
      <c r="AW39" s="394"/>
      <c r="AX39" s="394"/>
      <c r="AY39" s="394"/>
      <c r="AZ39" s="394"/>
      <c r="BA39" s="394"/>
      <c r="BB39" s="394"/>
      <c r="BC39" s="394"/>
      <c r="BD39" s="163"/>
      <c r="BE39" s="393" t="str">
        <f t="shared" si="1"/>
        <v/>
      </c>
      <c r="BF39" s="393"/>
      <c r="BG39" s="394"/>
      <c r="BH39" s="394"/>
      <c r="BI39" s="394"/>
      <c r="BJ39" s="394"/>
      <c r="BK39" s="394"/>
      <c r="BL39" s="394"/>
      <c r="BM39" s="394"/>
      <c r="BN39" s="394"/>
      <c r="BO39" s="394"/>
      <c r="BP39" s="394"/>
      <c r="BQ39" s="394"/>
      <c r="BR39" s="394"/>
      <c r="BS39" s="394"/>
      <c r="BT39" s="394"/>
      <c r="BU39" s="394"/>
      <c r="BV39" s="163"/>
      <c r="BW39" s="393" t="str">
        <f t="shared" si="2"/>
        <v/>
      </c>
      <c r="BX39" s="393"/>
      <c r="BY39" s="394" t="str">
        <f>IF('各会計、関係団体の財政状況及び健全化判断比率'!B73="","",'各会計、関係団体の財政状況及び健全化判断比率'!B73)</f>
        <v/>
      </c>
      <c r="BZ39" s="394"/>
      <c r="CA39" s="394"/>
      <c r="CB39" s="394"/>
      <c r="CC39" s="394"/>
      <c r="CD39" s="394"/>
      <c r="CE39" s="394"/>
      <c r="CF39" s="394"/>
      <c r="CG39" s="394"/>
      <c r="CH39" s="394"/>
      <c r="CI39" s="394"/>
      <c r="CJ39" s="394"/>
      <c r="CK39" s="394"/>
      <c r="CL39" s="394"/>
      <c r="CM39" s="394"/>
      <c r="CN39" s="163"/>
      <c r="CO39" s="393" t="str">
        <f t="shared" si="3"/>
        <v/>
      </c>
      <c r="CP39" s="393"/>
      <c r="CQ39" s="394" t="str">
        <f>IF('各会計、関係団体の財政状況及び健全化判断比率'!BS12="","",'各会計、関係団体の財政状況及び健全化判断比率'!BS12)</f>
        <v/>
      </c>
      <c r="CR39" s="394"/>
      <c r="CS39" s="394"/>
      <c r="CT39" s="394"/>
      <c r="CU39" s="394"/>
      <c r="CV39" s="394"/>
      <c r="CW39" s="394"/>
      <c r="CX39" s="394"/>
      <c r="CY39" s="394"/>
      <c r="CZ39" s="394"/>
      <c r="DA39" s="394"/>
      <c r="DB39" s="394"/>
      <c r="DC39" s="394"/>
      <c r="DD39" s="394"/>
      <c r="DE39" s="394"/>
      <c r="DG39" s="391" t="str">
        <f>IF('各会計、関係団体の財政状況及び健全化判断比率'!BR12="","",'各会計、関係団体の財政状況及び健全化判断比率'!BR12)</f>
        <v/>
      </c>
      <c r="DH39" s="391"/>
      <c r="DI39" s="190"/>
    </row>
    <row r="40" spans="1:113" ht="32.25" customHeight="1" x14ac:dyDescent="0.2">
      <c r="A40" s="163"/>
      <c r="B40" s="187"/>
      <c r="C40" s="393" t="str">
        <f t="shared" si="5"/>
        <v/>
      </c>
      <c r="D40" s="393"/>
      <c r="E40" s="394" t="str">
        <f>IF('各会計、関係団体の財政状況及び健全化判断比率'!B13="","",'各会計、関係団体の財政状況及び健全化判断比率'!B13)</f>
        <v/>
      </c>
      <c r="F40" s="394"/>
      <c r="G40" s="394"/>
      <c r="H40" s="394"/>
      <c r="I40" s="394"/>
      <c r="J40" s="394"/>
      <c r="K40" s="394"/>
      <c r="L40" s="394"/>
      <c r="M40" s="394"/>
      <c r="N40" s="394"/>
      <c r="O40" s="394"/>
      <c r="P40" s="394"/>
      <c r="Q40" s="394"/>
      <c r="R40" s="394"/>
      <c r="S40" s="394"/>
      <c r="T40" s="163"/>
      <c r="U40" s="393" t="str">
        <f t="shared" si="4"/>
        <v/>
      </c>
      <c r="V40" s="393"/>
      <c r="W40" s="394"/>
      <c r="X40" s="394"/>
      <c r="Y40" s="394"/>
      <c r="Z40" s="394"/>
      <c r="AA40" s="394"/>
      <c r="AB40" s="394"/>
      <c r="AC40" s="394"/>
      <c r="AD40" s="394"/>
      <c r="AE40" s="394"/>
      <c r="AF40" s="394"/>
      <c r="AG40" s="394"/>
      <c r="AH40" s="394"/>
      <c r="AI40" s="394"/>
      <c r="AJ40" s="394"/>
      <c r="AK40" s="394"/>
      <c r="AL40" s="163"/>
      <c r="AM40" s="393" t="str">
        <f t="shared" si="0"/>
        <v/>
      </c>
      <c r="AN40" s="393"/>
      <c r="AO40" s="394"/>
      <c r="AP40" s="394"/>
      <c r="AQ40" s="394"/>
      <c r="AR40" s="394"/>
      <c r="AS40" s="394"/>
      <c r="AT40" s="394"/>
      <c r="AU40" s="394"/>
      <c r="AV40" s="394"/>
      <c r="AW40" s="394"/>
      <c r="AX40" s="394"/>
      <c r="AY40" s="394"/>
      <c r="AZ40" s="394"/>
      <c r="BA40" s="394"/>
      <c r="BB40" s="394"/>
      <c r="BC40" s="394"/>
      <c r="BD40" s="163"/>
      <c r="BE40" s="393" t="str">
        <f t="shared" si="1"/>
        <v/>
      </c>
      <c r="BF40" s="393"/>
      <c r="BG40" s="394"/>
      <c r="BH40" s="394"/>
      <c r="BI40" s="394"/>
      <c r="BJ40" s="394"/>
      <c r="BK40" s="394"/>
      <c r="BL40" s="394"/>
      <c r="BM40" s="394"/>
      <c r="BN40" s="394"/>
      <c r="BO40" s="394"/>
      <c r="BP40" s="394"/>
      <c r="BQ40" s="394"/>
      <c r="BR40" s="394"/>
      <c r="BS40" s="394"/>
      <c r="BT40" s="394"/>
      <c r="BU40" s="394"/>
      <c r="BV40" s="163"/>
      <c r="BW40" s="393" t="str">
        <f t="shared" si="2"/>
        <v/>
      </c>
      <c r="BX40" s="393"/>
      <c r="BY40" s="394" t="str">
        <f>IF('各会計、関係団体の財政状況及び健全化判断比率'!B74="","",'各会計、関係団体の財政状況及び健全化判断比率'!B74)</f>
        <v/>
      </c>
      <c r="BZ40" s="394"/>
      <c r="CA40" s="394"/>
      <c r="CB40" s="394"/>
      <c r="CC40" s="394"/>
      <c r="CD40" s="394"/>
      <c r="CE40" s="394"/>
      <c r="CF40" s="394"/>
      <c r="CG40" s="394"/>
      <c r="CH40" s="394"/>
      <c r="CI40" s="394"/>
      <c r="CJ40" s="394"/>
      <c r="CK40" s="394"/>
      <c r="CL40" s="394"/>
      <c r="CM40" s="394"/>
      <c r="CN40" s="163"/>
      <c r="CO40" s="393" t="str">
        <f t="shared" si="3"/>
        <v/>
      </c>
      <c r="CP40" s="393"/>
      <c r="CQ40" s="394" t="str">
        <f>IF('各会計、関係団体の財政状況及び健全化判断比率'!BS13="","",'各会計、関係団体の財政状況及び健全化判断比率'!BS13)</f>
        <v/>
      </c>
      <c r="CR40" s="394"/>
      <c r="CS40" s="394"/>
      <c r="CT40" s="394"/>
      <c r="CU40" s="394"/>
      <c r="CV40" s="394"/>
      <c r="CW40" s="394"/>
      <c r="CX40" s="394"/>
      <c r="CY40" s="394"/>
      <c r="CZ40" s="394"/>
      <c r="DA40" s="394"/>
      <c r="DB40" s="394"/>
      <c r="DC40" s="394"/>
      <c r="DD40" s="394"/>
      <c r="DE40" s="394"/>
      <c r="DG40" s="391" t="str">
        <f>IF('各会計、関係団体の財政状況及び健全化判断比率'!BR13="","",'各会計、関係団体の財政状況及び健全化判断比率'!BR13)</f>
        <v/>
      </c>
      <c r="DH40" s="391"/>
      <c r="DI40" s="190"/>
    </row>
    <row r="41" spans="1:113" ht="32.25" customHeight="1" x14ac:dyDescent="0.2">
      <c r="A41" s="163"/>
      <c r="B41" s="187"/>
      <c r="C41" s="393" t="str">
        <f t="shared" si="5"/>
        <v/>
      </c>
      <c r="D41" s="393"/>
      <c r="E41" s="394" t="str">
        <f>IF('各会計、関係団体の財政状況及び健全化判断比率'!B14="","",'各会計、関係団体の財政状況及び健全化判断比率'!B14)</f>
        <v/>
      </c>
      <c r="F41" s="394"/>
      <c r="G41" s="394"/>
      <c r="H41" s="394"/>
      <c r="I41" s="394"/>
      <c r="J41" s="394"/>
      <c r="K41" s="394"/>
      <c r="L41" s="394"/>
      <c r="M41" s="394"/>
      <c r="N41" s="394"/>
      <c r="O41" s="394"/>
      <c r="P41" s="394"/>
      <c r="Q41" s="394"/>
      <c r="R41" s="394"/>
      <c r="S41" s="394"/>
      <c r="T41" s="163"/>
      <c r="U41" s="393" t="str">
        <f t="shared" si="4"/>
        <v/>
      </c>
      <c r="V41" s="393"/>
      <c r="W41" s="394"/>
      <c r="X41" s="394"/>
      <c r="Y41" s="394"/>
      <c r="Z41" s="394"/>
      <c r="AA41" s="394"/>
      <c r="AB41" s="394"/>
      <c r="AC41" s="394"/>
      <c r="AD41" s="394"/>
      <c r="AE41" s="394"/>
      <c r="AF41" s="394"/>
      <c r="AG41" s="394"/>
      <c r="AH41" s="394"/>
      <c r="AI41" s="394"/>
      <c r="AJ41" s="394"/>
      <c r="AK41" s="394"/>
      <c r="AL41" s="163"/>
      <c r="AM41" s="393" t="str">
        <f t="shared" si="0"/>
        <v/>
      </c>
      <c r="AN41" s="393"/>
      <c r="AO41" s="394"/>
      <c r="AP41" s="394"/>
      <c r="AQ41" s="394"/>
      <c r="AR41" s="394"/>
      <c r="AS41" s="394"/>
      <c r="AT41" s="394"/>
      <c r="AU41" s="394"/>
      <c r="AV41" s="394"/>
      <c r="AW41" s="394"/>
      <c r="AX41" s="394"/>
      <c r="AY41" s="394"/>
      <c r="AZ41" s="394"/>
      <c r="BA41" s="394"/>
      <c r="BB41" s="394"/>
      <c r="BC41" s="394"/>
      <c r="BD41" s="163"/>
      <c r="BE41" s="393" t="str">
        <f t="shared" si="1"/>
        <v/>
      </c>
      <c r="BF41" s="393"/>
      <c r="BG41" s="394"/>
      <c r="BH41" s="394"/>
      <c r="BI41" s="394"/>
      <c r="BJ41" s="394"/>
      <c r="BK41" s="394"/>
      <c r="BL41" s="394"/>
      <c r="BM41" s="394"/>
      <c r="BN41" s="394"/>
      <c r="BO41" s="394"/>
      <c r="BP41" s="394"/>
      <c r="BQ41" s="394"/>
      <c r="BR41" s="394"/>
      <c r="BS41" s="394"/>
      <c r="BT41" s="394"/>
      <c r="BU41" s="394"/>
      <c r="BV41" s="163"/>
      <c r="BW41" s="393" t="str">
        <f t="shared" si="2"/>
        <v/>
      </c>
      <c r="BX41" s="393"/>
      <c r="BY41" s="394" t="str">
        <f>IF('各会計、関係団体の財政状況及び健全化判断比率'!B75="","",'各会計、関係団体の財政状況及び健全化判断比率'!B75)</f>
        <v/>
      </c>
      <c r="BZ41" s="394"/>
      <c r="CA41" s="394"/>
      <c r="CB41" s="394"/>
      <c r="CC41" s="394"/>
      <c r="CD41" s="394"/>
      <c r="CE41" s="394"/>
      <c r="CF41" s="394"/>
      <c r="CG41" s="394"/>
      <c r="CH41" s="394"/>
      <c r="CI41" s="394"/>
      <c r="CJ41" s="394"/>
      <c r="CK41" s="394"/>
      <c r="CL41" s="394"/>
      <c r="CM41" s="394"/>
      <c r="CN41" s="163"/>
      <c r="CO41" s="393" t="str">
        <f t="shared" si="3"/>
        <v/>
      </c>
      <c r="CP41" s="393"/>
      <c r="CQ41" s="394" t="str">
        <f>IF('各会計、関係団体の財政状況及び健全化判断比率'!BS14="","",'各会計、関係団体の財政状況及び健全化判断比率'!BS14)</f>
        <v/>
      </c>
      <c r="CR41" s="394"/>
      <c r="CS41" s="394"/>
      <c r="CT41" s="394"/>
      <c r="CU41" s="394"/>
      <c r="CV41" s="394"/>
      <c r="CW41" s="394"/>
      <c r="CX41" s="394"/>
      <c r="CY41" s="394"/>
      <c r="CZ41" s="394"/>
      <c r="DA41" s="394"/>
      <c r="DB41" s="394"/>
      <c r="DC41" s="394"/>
      <c r="DD41" s="394"/>
      <c r="DE41" s="394"/>
      <c r="DG41" s="391" t="str">
        <f>IF('各会計、関係団体の財政状況及び健全化判断比率'!BR14="","",'各会計、関係団体の財政状況及び健全化判断比率'!BR14)</f>
        <v/>
      </c>
      <c r="DH41" s="391"/>
      <c r="DI41" s="190"/>
    </row>
    <row r="42" spans="1:113" ht="32.25" customHeight="1" x14ac:dyDescent="0.2">
      <c r="B42" s="187"/>
      <c r="C42" s="393" t="str">
        <f t="shared" si="5"/>
        <v/>
      </c>
      <c r="D42" s="393"/>
      <c r="E42" s="394" t="str">
        <f>IF('各会計、関係団体の財政状況及び健全化判断比率'!B15="","",'各会計、関係団体の財政状況及び健全化判断比率'!B15)</f>
        <v/>
      </c>
      <c r="F42" s="394"/>
      <c r="G42" s="394"/>
      <c r="H42" s="394"/>
      <c r="I42" s="394"/>
      <c r="J42" s="394"/>
      <c r="K42" s="394"/>
      <c r="L42" s="394"/>
      <c r="M42" s="394"/>
      <c r="N42" s="394"/>
      <c r="O42" s="394"/>
      <c r="P42" s="394"/>
      <c r="Q42" s="394"/>
      <c r="R42" s="394"/>
      <c r="S42" s="394"/>
      <c r="T42" s="163"/>
      <c r="U42" s="393" t="str">
        <f t="shared" si="4"/>
        <v/>
      </c>
      <c r="V42" s="393"/>
      <c r="W42" s="394"/>
      <c r="X42" s="394"/>
      <c r="Y42" s="394"/>
      <c r="Z42" s="394"/>
      <c r="AA42" s="394"/>
      <c r="AB42" s="394"/>
      <c r="AC42" s="394"/>
      <c r="AD42" s="394"/>
      <c r="AE42" s="394"/>
      <c r="AF42" s="394"/>
      <c r="AG42" s="394"/>
      <c r="AH42" s="394"/>
      <c r="AI42" s="394"/>
      <c r="AJ42" s="394"/>
      <c r="AK42" s="394"/>
      <c r="AL42" s="163"/>
      <c r="AM42" s="393" t="str">
        <f t="shared" si="0"/>
        <v/>
      </c>
      <c r="AN42" s="393"/>
      <c r="AO42" s="394"/>
      <c r="AP42" s="394"/>
      <c r="AQ42" s="394"/>
      <c r="AR42" s="394"/>
      <c r="AS42" s="394"/>
      <c r="AT42" s="394"/>
      <c r="AU42" s="394"/>
      <c r="AV42" s="394"/>
      <c r="AW42" s="394"/>
      <c r="AX42" s="394"/>
      <c r="AY42" s="394"/>
      <c r="AZ42" s="394"/>
      <c r="BA42" s="394"/>
      <c r="BB42" s="394"/>
      <c r="BC42" s="394"/>
      <c r="BD42" s="163"/>
      <c r="BE42" s="393" t="str">
        <f t="shared" si="1"/>
        <v/>
      </c>
      <c r="BF42" s="393"/>
      <c r="BG42" s="394"/>
      <c r="BH42" s="394"/>
      <c r="BI42" s="394"/>
      <c r="BJ42" s="394"/>
      <c r="BK42" s="394"/>
      <c r="BL42" s="394"/>
      <c r="BM42" s="394"/>
      <c r="BN42" s="394"/>
      <c r="BO42" s="394"/>
      <c r="BP42" s="394"/>
      <c r="BQ42" s="394"/>
      <c r="BR42" s="394"/>
      <c r="BS42" s="394"/>
      <c r="BT42" s="394"/>
      <c r="BU42" s="394"/>
      <c r="BV42" s="163"/>
      <c r="BW42" s="393" t="str">
        <f t="shared" si="2"/>
        <v/>
      </c>
      <c r="BX42" s="393"/>
      <c r="BY42" s="394" t="str">
        <f>IF('各会計、関係団体の財政状況及び健全化判断比率'!B76="","",'各会計、関係団体の財政状況及び健全化判断比率'!B76)</f>
        <v/>
      </c>
      <c r="BZ42" s="394"/>
      <c r="CA42" s="394"/>
      <c r="CB42" s="394"/>
      <c r="CC42" s="394"/>
      <c r="CD42" s="394"/>
      <c r="CE42" s="394"/>
      <c r="CF42" s="394"/>
      <c r="CG42" s="394"/>
      <c r="CH42" s="394"/>
      <c r="CI42" s="394"/>
      <c r="CJ42" s="394"/>
      <c r="CK42" s="394"/>
      <c r="CL42" s="394"/>
      <c r="CM42" s="394"/>
      <c r="CN42" s="163"/>
      <c r="CO42" s="393" t="str">
        <f t="shared" si="3"/>
        <v/>
      </c>
      <c r="CP42" s="393"/>
      <c r="CQ42" s="394" t="str">
        <f>IF('各会計、関係団体の財政状況及び健全化判断比率'!BS15="","",'各会計、関係団体の財政状況及び健全化判断比率'!BS15)</f>
        <v/>
      </c>
      <c r="CR42" s="394"/>
      <c r="CS42" s="394"/>
      <c r="CT42" s="394"/>
      <c r="CU42" s="394"/>
      <c r="CV42" s="394"/>
      <c r="CW42" s="394"/>
      <c r="CX42" s="394"/>
      <c r="CY42" s="394"/>
      <c r="CZ42" s="394"/>
      <c r="DA42" s="394"/>
      <c r="DB42" s="394"/>
      <c r="DC42" s="394"/>
      <c r="DD42" s="394"/>
      <c r="DE42" s="394"/>
      <c r="DG42" s="391" t="str">
        <f>IF('各会計、関係団体の財政状況及び健全化判断比率'!BR15="","",'各会計、関係団体の財政状況及び健全化判断比率'!BR15)</f>
        <v/>
      </c>
      <c r="DH42" s="391"/>
      <c r="DI42" s="190"/>
    </row>
    <row r="43" spans="1:113" ht="32.25" customHeight="1" x14ac:dyDescent="0.2">
      <c r="B43" s="187"/>
      <c r="C43" s="393" t="str">
        <f t="shared" si="5"/>
        <v/>
      </c>
      <c r="D43" s="393"/>
      <c r="E43" s="394" t="str">
        <f>IF('各会計、関係団体の財政状況及び健全化判断比率'!B16="","",'各会計、関係団体の財政状況及び健全化判断比率'!B16)</f>
        <v/>
      </c>
      <c r="F43" s="394"/>
      <c r="G43" s="394"/>
      <c r="H43" s="394"/>
      <c r="I43" s="394"/>
      <c r="J43" s="394"/>
      <c r="K43" s="394"/>
      <c r="L43" s="394"/>
      <c r="M43" s="394"/>
      <c r="N43" s="394"/>
      <c r="O43" s="394"/>
      <c r="P43" s="394"/>
      <c r="Q43" s="394"/>
      <c r="R43" s="394"/>
      <c r="S43" s="394"/>
      <c r="T43" s="163"/>
      <c r="U43" s="393" t="str">
        <f t="shared" si="4"/>
        <v/>
      </c>
      <c r="V43" s="393"/>
      <c r="W43" s="394"/>
      <c r="X43" s="394"/>
      <c r="Y43" s="394"/>
      <c r="Z43" s="394"/>
      <c r="AA43" s="394"/>
      <c r="AB43" s="394"/>
      <c r="AC43" s="394"/>
      <c r="AD43" s="394"/>
      <c r="AE43" s="394"/>
      <c r="AF43" s="394"/>
      <c r="AG43" s="394"/>
      <c r="AH43" s="394"/>
      <c r="AI43" s="394"/>
      <c r="AJ43" s="394"/>
      <c r="AK43" s="394"/>
      <c r="AL43" s="163"/>
      <c r="AM43" s="393" t="str">
        <f t="shared" si="0"/>
        <v/>
      </c>
      <c r="AN43" s="393"/>
      <c r="AO43" s="394"/>
      <c r="AP43" s="394"/>
      <c r="AQ43" s="394"/>
      <c r="AR43" s="394"/>
      <c r="AS43" s="394"/>
      <c r="AT43" s="394"/>
      <c r="AU43" s="394"/>
      <c r="AV43" s="394"/>
      <c r="AW43" s="394"/>
      <c r="AX43" s="394"/>
      <c r="AY43" s="394"/>
      <c r="AZ43" s="394"/>
      <c r="BA43" s="394"/>
      <c r="BB43" s="394"/>
      <c r="BC43" s="394"/>
      <c r="BD43" s="163"/>
      <c r="BE43" s="393" t="str">
        <f t="shared" si="1"/>
        <v/>
      </c>
      <c r="BF43" s="393"/>
      <c r="BG43" s="394"/>
      <c r="BH43" s="394"/>
      <c r="BI43" s="394"/>
      <c r="BJ43" s="394"/>
      <c r="BK43" s="394"/>
      <c r="BL43" s="394"/>
      <c r="BM43" s="394"/>
      <c r="BN43" s="394"/>
      <c r="BO43" s="394"/>
      <c r="BP43" s="394"/>
      <c r="BQ43" s="394"/>
      <c r="BR43" s="394"/>
      <c r="BS43" s="394"/>
      <c r="BT43" s="394"/>
      <c r="BU43" s="394"/>
      <c r="BV43" s="163"/>
      <c r="BW43" s="393" t="str">
        <f t="shared" si="2"/>
        <v/>
      </c>
      <c r="BX43" s="393"/>
      <c r="BY43" s="394" t="str">
        <f>IF('各会計、関係団体の財政状況及び健全化判断比率'!B77="","",'各会計、関係団体の財政状況及び健全化判断比率'!B77)</f>
        <v/>
      </c>
      <c r="BZ43" s="394"/>
      <c r="CA43" s="394"/>
      <c r="CB43" s="394"/>
      <c r="CC43" s="394"/>
      <c r="CD43" s="394"/>
      <c r="CE43" s="394"/>
      <c r="CF43" s="394"/>
      <c r="CG43" s="394"/>
      <c r="CH43" s="394"/>
      <c r="CI43" s="394"/>
      <c r="CJ43" s="394"/>
      <c r="CK43" s="394"/>
      <c r="CL43" s="394"/>
      <c r="CM43" s="394"/>
      <c r="CN43" s="163"/>
      <c r="CO43" s="393" t="str">
        <f t="shared" si="3"/>
        <v/>
      </c>
      <c r="CP43" s="393"/>
      <c r="CQ43" s="394" t="str">
        <f>IF('各会計、関係団体の財政状況及び健全化判断比率'!BS16="","",'各会計、関係団体の財政状況及び健全化判断比率'!BS16)</f>
        <v/>
      </c>
      <c r="CR43" s="394"/>
      <c r="CS43" s="394"/>
      <c r="CT43" s="394"/>
      <c r="CU43" s="394"/>
      <c r="CV43" s="394"/>
      <c r="CW43" s="394"/>
      <c r="CX43" s="394"/>
      <c r="CY43" s="394"/>
      <c r="CZ43" s="394"/>
      <c r="DA43" s="394"/>
      <c r="DB43" s="394"/>
      <c r="DC43" s="394"/>
      <c r="DD43" s="394"/>
      <c r="DE43" s="394"/>
      <c r="DG43" s="391" t="str">
        <f>IF('各会計、関係団体の財政状況及び健全化判断比率'!BR16="","",'各会計、関係団体の財政状況及び健全化判断比率'!BR16)</f>
        <v/>
      </c>
      <c r="DH43" s="391"/>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90" t="s">
        <v>195</v>
      </c>
      <c r="F46" s="390"/>
      <c r="G46" s="390"/>
      <c r="H46" s="390"/>
      <c r="I46" s="390"/>
      <c r="J46" s="390"/>
      <c r="K46" s="390"/>
      <c r="L46" s="390"/>
      <c r="M46" s="390"/>
      <c r="N46" s="390"/>
      <c r="O46" s="390"/>
      <c r="P46" s="390"/>
      <c r="Q46" s="390"/>
      <c r="R46" s="390"/>
      <c r="S46" s="390"/>
      <c r="T46" s="390"/>
      <c r="U46" s="390"/>
      <c r="V46" s="390"/>
      <c r="W46" s="390"/>
      <c r="X46" s="390"/>
      <c r="Y46" s="390"/>
      <c r="Z46" s="390"/>
      <c r="AA46" s="390"/>
      <c r="AB46" s="390"/>
      <c r="AC46" s="390"/>
      <c r="AD46" s="390"/>
      <c r="AE46" s="390"/>
      <c r="AF46" s="390"/>
      <c r="AG46" s="390"/>
      <c r="AH46" s="390"/>
      <c r="AI46" s="390"/>
      <c r="AJ46" s="390"/>
      <c r="AK46" s="390"/>
      <c r="AL46" s="390"/>
      <c r="AM46" s="390"/>
      <c r="AN46" s="390"/>
      <c r="AO46" s="390"/>
      <c r="AP46" s="390"/>
      <c r="AQ46" s="390"/>
      <c r="AR46" s="390"/>
      <c r="AS46" s="390"/>
      <c r="AT46" s="390"/>
      <c r="AU46" s="390"/>
      <c r="AV46" s="390"/>
      <c r="AW46" s="390"/>
      <c r="AX46" s="390"/>
      <c r="AY46" s="390"/>
      <c r="AZ46" s="390"/>
      <c r="BA46" s="390"/>
      <c r="BB46" s="390"/>
      <c r="BC46" s="390"/>
      <c r="BD46" s="390"/>
      <c r="BE46" s="390"/>
      <c r="BF46" s="390"/>
      <c r="BG46" s="390"/>
      <c r="BH46" s="390"/>
      <c r="BI46" s="390"/>
      <c r="BJ46" s="390"/>
      <c r="BK46" s="390"/>
      <c r="BL46" s="390"/>
      <c r="BM46" s="390"/>
      <c r="BN46" s="390"/>
      <c r="BO46" s="390"/>
      <c r="BP46" s="390"/>
      <c r="BQ46" s="390"/>
      <c r="BR46" s="390"/>
      <c r="BS46" s="390"/>
      <c r="BT46" s="390"/>
      <c r="BU46" s="390"/>
      <c r="BV46" s="390"/>
      <c r="BW46" s="390"/>
      <c r="BX46" s="390"/>
      <c r="BY46" s="390"/>
      <c r="BZ46" s="390"/>
      <c r="CA46" s="390"/>
      <c r="CB46" s="390"/>
      <c r="CC46" s="390"/>
      <c r="CD46" s="390"/>
      <c r="CE46" s="390"/>
      <c r="CF46" s="390"/>
      <c r="CG46" s="390"/>
      <c r="CH46" s="390"/>
      <c r="CI46" s="390"/>
      <c r="CJ46" s="390"/>
      <c r="CK46" s="390"/>
      <c r="CL46" s="390"/>
      <c r="CM46" s="390"/>
      <c r="CN46" s="390"/>
      <c r="CO46" s="390"/>
      <c r="CP46" s="390"/>
      <c r="CQ46" s="390"/>
      <c r="CR46" s="390"/>
      <c r="CS46" s="390"/>
      <c r="CT46" s="390"/>
      <c r="CU46" s="390"/>
      <c r="CV46" s="390"/>
      <c r="CW46" s="390"/>
      <c r="CX46" s="390"/>
      <c r="CY46" s="390"/>
      <c r="CZ46" s="390"/>
      <c r="DA46" s="390"/>
      <c r="DB46" s="390"/>
      <c r="DC46" s="390"/>
      <c r="DD46" s="390"/>
      <c r="DE46" s="390"/>
      <c r="DF46" s="390"/>
      <c r="DG46" s="390"/>
      <c r="DH46" s="390"/>
      <c r="DI46" s="390"/>
    </row>
    <row r="47" spans="1:113" x14ac:dyDescent="0.2">
      <c r="E47" s="390" t="s">
        <v>196</v>
      </c>
      <c r="F47" s="390"/>
      <c r="G47" s="390"/>
      <c r="H47" s="390"/>
      <c r="I47" s="390"/>
      <c r="J47" s="390"/>
      <c r="K47" s="390"/>
      <c r="L47" s="390"/>
      <c r="M47" s="390"/>
      <c r="N47" s="390"/>
      <c r="O47" s="390"/>
      <c r="P47" s="390"/>
      <c r="Q47" s="390"/>
      <c r="R47" s="390"/>
      <c r="S47" s="390"/>
      <c r="T47" s="390"/>
      <c r="U47" s="390"/>
      <c r="V47" s="390"/>
      <c r="W47" s="390"/>
      <c r="X47" s="390"/>
      <c r="Y47" s="390"/>
      <c r="Z47" s="390"/>
      <c r="AA47" s="390"/>
      <c r="AB47" s="390"/>
      <c r="AC47" s="390"/>
      <c r="AD47" s="390"/>
      <c r="AE47" s="390"/>
      <c r="AF47" s="390"/>
      <c r="AG47" s="390"/>
      <c r="AH47" s="390"/>
      <c r="AI47" s="390"/>
      <c r="AJ47" s="390"/>
      <c r="AK47" s="390"/>
      <c r="AL47" s="390"/>
      <c r="AM47" s="390"/>
      <c r="AN47" s="390"/>
      <c r="AO47" s="390"/>
      <c r="AP47" s="390"/>
      <c r="AQ47" s="390"/>
      <c r="AR47" s="390"/>
      <c r="AS47" s="390"/>
      <c r="AT47" s="390"/>
      <c r="AU47" s="390"/>
      <c r="AV47" s="390"/>
      <c r="AW47" s="390"/>
      <c r="AX47" s="390"/>
      <c r="AY47" s="390"/>
      <c r="AZ47" s="390"/>
      <c r="BA47" s="390"/>
      <c r="BB47" s="390"/>
      <c r="BC47" s="390"/>
      <c r="BD47" s="390"/>
      <c r="BE47" s="390"/>
      <c r="BF47" s="390"/>
      <c r="BG47" s="390"/>
      <c r="BH47" s="390"/>
      <c r="BI47" s="390"/>
      <c r="BJ47" s="390"/>
      <c r="BK47" s="390"/>
      <c r="BL47" s="390"/>
      <c r="BM47" s="390"/>
      <c r="BN47" s="390"/>
      <c r="BO47" s="390"/>
      <c r="BP47" s="390"/>
      <c r="BQ47" s="390"/>
      <c r="BR47" s="390"/>
      <c r="BS47" s="390"/>
      <c r="BT47" s="390"/>
      <c r="BU47" s="390"/>
      <c r="BV47" s="390"/>
      <c r="BW47" s="390"/>
      <c r="BX47" s="390"/>
      <c r="BY47" s="390"/>
      <c r="BZ47" s="390"/>
      <c r="CA47" s="390"/>
      <c r="CB47" s="390"/>
      <c r="CC47" s="390"/>
      <c r="CD47" s="390"/>
      <c r="CE47" s="390"/>
      <c r="CF47" s="390"/>
      <c r="CG47" s="390"/>
      <c r="CH47" s="390"/>
      <c r="CI47" s="390"/>
      <c r="CJ47" s="390"/>
      <c r="CK47" s="390"/>
      <c r="CL47" s="390"/>
      <c r="CM47" s="390"/>
      <c r="CN47" s="390"/>
      <c r="CO47" s="390"/>
      <c r="CP47" s="390"/>
      <c r="CQ47" s="390"/>
      <c r="CR47" s="390"/>
      <c r="CS47" s="390"/>
      <c r="CT47" s="390"/>
      <c r="CU47" s="390"/>
      <c r="CV47" s="390"/>
      <c r="CW47" s="390"/>
      <c r="CX47" s="390"/>
      <c r="CY47" s="390"/>
      <c r="CZ47" s="390"/>
      <c r="DA47" s="390"/>
      <c r="DB47" s="390"/>
      <c r="DC47" s="390"/>
      <c r="DD47" s="390"/>
      <c r="DE47" s="390"/>
      <c r="DF47" s="390"/>
      <c r="DG47" s="390"/>
      <c r="DH47" s="390"/>
      <c r="DI47" s="390"/>
    </row>
    <row r="48" spans="1:113" x14ac:dyDescent="0.2">
      <c r="E48" s="390" t="s">
        <v>197</v>
      </c>
      <c r="F48" s="390"/>
      <c r="G48" s="390"/>
      <c r="H48" s="390"/>
      <c r="I48" s="390"/>
      <c r="J48" s="390"/>
      <c r="K48" s="390"/>
      <c r="L48" s="390"/>
      <c r="M48" s="390"/>
      <c r="N48" s="390"/>
      <c r="O48" s="390"/>
      <c r="P48" s="390"/>
      <c r="Q48" s="390"/>
      <c r="R48" s="390"/>
      <c r="S48" s="390"/>
      <c r="T48" s="390"/>
      <c r="U48" s="390"/>
      <c r="V48" s="390"/>
      <c r="W48" s="390"/>
      <c r="X48" s="390"/>
      <c r="Y48" s="390"/>
      <c r="Z48" s="390"/>
      <c r="AA48" s="390"/>
      <c r="AB48" s="390"/>
      <c r="AC48" s="390"/>
      <c r="AD48" s="390"/>
      <c r="AE48" s="390"/>
      <c r="AF48" s="390"/>
      <c r="AG48" s="390"/>
      <c r="AH48" s="390"/>
      <c r="AI48" s="390"/>
      <c r="AJ48" s="390"/>
      <c r="AK48" s="390"/>
      <c r="AL48" s="390"/>
      <c r="AM48" s="390"/>
      <c r="AN48" s="390"/>
      <c r="AO48" s="390"/>
      <c r="AP48" s="390"/>
      <c r="AQ48" s="390"/>
      <c r="AR48" s="390"/>
      <c r="AS48" s="390"/>
      <c r="AT48" s="390"/>
      <c r="AU48" s="390"/>
      <c r="AV48" s="390"/>
      <c r="AW48" s="390"/>
      <c r="AX48" s="390"/>
      <c r="AY48" s="390"/>
      <c r="AZ48" s="390"/>
      <c r="BA48" s="390"/>
      <c r="BB48" s="390"/>
      <c r="BC48" s="390"/>
      <c r="BD48" s="390"/>
      <c r="BE48" s="390"/>
      <c r="BF48" s="390"/>
      <c r="BG48" s="390"/>
      <c r="BH48" s="390"/>
      <c r="BI48" s="390"/>
      <c r="BJ48" s="390"/>
      <c r="BK48" s="390"/>
      <c r="BL48" s="390"/>
      <c r="BM48" s="390"/>
      <c r="BN48" s="390"/>
      <c r="BO48" s="390"/>
      <c r="BP48" s="390"/>
      <c r="BQ48" s="390"/>
      <c r="BR48" s="390"/>
      <c r="BS48" s="390"/>
      <c r="BT48" s="390"/>
      <c r="BU48" s="390"/>
      <c r="BV48" s="390"/>
      <c r="BW48" s="390"/>
      <c r="BX48" s="390"/>
      <c r="BY48" s="390"/>
      <c r="BZ48" s="390"/>
      <c r="CA48" s="390"/>
      <c r="CB48" s="390"/>
      <c r="CC48" s="390"/>
      <c r="CD48" s="390"/>
      <c r="CE48" s="390"/>
      <c r="CF48" s="390"/>
      <c r="CG48" s="390"/>
      <c r="CH48" s="390"/>
      <c r="CI48" s="390"/>
      <c r="CJ48" s="390"/>
      <c r="CK48" s="390"/>
      <c r="CL48" s="390"/>
      <c r="CM48" s="390"/>
      <c r="CN48" s="390"/>
      <c r="CO48" s="390"/>
      <c r="CP48" s="390"/>
      <c r="CQ48" s="390"/>
      <c r="CR48" s="390"/>
      <c r="CS48" s="390"/>
      <c r="CT48" s="390"/>
      <c r="CU48" s="390"/>
      <c r="CV48" s="390"/>
      <c r="CW48" s="390"/>
      <c r="CX48" s="390"/>
      <c r="CY48" s="390"/>
      <c r="CZ48" s="390"/>
      <c r="DA48" s="390"/>
      <c r="DB48" s="390"/>
      <c r="DC48" s="390"/>
      <c r="DD48" s="390"/>
      <c r="DE48" s="390"/>
      <c r="DF48" s="390"/>
      <c r="DG48" s="390"/>
      <c r="DH48" s="390"/>
      <c r="DI48" s="390"/>
    </row>
    <row r="49" spans="5:113" x14ac:dyDescent="0.2">
      <c r="E49" s="392" t="s">
        <v>198</v>
      </c>
      <c r="F49" s="392"/>
      <c r="G49" s="392"/>
      <c r="H49" s="392"/>
      <c r="I49" s="392"/>
      <c r="J49" s="392"/>
      <c r="K49" s="392"/>
      <c r="L49" s="392"/>
      <c r="M49" s="392"/>
      <c r="N49" s="392"/>
      <c r="O49" s="392"/>
      <c r="P49" s="392"/>
      <c r="Q49" s="392"/>
      <c r="R49" s="392"/>
      <c r="S49" s="392"/>
      <c r="T49" s="392"/>
      <c r="U49" s="392"/>
      <c r="V49" s="392"/>
      <c r="W49" s="392"/>
      <c r="X49" s="392"/>
      <c r="Y49" s="392"/>
      <c r="Z49" s="392"/>
      <c r="AA49" s="392"/>
      <c r="AB49" s="392"/>
      <c r="AC49" s="392"/>
      <c r="AD49" s="392"/>
      <c r="AE49" s="392"/>
      <c r="AF49" s="392"/>
      <c r="AG49" s="392"/>
      <c r="AH49" s="392"/>
      <c r="AI49" s="392"/>
      <c r="AJ49" s="392"/>
      <c r="AK49" s="392"/>
      <c r="AL49" s="392"/>
      <c r="AM49" s="392"/>
      <c r="AN49" s="392"/>
      <c r="AO49" s="392"/>
      <c r="AP49" s="392"/>
      <c r="AQ49" s="392"/>
      <c r="AR49" s="392"/>
      <c r="AS49" s="392"/>
      <c r="AT49" s="392"/>
      <c r="AU49" s="392"/>
      <c r="AV49" s="392"/>
      <c r="AW49" s="392"/>
      <c r="AX49" s="392"/>
      <c r="AY49" s="392"/>
      <c r="AZ49" s="392"/>
      <c r="BA49" s="392"/>
      <c r="BB49" s="392"/>
      <c r="BC49" s="392"/>
      <c r="BD49" s="392"/>
      <c r="BE49" s="392"/>
      <c r="BF49" s="392"/>
      <c r="BG49" s="392"/>
      <c r="BH49" s="392"/>
      <c r="BI49" s="392"/>
      <c r="BJ49" s="392"/>
      <c r="BK49" s="392"/>
      <c r="BL49" s="392"/>
      <c r="BM49" s="392"/>
      <c r="BN49" s="392"/>
      <c r="BO49" s="392"/>
      <c r="BP49" s="392"/>
      <c r="BQ49" s="392"/>
      <c r="BR49" s="392"/>
      <c r="BS49" s="392"/>
      <c r="BT49" s="392"/>
      <c r="BU49" s="392"/>
      <c r="BV49" s="392"/>
      <c r="BW49" s="392"/>
      <c r="BX49" s="392"/>
      <c r="BY49" s="392"/>
      <c r="BZ49" s="392"/>
      <c r="CA49" s="392"/>
      <c r="CB49" s="392"/>
      <c r="CC49" s="392"/>
      <c r="CD49" s="392"/>
      <c r="CE49" s="392"/>
      <c r="CF49" s="392"/>
      <c r="CG49" s="392"/>
      <c r="CH49" s="392"/>
      <c r="CI49" s="392"/>
      <c r="CJ49" s="392"/>
      <c r="CK49" s="392"/>
      <c r="CL49" s="392"/>
      <c r="CM49" s="392"/>
      <c r="CN49" s="392"/>
      <c r="CO49" s="392"/>
      <c r="CP49" s="392"/>
      <c r="CQ49" s="392"/>
      <c r="CR49" s="392"/>
      <c r="CS49" s="392"/>
      <c r="CT49" s="392"/>
      <c r="CU49" s="392"/>
      <c r="CV49" s="392"/>
      <c r="CW49" s="392"/>
      <c r="CX49" s="392"/>
      <c r="CY49" s="392"/>
      <c r="CZ49" s="392"/>
      <c r="DA49" s="392"/>
      <c r="DB49" s="392"/>
      <c r="DC49" s="392"/>
      <c r="DD49" s="392"/>
      <c r="DE49" s="392"/>
      <c r="DF49" s="392"/>
      <c r="DG49" s="392"/>
      <c r="DH49" s="392"/>
      <c r="DI49" s="392"/>
    </row>
    <row r="50" spans="5:113" x14ac:dyDescent="0.2">
      <c r="E50" s="390" t="s">
        <v>199</v>
      </c>
      <c r="F50" s="390"/>
      <c r="G50" s="390"/>
      <c r="H50" s="390"/>
      <c r="I50" s="390"/>
      <c r="J50" s="390"/>
      <c r="K50" s="390"/>
      <c r="L50" s="390"/>
      <c r="M50" s="390"/>
      <c r="N50" s="390"/>
      <c r="O50" s="390"/>
      <c r="P50" s="390"/>
      <c r="Q50" s="390"/>
      <c r="R50" s="390"/>
      <c r="S50" s="390"/>
      <c r="T50" s="390"/>
      <c r="U50" s="390"/>
      <c r="V50" s="390"/>
      <c r="W50" s="390"/>
      <c r="X50" s="390"/>
      <c r="Y50" s="390"/>
      <c r="Z50" s="390"/>
      <c r="AA50" s="390"/>
      <c r="AB50" s="390"/>
      <c r="AC50" s="390"/>
      <c r="AD50" s="390"/>
      <c r="AE50" s="390"/>
      <c r="AF50" s="390"/>
      <c r="AG50" s="390"/>
      <c r="AH50" s="390"/>
      <c r="AI50" s="390"/>
      <c r="AJ50" s="390"/>
      <c r="AK50" s="390"/>
      <c r="AL50" s="390"/>
      <c r="AM50" s="390"/>
      <c r="AN50" s="390"/>
      <c r="AO50" s="390"/>
      <c r="AP50" s="390"/>
      <c r="AQ50" s="390"/>
      <c r="AR50" s="390"/>
      <c r="AS50" s="390"/>
      <c r="AT50" s="390"/>
      <c r="AU50" s="390"/>
      <c r="AV50" s="390"/>
      <c r="AW50" s="390"/>
      <c r="AX50" s="390"/>
      <c r="AY50" s="390"/>
      <c r="AZ50" s="390"/>
      <c r="BA50" s="390"/>
      <c r="BB50" s="390"/>
      <c r="BC50" s="390"/>
      <c r="BD50" s="390"/>
      <c r="BE50" s="390"/>
      <c r="BF50" s="390"/>
      <c r="BG50" s="390"/>
      <c r="BH50" s="390"/>
      <c r="BI50" s="390"/>
      <c r="BJ50" s="390"/>
      <c r="BK50" s="390"/>
      <c r="BL50" s="390"/>
      <c r="BM50" s="390"/>
      <c r="BN50" s="390"/>
      <c r="BO50" s="390"/>
      <c r="BP50" s="390"/>
      <c r="BQ50" s="390"/>
      <c r="BR50" s="390"/>
      <c r="BS50" s="390"/>
      <c r="BT50" s="390"/>
      <c r="BU50" s="390"/>
      <c r="BV50" s="390"/>
      <c r="BW50" s="390"/>
      <c r="BX50" s="390"/>
      <c r="BY50" s="390"/>
      <c r="BZ50" s="390"/>
      <c r="CA50" s="390"/>
      <c r="CB50" s="390"/>
      <c r="CC50" s="390"/>
      <c r="CD50" s="390"/>
      <c r="CE50" s="390"/>
      <c r="CF50" s="390"/>
      <c r="CG50" s="390"/>
      <c r="CH50" s="390"/>
      <c r="CI50" s="390"/>
      <c r="CJ50" s="390"/>
      <c r="CK50" s="390"/>
      <c r="CL50" s="390"/>
      <c r="CM50" s="390"/>
      <c r="CN50" s="390"/>
      <c r="CO50" s="390"/>
      <c r="CP50" s="390"/>
      <c r="CQ50" s="390"/>
      <c r="CR50" s="390"/>
      <c r="CS50" s="390"/>
      <c r="CT50" s="390"/>
      <c r="CU50" s="390"/>
      <c r="CV50" s="390"/>
      <c r="CW50" s="390"/>
      <c r="CX50" s="390"/>
      <c r="CY50" s="390"/>
      <c r="CZ50" s="390"/>
      <c r="DA50" s="390"/>
      <c r="DB50" s="390"/>
      <c r="DC50" s="390"/>
      <c r="DD50" s="390"/>
      <c r="DE50" s="390"/>
      <c r="DF50" s="390"/>
      <c r="DG50" s="390"/>
      <c r="DH50" s="390"/>
      <c r="DI50" s="390"/>
    </row>
    <row r="51" spans="5:113" x14ac:dyDescent="0.2">
      <c r="E51" s="390" t="s">
        <v>200</v>
      </c>
      <c r="F51" s="390"/>
      <c r="G51" s="390"/>
      <c r="H51" s="390"/>
      <c r="I51" s="390"/>
      <c r="J51" s="390"/>
      <c r="K51" s="390"/>
      <c r="L51" s="390"/>
      <c r="M51" s="390"/>
      <c r="N51" s="390"/>
      <c r="O51" s="390"/>
      <c r="P51" s="390"/>
      <c r="Q51" s="390"/>
      <c r="R51" s="390"/>
      <c r="S51" s="390"/>
      <c r="T51" s="390"/>
      <c r="U51" s="390"/>
      <c r="V51" s="390"/>
      <c r="W51" s="390"/>
      <c r="X51" s="390"/>
      <c r="Y51" s="390"/>
      <c r="Z51" s="390"/>
      <c r="AA51" s="390"/>
      <c r="AB51" s="390"/>
      <c r="AC51" s="390"/>
      <c r="AD51" s="390"/>
      <c r="AE51" s="390"/>
      <c r="AF51" s="390"/>
      <c r="AG51" s="390"/>
      <c r="AH51" s="390"/>
      <c r="AI51" s="390"/>
      <c r="AJ51" s="390"/>
      <c r="AK51" s="390"/>
      <c r="AL51" s="390"/>
      <c r="AM51" s="390"/>
      <c r="AN51" s="390"/>
      <c r="AO51" s="390"/>
      <c r="AP51" s="390"/>
      <c r="AQ51" s="390"/>
      <c r="AR51" s="390"/>
      <c r="AS51" s="390"/>
      <c r="AT51" s="390"/>
      <c r="AU51" s="390"/>
      <c r="AV51" s="390"/>
      <c r="AW51" s="390"/>
      <c r="AX51" s="390"/>
      <c r="AY51" s="390"/>
      <c r="AZ51" s="390"/>
      <c r="BA51" s="390"/>
      <c r="BB51" s="390"/>
      <c r="BC51" s="390"/>
      <c r="BD51" s="390"/>
      <c r="BE51" s="390"/>
      <c r="BF51" s="390"/>
      <c r="BG51" s="390"/>
      <c r="BH51" s="390"/>
      <c r="BI51" s="390"/>
      <c r="BJ51" s="390"/>
      <c r="BK51" s="390"/>
      <c r="BL51" s="390"/>
      <c r="BM51" s="390"/>
      <c r="BN51" s="390"/>
      <c r="BO51" s="390"/>
      <c r="BP51" s="390"/>
      <c r="BQ51" s="390"/>
      <c r="BR51" s="390"/>
      <c r="BS51" s="390"/>
      <c r="BT51" s="390"/>
      <c r="BU51" s="390"/>
      <c r="BV51" s="390"/>
      <c r="BW51" s="390"/>
      <c r="BX51" s="390"/>
      <c r="BY51" s="390"/>
      <c r="BZ51" s="390"/>
      <c r="CA51" s="390"/>
      <c r="CB51" s="390"/>
      <c r="CC51" s="390"/>
      <c r="CD51" s="390"/>
      <c r="CE51" s="390"/>
      <c r="CF51" s="390"/>
      <c r="CG51" s="390"/>
      <c r="CH51" s="390"/>
      <c r="CI51" s="390"/>
      <c r="CJ51" s="390"/>
      <c r="CK51" s="390"/>
      <c r="CL51" s="390"/>
      <c r="CM51" s="390"/>
      <c r="CN51" s="390"/>
      <c r="CO51" s="390"/>
      <c r="CP51" s="390"/>
      <c r="CQ51" s="390"/>
      <c r="CR51" s="390"/>
      <c r="CS51" s="390"/>
      <c r="CT51" s="390"/>
      <c r="CU51" s="390"/>
      <c r="CV51" s="390"/>
      <c r="CW51" s="390"/>
      <c r="CX51" s="390"/>
      <c r="CY51" s="390"/>
      <c r="CZ51" s="390"/>
      <c r="DA51" s="390"/>
      <c r="DB51" s="390"/>
      <c r="DC51" s="390"/>
      <c r="DD51" s="390"/>
      <c r="DE51" s="390"/>
      <c r="DF51" s="390"/>
      <c r="DG51" s="390"/>
      <c r="DH51" s="390"/>
      <c r="DI51" s="390"/>
    </row>
    <row r="52" spans="5:113" x14ac:dyDescent="0.2">
      <c r="E52" s="390" t="s">
        <v>201</v>
      </c>
      <c r="F52" s="390"/>
      <c r="G52" s="390"/>
      <c r="H52" s="390"/>
      <c r="I52" s="390"/>
      <c r="J52" s="390"/>
      <c r="K52" s="390"/>
      <c r="L52" s="390"/>
      <c r="M52" s="390"/>
      <c r="N52" s="390"/>
      <c r="O52" s="390"/>
      <c r="P52" s="390"/>
      <c r="Q52" s="390"/>
      <c r="R52" s="390"/>
      <c r="S52" s="390"/>
      <c r="T52" s="390"/>
      <c r="U52" s="390"/>
      <c r="V52" s="390"/>
      <c r="W52" s="390"/>
      <c r="X52" s="390"/>
      <c r="Y52" s="390"/>
      <c r="Z52" s="390"/>
      <c r="AA52" s="390"/>
      <c r="AB52" s="390"/>
      <c r="AC52" s="390"/>
      <c r="AD52" s="390"/>
      <c r="AE52" s="390"/>
      <c r="AF52" s="390"/>
      <c r="AG52" s="390"/>
      <c r="AH52" s="390"/>
      <c r="AI52" s="390"/>
      <c r="AJ52" s="390"/>
      <c r="AK52" s="390"/>
      <c r="AL52" s="390"/>
      <c r="AM52" s="390"/>
      <c r="AN52" s="390"/>
      <c r="AO52" s="390"/>
      <c r="AP52" s="390"/>
      <c r="AQ52" s="390"/>
      <c r="AR52" s="390"/>
      <c r="AS52" s="390"/>
      <c r="AT52" s="390"/>
      <c r="AU52" s="390"/>
      <c r="AV52" s="390"/>
      <c r="AW52" s="390"/>
      <c r="AX52" s="390"/>
      <c r="AY52" s="390"/>
      <c r="AZ52" s="390"/>
      <c r="BA52" s="390"/>
      <c r="BB52" s="390"/>
      <c r="BC52" s="390"/>
      <c r="BD52" s="390"/>
      <c r="BE52" s="390"/>
      <c r="BF52" s="390"/>
      <c r="BG52" s="390"/>
      <c r="BH52" s="390"/>
      <c r="BI52" s="390"/>
      <c r="BJ52" s="390"/>
      <c r="BK52" s="390"/>
      <c r="BL52" s="390"/>
      <c r="BM52" s="390"/>
      <c r="BN52" s="390"/>
      <c r="BO52" s="390"/>
      <c r="BP52" s="390"/>
      <c r="BQ52" s="390"/>
      <c r="BR52" s="390"/>
      <c r="BS52" s="390"/>
      <c r="BT52" s="390"/>
      <c r="BU52" s="390"/>
      <c r="BV52" s="390"/>
      <c r="BW52" s="390"/>
      <c r="BX52" s="390"/>
      <c r="BY52" s="390"/>
      <c r="BZ52" s="390"/>
      <c r="CA52" s="390"/>
      <c r="CB52" s="390"/>
      <c r="CC52" s="390"/>
      <c r="CD52" s="390"/>
      <c r="CE52" s="390"/>
      <c r="CF52" s="390"/>
      <c r="CG52" s="390"/>
      <c r="CH52" s="390"/>
      <c r="CI52" s="390"/>
      <c r="CJ52" s="390"/>
      <c r="CK52" s="390"/>
      <c r="CL52" s="390"/>
      <c r="CM52" s="390"/>
      <c r="CN52" s="390"/>
      <c r="CO52" s="390"/>
      <c r="CP52" s="390"/>
      <c r="CQ52" s="390"/>
      <c r="CR52" s="390"/>
      <c r="CS52" s="390"/>
      <c r="CT52" s="390"/>
      <c r="CU52" s="390"/>
      <c r="CV52" s="390"/>
      <c r="CW52" s="390"/>
      <c r="CX52" s="390"/>
      <c r="CY52" s="390"/>
      <c r="CZ52" s="390"/>
      <c r="DA52" s="390"/>
      <c r="DB52" s="390"/>
      <c r="DC52" s="390"/>
      <c r="DD52" s="390"/>
      <c r="DE52" s="390"/>
      <c r="DF52" s="390"/>
      <c r="DG52" s="390"/>
      <c r="DH52" s="390"/>
      <c r="DI52" s="390"/>
    </row>
    <row r="53" spans="5:113" x14ac:dyDescent="0.2">
      <c r="E53" s="390" t="s">
        <v>202</v>
      </c>
      <c r="F53" s="390"/>
      <c r="G53" s="390"/>
      <c r="H53" s="390"/>
      <c r="I53" s="390"/>
      <c r="J53" s="390"/>
      <c r="K53" s="390"/>
      <c r="L53" s="390"/>
      <c r="M53" s="390"/>
      <c r="N53" s="390"/>
      <c r="O53" s="390"/>
      <c r="P53" s="390"/>
      <c r="Q53" s="390"/>
      <c r="R53" s="390"/>
      <c r="S53" s="390"/>
      <c r="T53" s="390"/>
      <c r="U53" s="390"/>
      <c r="V53" s="390"/>
      <c r="W53" s="390"/>
      <c r="X53" s="390"/>
      <c r="Y53" s="390"/>
      <c r="Z53" s="390"/>
      <c r="AA53" s="390"/>
      <c r="AB53" s="390"/>
      <c r="AC53" s="390"/>
      <c r="AD53" s="390"/>
      <c r="AE53" s="390"/>
      <c r="AF53" s="390"/>
      <c r="AG53" s="390"/>
      <c r="AH53" s="390"/>
      <c r="AI53" s="390"/>
      <c r="AJ53" s="390"/>
      <c r="AK53" s="390"/>
      <c r="AL53" s="390"/>
      <c r="AM53" s="390"/>
      <c r="AN53" s="390"/>
      <c r="AO53" s="390"/>
      <c r="AP53" s="390"/>
      <c r="AQ53" s="390"/>
      <c r="AR53" s="390"/>
      <c r="AS53" s="390"/>
      <c r="AT53" s="390"/>
      <c r="AU53" s="390"/>
      <c r="AV53" s="390"/>
      <c r="AW53" s="390"/>
      <c r="AX53" s="390"/>
      <c r="AY53" s="390"/>
      <c r="AZ53" s="390"/>
      <c r="BA53" s="390"/>
      <c r="BB53" s="390"/>
      <c r="BC53" s="390"/>
      <c r="BD53" s="390"/>
      <c r="BE53" s="390"/>
      <c r="BF53" s="390"/>
      <c r="BG53" s="390"/>
      <c r="BH53" s="390"/>
      <c r="BI53" s="390"/>
      <c r="BJ53" s="390"/>
      <c r="BK53" s="390"/>
      <c r="BL53" s="390"/>
      <c r="BM53" s="390"/>
      <c r="BN53" s="390"/>
      <c r="BO53" s="390"/>
      <c r="BP53" s="390"/>
      <c r="BQ53" s="390"/>
      <c r="BR53" s="390"/>
      <c r="BS53" s="390"/>
      <c r="BT53" s="390"/>
      <c r="BU53" s="390"/>
      <c r="BV53" s="390"/>
      <c r="BW53" s="390"/>
      <c r="BX53" s="390"/>
      <c r="BY53" s="390"/>
      <c r="BZ53" s="390"/>
      <c r="CA53" s="390"/>
      <c r="CB53" s="390"/>
      <c r="CC53" s="390"/>
      <c r="CD53" s="390"/>
      <c r="CE53" s="390"/>
      <c r="CF53" s="390"/>
      <c r="CG53" s="390"/>
      <c r="CH53" s="390"/>
      <c r="CI53" s="390"/>
      <c r="CJ53" s="390"/>
      <c r="CK53" s="390"/>
      <c r="CL53" s="390"/>
      <c r="CM53" s="390"/>
      <c r="CN53" s="390"/>
      <c r="CO53" s="390"/>
      <c r="CP53" s="390"/>
      <c r="CQ53" s="390"/>
      <c r="CR53" s="390"/>
      <c r="CS53" s="390"/>
      <c r="CT53" s="390"/>
      <c r="CU53" s="390"/>
      <c r="CV53" s="390"/>
      <c r="CW53" s="390"/>
      <c r="CX53" s="390"/>
      <c r="CY53" s="390"/>
      <c r="CZ53" s="390"/>
      <c r="DA53" s="390"/>
      <c r="DB53" s="390"/>
      <c r="DC53" s="390"/>
      <c r="DD53" s="390"/>
      <c r="DE53" s="390"/>
      <c r="DF53" s="390"/>
      <c r="DG53" s="390"/>
      <c r="DH53" s="390"/>
      <c r="DI53" s="390"/>
    </row>
    <row r="54" spans="5:113" x14ac:dyDescent="0.2"/>
    <row r="55" spans="5:113" x14ac:dyDescent="0.2"/>
    <row r="56" spans="5:113" x14ac:dyDescent="0.2"/>
  </sheetData>
  <sheetProtection algorithmName="SHA-512" hashValue="TodXq8p3j53dp0vK/cIMicwmzmVCA9CzD7uytxCMQZPpnu18yEF7OeEqVF8kCBJd8Dkc7v/fooPRXiIBUI2LbA==" saltValue="i42xda1cl+nhYBrpT9yxM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43" t="s">
        <v>203</v>
      </c>
      <c r="DI1" s="744"/>
      <c r="DJ1" s="744"/>
      <c r="DK1" s="744"/>
      <c r="DL1" s="744"/>
      <c r="DM1" s="744"/>
      <c r="DN1" s="745"/>
      <c r="DO1" s="196"/>
      <c r="DP1" s="743" t="s">
        <v>204</v>
      </c>
      <c r="DQ1" s="744"/>
      <c r="DR1" s="744"/>
      <c r="DS1" s="744"/>
      <c r="DT1" s="744"/>
      <c r="DU1" s="744"/>
      <c r="DV1" s="744"/>
      <c r="DW1" s="744"/>
      <c r="DX1" s="744"/>
      <c r="DY1" s="744"/>
      <c r="DZ1" s="744"/>
      <c r="EA1" s="744"/>
      <c r="EB1" s="744"/>
      <c r="EC1" s="745"/>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99" t="s">
        <v>206</v>
      </c>
      <c r="C3" s="700"/>
      <c r="D3" s="700"/>
      <c r="E3" s="700"/>
      <c r="F3" s="700"/>
      <c r="G3" s="700"/>
      <c r="H3" s="700"/>
      <c r="I3" s="700"/>
      <c r="J3" s="700"/>
      <c r="K3" s="700"/>
      <c r="L3" s="700"/>
      <c r="M3" s="700"/>
      <c r="N3" s="700"/>
      <c r="O3" s="700"/>
      <c r="P3" s="700"/>
      <c r="Q3" s="700"/>
      <c r="R3" s="700"/>
      <c r="S3" s="700"/>
      <c r="T3" s="700"/>
      <c r="U3" s="700"/>
      <c r="V3" s="700"/>
      <c r="W3" s="700"/>
      <c r="X3" s="700"/>
      <c r="Y3" s="700"/>
      <c r="Z3" s="700"/>
      <c r="AA3" s="700"/>
      <c r="AB3" s="700"/>
      <c r="AC3" s="700"/>
      <c r="AD3" s="700"/>
      <c r="AE3" s="700"/>
      <c r="AF3" s="700"/>
      <c r="AG3" s="700"/>
      <c r="AH3" s="700"/>
      <c r="AI3" s="700"/>
      <c r="AJ3" s="700"/>
      <c r="AK3" s="700"/>
      <c r="AL3" s="700"/>
      <c r="AM3" s="700"/>
      <c r="AN3" s="700"/>
      <c r="AO3" s="700"/>
      <c r="AP3" s="699" t="s">
        <v>207</v>
      </c>
      <c r="AQ3" s="700"/>
      <c r="AR3" s="700"/>
      <c r="AS3" s="700"/>
      <c r="AT3" s="700"/>
      <c r="AU3" s="700"/>
      <c r="AV3" s="700"/>
      <c r="AW3" s="700"/>
      <c r="AX3" s="700"/>
      <c r="AY3" s="700"/>
      <c r="AZ3" s="700"/>
      <c r="BA3" s="700"/>
      <c r="BB3" s="700"/>
      <c r="BC3" s="700"/>
      <c r="BD3" s="700"/>
      <c r="BE3" s="700"/>
      <c r="BF3" s="700"/>
      <c r="BG3" s="700"/>
      <c r="BH3" s="700"/>
      <c r="BI3" s="700"/>
      <c r="BJ3" s="700"/>
      <c r="BK3" s="700"/>
      <c r="BL3" s="700"/>
      <c r="BM3" s="700"/>
      <c r="BN3" s="700"/>
      <c r="BO3" s="700"/>
      <c r="BP3" s="700"/>
      <c r="BQ3" s="700"/>
      <c r="BR3" s="700"/>
      <c r="BS3" s="700"/>
      <c r="BT3" s="700"/>
      <c r="BU3" s="700"/>
      <c r="BV3" s="700"/>
      <c r="BW3" s="700"/>
      <c r="BX3" s="700"/>
      <c r="BY3" s="700"/>
      <c r="BZ3" s="700"/>
      <c r="CA3" s="700"/>
      <c r="CB3" s="701"/>
      <c r="CD3" s="699" t="s">
        <v>208</v>
      </c>
      <c r="CE3" s="700"/>
      <c r="CF3" s="700"/>
      <c r="CG3" s="700"/>
      <c r="CH3" s="700"/>
      <c r="CI3" s="700"/>
      <c r="CJ3" s="700"/>
      <c r="CK3" s="700"/>
      <c r="CL3" s="700"/>
      <c r="CM3" s="700"/>
      <c r="CN3" s="700"/>
      <c r="CO3" s="700"/>
      <c r="CP3" s="700"/>
      <c r="CQ3" s="700"/>
      <c r="CR3" s="700"/>
      <c r="CS3" s="700"/>
      <c r="CT3" s="700"/>
      <c r="CU3" s="700"/>
      <c r="CV3" s="700"/>
      <c r="CW3" s="700"/>
      <c r="CX3" s="700"/>
      <c r="CY3" s="700"/>
      <c r="CZ3" s="700"/>
      <c r="DA3" s="700"/>
      <c r="DB3" s="700"/>
      <c r="DC3" s="700"/>
      <c r="DD3" s="700"/>
      <c r="DE3" s="700"/>
      <c r="DF3" s="700"/>
      <c r="DG3" s="700"/>
      <c r="DH3" s="700"/>
      <c r="DI3" s="700"/>
      <c r="DJ3" s="700"/>
      <c r="DK3" s="700"/>
      <c r="DL3" s="700"/>
      <c r="DM3" s="700"/>
      <c r="DN3" s="700"/>
      <c r="DO3" s="700"/>
      <c r="DP3" s="700"/>
      <c r="DQ3" s="700"/>
      <c r="DR3" s="700"/>
      <c r="DS3" s="700"/>
      <c r="DT3" s="700"/>
      <c r="DU3" s="700"/>
      <c r="DV3" s="700"/>
      <c r="DW3" s="700"/>
      <c r="DX3" s="700"/>
      <c r="DY3" s="700"/>
      <c r="DZ3" s="700"/>
      <c r="EA3" s="700"/>
      <c r="EB3" s="700"/>
      <c r="EC3" s="701"/>
    </row>
    <row r="4" spans="2:143" ht="11.25" customHeight="1" x14ac:dyDescent="0.2">
      <c r="B4" s="699" t="s">
        <v>1</v>
      </c>
      <c r="C4" s="700"/>
      <c r="D4" s="700"/>
      <c r="E4" s="700"/>
      <c r="F4" s="700"/>
      <c r="G4" s="700"/>
      <c r="H4" s="700"/>
      <c r="I4" s="700"/>
      <c r="J4" s="700"/>
      <c r="K4" s="700"/>
      <c r="L4" s="700"/>
      <c r="M4" s="700"/>
      <c r="N4" s="700"/>
      <c r="O4" s="700"/>
      <c r="P4" s="700"/>
      <c r="Q4" s="701"/>
      <c r="R4" s="699" t="s">
        <v>209</v>
      </c>
      <c r="S4" s="700"/>
      <c r="T4" s="700"/>
      <c r="U4" s="700"/>
      <c r="V4" s="700"/>
      <c r="W4" s="700"/>
      <c r="X4" s="700"/>
      <c r="Y4" s="701"/>
      <c r="Z4" s="699" t="s">
        <v>210</v>
      </c>
      <c r="AA4" s="700"/>
      <c r="AB4" s="700"/>
      <c r="AC4" s="701"/>
      <c r="AD4" s="699" t="s">
        <v>211</v>
      </c>
      <c r="AE4" s="700"/>
      <c r="AF4" s="700"/>
      <c r="AG4" s="700"/>
      <c r="AH4" s="700"/>
      <c r="AI4" s="700"/>
      <c r="AJ4" s="700"/>
      <c r="AK4" s="701"/>
      <c r="AL4" s="699" t="s">
        <v>210</v>
      </c>
      <c r="AM4" s="700"/>
      <c r="AN4" s="700"/>
      <c r="AO4" s="701"/>
      <c r="AP4" s="746" t="s">
        <v>212</v>
      </c>
      <c r="AQ4" s="746"/>
      <c r="AR4" s="746"/>
      <c r="AS4" s="746"/>
      <c r="AT4" s="746"/>
      <c r="AU4" s="746"/>
      <c r="AV4" s="746"/>
      <c r="AW4" s="746"/>
      <c r="AX4" s="746"/>
      <c r="AY4" s="746"/>
      <c r="AZ4" s="746"/>
      <c r="BA4" s="746"/>
      <c r="BB4" s="746"/>
      <c r="BC4" s="746"/>
      <c r="BD4" s="746"/>
      <c r="BE4" s="746"/>
      <c r="BF4" s="746"/>
      <c r="BG4" s="746" t="s">
        <v>213</v>
      </c>
      <c r="BH4" s="746"/>
      <c r="BI4" s="746"/>
      <c r="BJ4" s="746"/>
      <c r="BK4" s="746"/>
      <c r="BL4" s="746"/>
      <c r="BM4" s="746"/>
      <c r="BN4" s="746"/>
      <c r="BO4" s="746" t="s">
        <v>210</v>
      </c>
      <c r="BP4" s="746"/>
      <c r="BQ4" s="746"/>
      <c r="BR4" s="746"/>
      <c r="BS4" s="746" t="s">
        <v>214</v>
      </c>
      <c r="BT4" s="746"/>
      <c r="BU4" s="746"/>
      <c r="BV4" s="746"/>
      <c r="BW4" s="746"/>
      <c r="BX4" s="746"/>
      <c r="BY4" s="746"/>
      <c r="BZ4" s="746"/>
      <c r="CA4" s="746"/>
      <c r="CB4" s="746"/>
      <c r="CD4" s="699" t="s">
        <v>215</v>
      </c>
      <c r="CE4" s="700"/>
      <c r="CF4" s="700"/>
      <c r="CG4" s="700"/>
      <c r="CH4" s="700"/>
      <c r="CI4" s="700"/>
      <c r="CJ4" s="700"/>
      <c r="CK4" s="700"/>
      <c r="CL4" s="700"/>
      <c r="CM4" s="700"/>
      <c r="CN4" s="700"/>
      <c r="CO4" s="700"/>
      <c r="CP4" s="700"/>
      <c r="CQ4" s="700"/>
      <c r="CR4" s="700"/>
      <c r="CS4" s="700"/>
      <c r="CT4" s="700"/>
      <c r="CU4" s="700"/>
      <c r="CV4" s="700"/>
      <c r="CW4" s="700"/>
      <c r="CX4" s="700"/>
      <c r="CY4" s="700"/>
      <c r="CZ4" s="700"/>
      <c r="DA4" s="700"/>
      <c r="DB4" s="700"/>
      <c r="DC4" s="700"/>
      <c r="DD4" s="700"/>
      <c r="DE4" s="700"/>
      <c r="DF4" s="700"/>
      <c r="DG4" s="700"/>
      <c r="DH4" s="700"/>
      <c r="DI4" s="700"/>
      <c r="DJ4" s="700"/>
      <c r="DK4" s="700"/>
      <c r="DL4" s="700"/>
      <c r="DM4" s="700"/>
      <c r="DN4" s="700"/>
      <c r="DO4" s="700"/>
      <c r="DP4" s="700"/>
      <c r="DQ4" s="700"/>
      <c r="DR4" s="700"/>
      <c r="DS4" s="700"/>
      <c r="DT4" s="700"/>
      <c r="DU4" s="700"/>
      <c r="DV4" s="700"/>
      <c r="DW4" s="700"/>
      <c r="DX4" s="700"/>
      <c r="DY4" s="700"/>
      <c r="DZ4" s="700"/>
      <c r="EA4" s="700"/>
      <c r="EB4" s="700"/>
      <c r="EC4" s="701"/>
    </row>
    <row r="5" spans="2:143" ht="11.25" customHeight="1" x14ac:dyDescent="0.2">
      <c r="B5" s="705" t="s">
        <v>216</v>
      </c>
      <c r="C5" s="706"/>
      <c r="D5" s="706"/>
      <c r="E5" s="706"/>
      <c r="F5" s="706"/>
      <c r="G5" s="706"/>
      <c r="H5" s="706"/>
      <c r="I5" s="706"/>
      <c r="J5" s="706"/>
      <c r="K5" s="706"/>
      <c r="L5" s="706"/>
      <c r="M5" s="706"/>
      <c r="N5" s="706"/>
      <c r="O5" s="706"/>
      <c r="P5" s="706"/>
      <c r="Q5" s="707"/>
      <c r="R5" s="702">
        <v>1019357</v>
      </c>
      <c r="S5" s="703"/>
      <c r="T5" s="703"/>
      <c r="U5" s="703"/>
      <c r="V5" s="703"/>
      <c r="W5" s="703"/>
      <c r="X5" s="703"/>
      <c r="Y5" s="728"/>
      <c r="Z5" s="741">
        <v>3.2</v>
      </c>
      <c r="AA5" s="741"/>
      <c r="AB5" s="741"/>
      <c r="AC5" s="741"/>
      <c r="AD5" s="742">
        <v>1007920</v>
      </c>
      <c r="AE5" s="742"/>
      <c r="AF5" s="742"/>
      <c r="AG5" s="742"/>
      <c r="AH5" s="742"/>
      <c r="AI5" s="742"/>
      <c r="AJ5" s="742"/>
      <c r="AK5" s="742"/>
      <c r="AL5" s="729">
        <v>22.8</v>
      </c>
      <c r="AM5" s="711"/>
      <c r="AN5" s="711"/>
      <c r="AO5" s="730"/>
      <c r="AP5" s="705" t="s">
        <v>217</v>
      </c>
      <c r="AQ5" s="706"/>
      <c r="AR5" s="706"/>
      <c r="AS5" s="706"/>
      <c r="AT5" s="706"/>
      <c r="AU5" s="706"/>
      <c r="AV5" s="706"/>
      <c r="AW5" s="706"/>
      <c r="AX5" s="706"/>
      <c r="AY5" s="706"/>
      <c r="AZ5" s="706"/>
      <c r="BA5" s="706"/>
      <c r="BB5" s="706"/>
      <c r="BC5" s="706"/>
      <c r="BD5" s="706"/>
      <c r="BE5" s="706"/>
      <c r="BF5" s="707"/>
      <c r="BG5" s="647">
        <v>1007920</v>
      </c>
      <c r="BH5" s="648"/>
      <c r="BI5" s="648"/>
      <c r="BJ5" s="648"/>
      <c r="BK5" s="648"/>
      <c r="BL5" s="648"/>
      <c r="BM5" s="648"/>
      <c r="BN5" s="649"/>
      <c r="BO5" s="685">
        <v>98.9</v>
      </c>
      <c r="BP5" s="685"/>
      <c r="BQ5" s="685"/>
      <c r="BR5" s="685"/>
      <c r="BS5" s="686">
        <v>101596</v>
      </c>
      <c r="BT5" s="686"/>
      <c r="BU5" s="686"/>
      <c r="BV5" s="686"/>
      <c r="BW5" s="686"/>
      <c r="BX5" s="686"/>
      <c r="BY5" s="686"/>
      <c r="BZ5" s="686"/>
      <c r="CA5" s="686"/>
      <c r="CB5" s="726"/>
      <c r="CD5" s="699" t="s">
        <v>212</v>
      </c>
      <c r="CE5" s="700"/>
      <c r="CF5" s="700"/>
      <c r="CG5" s="700"/>
      <c r="CH5" s="700"/>
      <c r="CI5" s="700"/>
      <c r="CJ5" s="700"/>
      <c r="CK5" s="700"/>
      <c r="CL5" s="700"/>
      <c r="CM5" s="700"/>
      <c r="CN5" s="700"/>
      <c r="CO5" s="700"/>
      <c r="CP5" s="700"/>
      <c r="CQ5" s="701"/>
      <c r="CR5" s="699" t="s">
        <v>218</v>
      </c>
      <c r="CS5" s="700"/>
      <c r="CT5" s="700"/>
      <c r="CU5" s="700"/>
      <c r="CV5" s="700"/>
      <c r="CW5" s="700"/>
      <c r="CX5" s="700"/>
      <c r="CY5" s="701"/>
      <c r="CZ5" s="699" t="s">
        <v>210</v>
      </c>
      <c r="DA5" s="700"/>
      <c r="DB5" s="700"/>
      <c r="DC5" s="701"/>
      <c r="DD5" s="699" t="s">
        <v>219</v>
      </c>
      <c r="DE5" s="700"/>
      <c r="DF5" s="700"/>
      <c r="DG5" s="700"/>
      <c r="DH5" s="700"/>
      <c r="DI5" s="700"/>
      <c r="DJ5" s="700"/>
      <c r="DK5" s="700"/>
      <c r="DL5" s="700"/>
      <c r="DM5" s="700"/>
      <c r="DN5" s="700"/>
      <c r="DO5" s="700"/>
      <c r="DP5" s="701"/>
      <c r="DQ5" s="699" t="s">
        <v>220</v>
      </c>
      <c r="DR5" s="700"/>
      <c r="DS5" s="700"/>
      <c r="DT5" s="700"/>
      <c r="DU5" s="700"/>
      <c r="DV5" s="700"/>
      <c r="DW5" s="700"/>
      <c r="DX5" s="700"/>
      <c r="DY5" s="700"/>
      <c r="DZ5" s="700"/>
      <c r="EA5" s="700"/>
      <c r="EB5" s="700"/>
      <c r="EC5" s="701"/>
    </row>
    <row r="6" spans="2:143" ht="11.25" customHeight="1" x14ac:dyDescent="0.2">
      <c r="B6" s="644" t="s">
        <v>221</v>
      </c>
      <c r="C6" s="645"/>
      <c r="D6" s="645"/>
      <c r="E6" s="645"/>
      <c r="F6" s="645"/>
      <c r="G6" s="645"/>
      <c r="H6" s="645"/>
      <c r="I6" s="645"/>
      <c r="J6" s="645"/>
      <c r="K6" s="645"/>
      <c r="L6" s="645"/>
      <c r="M6" s="645"/>
      <c r="N6" s="645"/>
      <c r="O6" s="645"/>
      <c r="P6" s="645"/>
      <c r="Q6" s="646"/>
      <c r="R6" s="647">
        <v>105215</v>
      </c>
      <c r="S6" s="648"/>
      <c r="T6" s="648"/>
      <c r="U6" s="648"/>
      <c r="V6" s="648"/>
      <c r="W6" s="648"/>
      <c r="X6" s="648"/>
      <c r="Y6" s="649"/>
      <c r="Z6" s="685">
        <v>0.3</v>
      </c>
      <c r="AA6" s="685"/>
      <c r="AB6" s="685"/>
      <c r="AC6" s="685"/>
      <c r="AD6" s="686">
        <v>105215</v>
      </c>
      <c r="AE6" s="686"/>
      <c r="AF6" s="686"/>
      <c r="AG6" s="686"/>
      <c r="AH6" s="686"/>
      <c r="AI6" s="686"/>
      <c r="AJ6" s="686"/>
      <c r="AK6" s="686"/>
      <c r="AL6" s="650">
        <v>2.4</v>
      </c>
      <c r="AM6" s="651"/>
      <c r="AN6" s="651"/>
      <c r="AO6" s="687"/>
      <c r="AP6" s="644" t="s">
        <v>222</v>
      </c>
      <c r="AQ6" s="645"/>
      <c r="AR6" s="645"/>
      <c r="AS6" s="645"/>
      <c r="AT6" s="645"/>
      <c r="AU6" s="645"/>
      <c r="AV6" s="645"/>
      <c r="AW6" s="645"/>
      <c r="AX6" s="645"/>
      <c r="AY6" s="645"/>
      <c r="AZ6" s="645"/>
      <c r="BA6" s="645"/>
      <c r="BB6" s="645"/>
      <c r="BC6" s="645"/>
      <c r="BD6" s="645"/>
      <c r="BE6" s="645"/>
      <c r="BF6" s="646"/>
      <c r="BG6" s="647">
        <v>1007920</v>
      </c>
      <c r="BH6" s="648"/>
      <c r="BI6" s="648"/>
      <c r="BJ6" s="648"/>
      <c r="BK6" s="648"/>
      <c r="BL6" s="648"/>
      <c r="BM6" s="648"/>
      <c r="BN6" s="649"/>
      <c r="BO6" s="685">
        <v>98.9</v>
      </c>
      <c r="BP6" s="685"/>
      <c r="BQ6" s="685"/>
      <c r="BR6" s="685"/>
      <c r="BS6" s="686">
        <v>101596</v>
      </c>
      <c r="BT6" s="686"/>
      <c r="BU6" s="686"/>
      <c r="BV6" s="686"/>
      <c r="BW6" s="686"/>
      <c r="BX6" s="686"/>
      <c r="BY6" s="686"/>
      <c r="BZ6" s="686"/>
      <c r="CA6" s="686"/>
      <c r="CB6" s="726"/>
      <c r="CD6" s="705" t="s">
        <v>223</v>
      </c>
      <c r="CE6" s="706"/>
      <c r="CF6" s="706"/>
      <c r="CG6" s="706"/>
      <c r="CH6" s="706"/>
      <c r="CI6" s="706"/>
      <c r="CJ6" s="706"/>
      <c r="CK6" s="706"/>
      <c r="CL6" s="706"/>
      <c r="CM6" s="706"/>
      <c r="CN6" s="706"/>
      <c r="CO6" s="706"/>
      <c r="CP6" s="706"/>
      <c r="CQ6" s="707"/>
      <c r="CR6" s="647">
        <v>50715</v>
      </c>
      <c r="CS6" s="648"/>
      <c r="CT6" s="648"/>
      <c r="CU6" s="648"/>
      <c r="CV6" s="648"/>
      <c r="CW6" s="648"/>
      <c r="CX6" s="648"/>
      <c r="CY6" s="649"/>
      <c r="CZ6" s="729">
        <v>0.2</v>
      </c>
      <c r="DA6" s="711"/>
      <c r="DB6" s="711"/>
      <c r="DC6" s="731"/>
      <c r="DD6" s="653" t="s">
        <v>122</v>
      </c>
      <c r="DE6" s="648"/>
      <c r="DF6" s="648"/>
      <c r="DG6" s="648"/>
      <c r="DH6" s="648"/>
      <c r="DI6" s="648"/>
      <c r="DJ6" s="648"/>
      <c r="DK6" s="648"/>
      <c r="DL6" s="648"/>
      <c r="DM6" s="648"/>
      <c r="DN6" s="648"/>
      <c r="DO6" s="648"/>
      <c r="DP6" s="649"/>
      <c r="DQ6" s="653">
        <v>50715</v>
      </c>
      <c r="DR6" s="648"/>
      <c r="DS6" s="648"/>
      <c r="DT6" s="648"/>
      <c r="DU6" s="648"/>
      <c r="DV6" s="648"/>
      <c r="DW6" s="648"/>
      <c r="DX6" s="648"/>
      <c r="DY6" s="648"/>
      <c r="DZ6" s="648"/>
      <c r="EA6" s="648"/>
      <c r="EB6" s="648"/>
      <c r="EC6" s="684"/>
    </row>
    <row r="7" spans="2:143" ht="11.25" customHeight="1" x14ac:dyDescent="0.2">
      <c r="B7" s="644" t="s">
        <v>224</v>
      </c>
      <c r="C7" s="645"/>
      <c r="D7" s="645"/>
      <c r="E7" s="645"/>
      <c r="F7" s="645"/>
      <c r="G7" s="645"/>
      <c r="H7" s="645"/>
      <c r="I7" s="645"/>
      <c r="J7" s="645"/>
      <c r="K7" s="645"/>
      <c r="L7" s="645"/>
      <c r="M7" s="645"/>
      <c r="N7" s="645"/>
      <c r="O7" s="645"/>
      <c r="P7" s="645"/>
      <c r="Q7" s="646"/>
      <c r="R7" s="647">
        <v>375</v>
      </c>
      <c r="S7" s="648"/>
      <c r="T7" s="648"/>
      <c r="U7" s="648"/>
      <c r="V7" s="648"/>
      <c r="W7" s="648"/>
      <c r="X7" s="648"/>
      <c r="Y7" s="649"/>
      <c r="Z7" s="685">
        <v>0</v>
      </c>
      <c r="AA7" s="685"/>
      <c r="AB7" s="685"/>
      <c r="AC7" s="685"/>
      <c r="AD7" s="686">
        <v>375</v>
      </c>
      <c r="AE7" s="686"/>
      <c r="AF7" s="686"/>
      <c r="AG7" s="686"/>
      <c r="AH7" s="686"/>
      <c r="AI7" s="686"/>
      <c r="AJ7" s="686"/>
      <c r="AK7" s="686"/>
      <c r="AL7" s="650">
        <v>0</v>
      </c>
      <c r="AM7" s="651"/>
      <c r="AN7" s="651"/>
      <c r="AO7" s="687"/>
      <c r="AP7" s="644" t="s">
        <v>225</v>
      </c>
      <c r="AQ7" s="645"/>
      <c r="AR7" s="645"/>
      <c r="AS7" s="645"/>
      <c r="AT7" s="645"/>
      <c r="AU7" s="645"/>
      <c r="AV7" s="645"/>
      <c r="AW7" s="645"/>
      <c r="AX7" s="645"/>
      <c r="AY7" s="645"/>
      <c r="AZ7" s="645"/>
      <c r="BA7" s="645"/>
      <c r="BB7" s="645"/>
      <c r="BC7" s="645"/>
      <c r="BD7" s="645"/>
      <c r="BE7" s="645"/>
      <c r="BF7" s="646"/>
      <c r="BG7" s="647">
        <v>273068</v>
      </c>
      <c r="BH7" s="648"/>
      <c r="BI7" s="648"/>
      <c r="BJ7" s="648"/>
      <c r="BK7" s="648"/>
      <c r="BL7" s="648"/>
      <c r="BM7" s="648"/>
      <c r="BN7" s="649"/>
      <c r="BO7" s="685">
        <v>26.8</v>
      </c>
      <c r="BP7" s="685"/>
      <c r="BQ7" s="685"/>
      <c r="BR7" s="685"/>
      <c r="BS7" s="686">
        <v>36904</v>
      </c>
      <c r="BT7" s="686"/>
      <c r="BU7" s="686"/>
      <c r="BV7" s="686"/>
      <c r="BW7" s="686"/>
      <c r="BX7" s="686"/>
      <c r="BY7" s="686"/>
      <c r="BZ7" s="686"/>
      <c r="CA7" s="686"/>
      <c r="CB7" s="726"/>
      <c r="CD7" s="644" t="s">
        <v>226</v>
      </c>
      <c r="CE7" s="645"/>
      <c r="CF7" s="645"/>
      <c r="CG7" s="645"/>
      <c r="CH7" s="645"/>
      <c r="CI7" s="645"/>
      <c r="CJ7" s="645"/>
      <c r="CK7" s="645"/>
      <c r="CL7" s="645"/>
      <c r="CM7" s="645"/>
      <c r="CN7" s="645"/>
      <c r="CO7" s="645"/>
      <c r="CP7" s="645"/>
      <c r="CQ7" s="646"/>
      <c r="CR7" s="647">
        <v>3354920</v>
      </c>
      <c r="CS7" s="648"/>
      <c r="CT7" s="648"/>
      <c r="CU7" s="648"/>
      <c r="CV7" s="648"/>
      <c r="CW7" s="648"/>
      <c r="CX7" s="648"/>
      <c r="CY7" s="649"/>
      <c r="CZ7" s="685">
        <v>11.2</v>
      </c>
      <c r="DA7" s="685"/>
      <c r="DB7" s="685"/>
      <c r="DC7" s="685"/>
      <c r="DD7" s="653">
        <v>43329</v>
      </c>
      <c r="DE7" s="648"/>
      <c r="DF7" s="648"/>
      <c r="DG7" s="648"/>
      <c r="DH7" s="648"/>
      <c r="DI7" s="648"/>
      <c r="DJ7" s="648"/>
      <c r="DK7" s="648"/>
      <c r="DL7" s="648"/>
      <c r="DM7" s="648"/>
      <c r="DN7" s="648"/>
      <c r="DO7" s="648"/>
      <c r="DP7" s="649"/>
      <c r="DQ7" s="653">
        <v>2188709</v>
      </c>
      <c r="DR7" s="648"/>
      <c r="DS7" s="648"/>
      <c r="DT7" s="648"/>
      <c r="DU7" s="648"/>
      <c r="DV7" s="648"/>
      <c r="DW7" s="648"/>
      <c r="DX7" s="648"/>
      <c r="DY7" s="648"/>
      <c r="DZ7" s="648"/>
      <c r="EA7" s="648"/>
      <c r="EB7" s="648"/>
      <c r="EC7" s="684"/>
    </row>
    <row r="8" spans="2:143" ht="11.25" customHeight="1" x14ac:dyDescent="0.2">
      <c r="B8" s="644" t="s">
        <v>227</v>
      </c>
      <c r="C8" s="645"/>
      <c r="D8" s="645"/>
      <c r="E8" s="645"/>
      <c r="F8" s="645"/>
      <c r="G8" s="645"/>
      <c r="H8" s="645"/>
      <c r="I8" s="645"/>
      <c r="J8" s="645"/>
      <c r="K8" s="645"/>
      <c r="L8" s="645"/>
      <c r="M8" s="645"/>
      <c r="N8" s="645"/>
      <c r="O8" s="645"/>
      <c r="P8" s="645"/>
      <c r="Q8" s="646"/>
      <c r="R8" s="647">
        <v>5284</v>
      </c>
      <c r="S8" s="648"/>
      <c r="T8" s="648"/>
      <c r="U8" s="648"/>
      <c r="V8" s="648"/>
      <c r="W8" s="648"/>
      <c r="X8" s="648"/>
      <c r="Y8" s="649"/>
      <c r="Z8" s="685">
        <v>0</v>
      </c>
      <c r="AA8" s="685"/>
      <c r="AB8" s="685"/>
      <c r="AC8" s="685"/>
      <c r="AD8" s="686">
        <v>5284</v>
      </c>
      <c r="AE8" s="686"/>
      <c r="AF8" s="686"/>
      <c r="AG8" s="686"/>
      <c r="AH8" s="686"/>
      <c r="AI8" s="686"/>
      <c r="AJ8" s="686"/>
      <c r="AK8" s="686"/>
      <c r="AL8" s="650">
        <v>0.1</v>
      </c>
      <c r="AM8" s="651"/>
      <c r="AN8" s="651"/>
      <c r="AO8" s="687"/>
      <c r="AP8" s="644" t="s">
        <v>228</v>
      </c>
      <c r="AQ8" s="645"/>
      <c r="AR8" s="645"/>
      <c r="AS8" s="645"/>
      <c r="AT8" s="645"/>
      <c r="AU8" s="645"/>
      <c r="AV8" s="645"/>
      <c r="AW8" s="645"/>
      <c r="AX8" s="645"/>
      <c r="AY8" s="645"/>
      <c r="AZ8" s="645"/>
      <c r="BA8" s="645"/>
      <c r="BB8" s="645"/>
      <c r="BC8" s="645"/>
      <c r="BD8" s="645"/>
      <c r="BE8" s="645"/>
      <c r="BF8" s="646"/>
      <c r="BG8" s="647">
        <v>10963</v>
      </c>
      <c r="BH8" s="648"/>
      <c r="BI8" s="648"/>
      <c r="BJ8" s="648"/>
      <c r="BK8" s="648"/>
      <c r="BL8" s="648"/>
      <c r="BM8" s="648"/>
      <c r="BN8" s="649"/>
      <c r="BO8" s="685">
        <v>1.1000000000000001</v>
      </c>
      <c r="BP8" s="685"/>
      <c r="BQ8" s="685"/>
      <c r="BR8" s="685"/>
      <c r="BS8" s="686" t="s">
        <v>122</v>
      </c>
      <c r="BT8" s="686"/>
      <c r="BU8" s="686"/>
      <c r="BV8" s="686"/>
      <c r="BW8" s="686"/>
      <c r="BX8" s="686"/>
      <c r="BY8" s="686"/>
      <c r="BZ8" s="686"/>
      <c r="CA8" s="686"/>
      <c r="CB8" s="726"/>
      <c r="CD8" s="644" t="s">
        <v>229</v>
      </c>
      <c r="CE8" s="645"/>
      <c r="CF8" s="645"/>
      <c r="CG8" s="645"/>
      <c r="CH8" s="645"/>
      <c r="CI8" s="645"/>
      <c r="CJ8" s="645"/>
      <c r="CK8" s="645"/>
      <c r="CL8" s="645"/>
      <c r="CM8" s="645"/>
      <c r="CN8" s="645"/>
      <c r="CO8" s="645"/>
      <c r="CP8" s="645"/>
      <c r="CQ8" s="646"/>
      <c r="CR8" s="647">
        <v>3417303</v>
      </c>
      <c r="CS8" s="648"/>
      <c r="CT8" s="648"/>
      <c r="CU8" s="648"/>
      <c r="CV8" s="648"/>
      <c r="CW8" s="648"/>
      <c r="CX8" s="648"/>
      <c r="CY8" s="649"/>
      <c r="CZ8" s="685">
        <v>11.4</v>
      </c>
      <c r="DA8" s="685"/>
      <c r="DB8" s="685"/>
      <c r="DC8" s="685"/>
      <c r="DD8" s="653">
        <v>11556</v>
      </c>
      <c r="DE8" s="648"/>
      <c r="DF8" s="648"/>
      <c r="DG8" s="648"/>
      <c r="DH8" s="648"/>
      <c r="DI8" s="648"/>
      <c r="DJ8" s="648"/>
      <c r="DK8" s="648"/>
      <c r="DL8" s="648"/>
      <c r="DM8" s="648"/>
      <c r="DN8" s="648"/>
      <c r="DO8" s="648"/>
      <c r="DP8" s="649"/>
      <c r="DQ8" s="653">
        <v>963027</v>
      </c>
      <c r="DR8" s="648"/>
      <c r="DS8" s="648"/>
      <c r="DT8" s="648"/>
      <c r="DU8" s="648"/>
      <c r="DV8" s="648"/>
      <c r="DW8" s="648"/>
      <c r="DX8" s="648"/>
      <c r="DY8" s="648"/>
      <c r="DZ8" s="648"/>
      <c r="EA8" s="648"/>
      <c r="EB8" s="648"/>
      <c r="EC8" s="684"/>
    </row>
    <row r="9" spans="2:143" ht="11.25" customHeight="1" x14ac:dyDescent="0.2">
      <c r="B9" s="644" t="s">
        <v>230</v>
      </c>
      <c r="C9" s="645"/>
      <c r="D9" s="645"/>
      <c r="E9" s="645"/>
      <c r="F9" s="645"/>
      <c r="G9" s="645"/>
      <c r="H9" s="645"/>
      <c r="I9" s="645"/>
      <c r="J9" s="645"/>
      <c r="K9" s="645"/>
      <c r="L9" s="645"/>
      <c r="M9" s="645"/>
      <c r="N9" s="645"/>
      <c r="O9" s="645"/>
      <c r="P9" s="645"/>
      <c r="Q9" s="646"/>
      <c r="R9" s="647">
        <v>8044</v>
      </c>
      <c r="S9" s="648"/>
      <c r="T9" s="648"/>
      <c r="U9" s="648"/>
      <c r="V9" s="648"/>
      <c r="W9" s="648"/>
      <c r="X9" s="648"/>
      <c r="Y9" s="649"/>
      <c r="Z9" s="685">
        <v>0</v>
      </c>
      <c r="AA9" s="685"/>
      <c r="AB9" s="685"/>
      <c r="AC9" s="685"/>
      <c r="AD9" s="686">
        <v>8044</v>
      </c>
      <c r="AE9" s="686"/>
      <c r="AF9" s="686"/>
      <c r="AG9" s="686"/>
      <c r="AH9" s="686"/>
      <c r="AI9" s="686"/>
      <c r="AJ9" s="686"/>
      <c r="AK9" s="686"/>
      <c r="AL9" s="650">
        <v>0.2</v>
      </c>
      <c r="AM9" s="651"/>
      <c r="AN9" s="651"/>
      <c r="AO9" s="687"/>
      <c r="AP9" s="644" t="s">
        <v>231</v>
      </c>
      <c r="AQ9" s="645"/>
      <c r="AR9" s="645"/>
      <c r="AS9" s="645"/>
      <c r="AT9" s="645"/>
      <c r="AU9" s="645"/>
      <c r="AV9" s="645"/>
      <c r="AW9" s="645"/>
      <c r="AX9" s="645"/>
      <c r="AY9" s="645"/>
      <c r="AZ9" s="645"/>
      <c r="BA9" s="645"/>
      <c r="BB9" s="645"/>
      <c r="BC9" s="645"/>
      <c r="BD9" s="645"/>
      <c r="BE9" s="645"/>
      <c r="BF9" s="646"/>
      <c r="BG9" s="647">
        <v>210845</v>
      </c>
      <c r="BH9" s="648"/>
      <c r="BI9" s="648"/>
      <c r="BJ9" s="648"/>
      <c r="BK9" s="648"/>
      <c r="BL9" s="648"/>
      <c r="BM9" s="648"/>
      <c r="BN9" s="649"/>
      <c r="BO9" s="685">
        <v>20.7</v>
      </c>
      <c r="BP9" s="685"/>
      <c r="BQ9" s="685"/>
      <c r="BR9" s="685"/>
      <c r="BS9" s="686" t="s">
        <v>122</v>
      </c>
      <c r="BT9" s="686"/>
      <c r="BU9" s="686"/>
      <c r="BV9" s="686"/>
      <c r="BW9" s="686"/>
      <c r="BX9" s="686"/>
      <c r="BY9" s="686"/>
      <c r="BZ9" s="686"/>
      <c r="CA9" s="686"/>
      <c r="CB9" s="726"/>
      <c r="CD9" s="644" t="s">
        <v>232</v>
      </c>
      <c r="CE9" s="645"/>
      <c r="CF9" s="645"/>
      <c r="CG9" s="645"/>
      <c r="CH9" s="645"/>
      <c r="CI9" s="645"/>
      <c r="CJ9" s="645"/>
      <c r="CK9" s="645"/>
      <c r="CL9" s="645"/>
      <c r="CM9" s="645"/>
      <c r="CN9" s="645"/>
      <c r="CO9" s="645"/>
      <c r="CP9" s="645"/>
      <c r="CQ9" s="646"/>
      <c r="CR9" s="647">
        <v>18095022</v>
      </c>
      <c r="CS9" s="648"/>
      <c r="CT9" s="648"/>
      <c r="CU9" s="648"/>
      <c r="CV9" s="648"/>
      <c r="CW9" s="648"/>
      <c r="CX9" s="648"/>
      <c r="CY9" s="649"/>
      <c r="CZ9" s="685">
        <v>60.3</v>
      </c>
      <c r="DA9" s="685"/>
      <c r="DB9" s="685"/>
      <c r="DC9" s="685"/>
      <c r="DD9" s="653">
        <v>196407</v>
      </c>
      <c r="DE9" s="648"/>
      <c r="DF9" s="648"/>
      <c r="DG9" s="648"/>
      <c r="DH9" s="648"/>
      <c r="DI9" s="648"/>
      <c r="DJ9" s="648"/>
      <c r="DK9" s="648"/>
      <c r="DL9" s="648"/>
      <c r="DM9" s="648"/>
      <c r="DN9" s="648"/>
      <c r="DO9" s="648"/>
      <c r="DP9" s="649"/>
      <c r="DQ9" s="653">
        <v>1346579</v>
      </c>
      <c r="DR9" s="648"/>
      <c r="DS9" s="648"/>
      <c r="DT9" s="648"/>
      <c r="DU9" s="648"/>
      <c r="DV9" s="648"/>
      <c r="DW9" s="648"/>
      <c r="DX9" s="648"/>
      <c r="DY9" s="648"/>
      <c r="DZ9" s="648"/>
      <c r="EA9" s="648"/>
      <c r="EB9" s="648"/>
      <c r="EC9" s="684"/>
    </row>
    <row r="10" spans="2:143" ht="11.25" customHeight="1" x14ac:dyDescent="0.2">
      <c r="B10" s="644" t="s">
        <v>233</v>
      </c>
      <c r="C10" s="645"/>
      <c r="D10" s="645"/>
      <c r="E10" s="645"/>
      <c r="F10" s="645"/>
      <c r="G10" s="645"/>
      <c r="H10" s="645"/>
      <c r="I10" s="645"/>
      <c r="J10" s="645"/>
      <c r="K10" s="645"/>
      <c r="L10" s="645"/>
      <c r="M10" s="645"/>
      <c r="N10" s="645"/>
      <c r="O10" s="645"/>
      <c r="P10" s="645"/>
      <c r="Q10" s="646"/>
      <c r="R10" s="647" t="s">
        <v>122</v>
      </c>
      <c r="S10" s="648"/>
      <c r="T10" s="648"/>
      <c r="U10" s="648"/>
      <c r="V10" s="648"/>
      <c r="W10" s="648"/>
      <c r="X10" s="648"/>
      <c r="Y10" s="649"/>
      <c r="Z10" s="685" t="s">
        <v>122</v>
      </c>
      <c r="AA10" s="685"/>
      <c r="AB10" s="685"/>
      <c r="AC10" s="685"/>
      <c r="AD10" s="686" t="s">
        <v>122</v>
      </c>
      <c r="AE10" s="686"/>
      <c r="AF10" s="686"/>
      <c r="AG10" s="686"/>
      <c r="AH10" s="686"/>
      <c r="AI10" s="686"/>
      <c r="AJ10" s="686"/>
      <c r="AK10" s="686"/>
      <c r="AL10" s="650" t="s">
        <v>122</v>
      </c>
      <c r="AM10" s="651"/>
      <c r="AN10" s="651"/>
      <c r="AO10" s="687"/>
      <c r="AP10" s="644" t="s">
        <v>234</v>
      </c>
      <c r="AQ10" s="645"/>
      <c r="AR10" s="645"/>
      <c r="AS10" s="645"/>
      <c r="AT10" s="645"/>
      <c r="AU10" s="645"/>
      <c r="AV10" s="645"/>
      <c r="AW10" s="645"/>
      <c r="AX10" s="645"/>
      <c r="AY10" s="645"/>
      <c r="AZ10" s="645"/>
      <c r="BA10" s="645"/>
      <c r="BB10" s="645"/>
      <c r="BC10" s="645"/>
      <c r="BD10" s="645"/>
      <c r="BE10" s="645"/>
      <c r="BF10" s="646"/>
      <c r="BG10" s="647">
        <v>25723</v>
      </c>
      <c r="BH10" s="648"/>
      <c r="BI10" s="648"/>
      <c r="BJ10" s="648"/>
      <c r="BK10" s="648"/>
      <c r="BL10" s="648"/>
      <c r="BM10" s="648"/>
      <c r="BN10" s="649"/>
      <c r="BO10" s="685">
        <v>2.5</v>
      </c>
      <c r="BP10" s="685"/>
      <c r="BQ10" s="685"/>
      <c r="BR10" s="685"/>
      <c r="BS10" s="686">
        <v>18614</v>
      </c>
      <c r="BT10" s="686"/>
      <c r="BU10" s="686"/>
      <c r="BV10" s="686"/>
      <c r="BW10" s="686"/>
      <c r="BX10" s="686"/>
      <c r="BY10" s="686"/>
      <c r="BZ10" s="686"/>
      <c r="CA10" s="686"/>
      <c r="CB10" s="726"/>
      <c r="CD10" s="644" t="s">
        <v>235</v>
      </c>
      <c r="CE10" s="645"/>
      <c r="CF10" s="645"/>
      <c r="CG10" s="645"/>
      <c r="CH10" s="645"/>
      <c r="CI10" s="645"/>
      <c r="CJ10" s="645"/>
      <c r="CK10" s="645"/>
      <c r="CL10" s="645"/>
      <c r="CM10" s="645"/>
      <c r="CN10" s="645"/>
      <c r="CO10" s="645"/>
      <c r="CP10" s="645"/>
      <c r="CQ10" s="646"/>
      <c r="CR10" s="647">
        <v>11068</v>
      </c>
      <c r="CS10" s="648"/>
      <c r="CT10" s="648"/>
      <c r="CU10" s="648"/>
      <c r="CV10" s="648"/>
      <c r="CW10" s="648"/>
      <c r="CX10" s="648"/>
      <c r="CY10" s="649"/>
      <c r="CZ10" s="685">
        <v>0</v>
      </c>
      <c r="DA10" s="685"/>
      <c r="DB10" s="685"/>
      <c r="DC10" s="685"/>
      <c r="DD10" s="653" t="s">
        <v>122</v>
      </c>
      <c r="DE10" s="648"/>
      <c r="DF10" s="648"/>
      <c r="DG10" s="648"/>
      <c r="DH10" s="648"/>
      <c r="DI10" s="648"/>
      <c r="DJ10" s="648"/>
      <c r="DK10" s="648"/>
      <c r="DL10" s="648"/>
      <c r="DM10" s="648"/>
      <c r="DN10" s="648"/>
      <c r="DO10" s="648"/>
      <c r="DP10" s="649"/>
      <c r="DQ10" s="653">
        <v>9168</v>
      </c>
      <c r="DR10" s="648"/>
      <c r="DS10" s="648"/>
      <c r="DT10" s="648"/>
      <c r="DU10" s="648"/>
      <c r="DV10" s="648"/>
      <c r="DW10" s="648"/>
      <c r="DX10" s="648"/>
      <c r="DY10" s="648"/>
      <c r="DZ10" s="648"/>
      <c r="EA10" s="648"/>
      <c r="EB10" s="648"/>
      <c r="EC10" s="684"/>
    </row>
    <row r="11" spans="2:143" ht="11.25" customHeight="1" x14ac:dyDescent="0.2">
      <c r="B11" s="644" t="s">
        <v>236</v>
      </c>
      <c r="C11" s="645"/>
      <c r="D11" s="645"/>
      <c r="E11" s="645"/>
      <c r="F11" s="645"/>
      <c r="G11" s="645"/>
      <c r="H11" s="645"/>
      <c r="I11" s="645"/>
      <c r="J11" s="645"/>
      <c r="K11" s="645"/>
      <c r="L11" s="645"/>
      <c r="M11" s="645"/>
      <c r="N11" s="645"/>
      <c r="O11" s="645"/>
      <c r="P11" s="645"/>
      <c r="Q11" s="646"/>
      <c r="R11" s="647">
        <v>208421</v>
      </c>
      <c r="S11" s="648"/>
      <c r="T11" s="648"/>
      <c r="U11" s="648"/>
      <c r="V11" s="648"/>
      <c r="W11" s="648"/>
      <c r="X11" s="648"/>
      <c r="Y11" s="649"/>
      <c r="Z11" s="650">
        <v>0.7</v>
      </c>
      <c r="AA11" s="651"/>
      <c r="AB11" s="651"/>
      <c r="AC11" s="652"/>
      <c r="AD11" s="653">
        <v>208421</v>
      </c>
      <c r="AE11" s="648"/>
      <c r="AF11" s="648"/>
      <c r="AG11" s="648"/>
      <c r="AH11" s="648"/>
      <c r="AI11" s="648"/>
      <c r="AJ11" s="648"/>
      <c r="AK11" s="649"/>
      <c r="AL11" s="650">
        <v>4.7</v>
      </c>
      <c r="AM11" s="651"/>
      <c r="AN11" s="651"/>
      <c r="AO11" s="687"/>
      <c r="AP11" s="644" t="s">
        <v>237</v>
      </c>
      <c r="AQ11" s="645"/>
      <c r="AR11" s="645"/>
      <c r="AS11" s="645"/>
      <c r="AT11" s="645"/>
      <c r="AU11" s="645"/>
      <c r="AV11" s="645"/>
      <c r="AW11" s="645"/>
      <c r="AX11" s="645"/>
      <c r="AY11" s="645"/>
      <c r="AZ11" s="645"/>
      <c r="BA11" s="645"/>
      <c r="BB11" s="645"/>
      <c r="BC11" s="645"/>
      <c r="BD11" s="645"/>
      <c r="BE11" s="645"/>
      <c r="BF11" s="646"/>
      <c r="BG11" s="647">
        <v>25537</v>
      </c>
      <c r="BH11" s="648"/>
      <c r="BI11" s="648"/>
      <c r="BJ11" s="648"/>
      <c r="BK11" s="648"/>
      <c r="BL11" s="648"/>
      <c r="BM11" s="648"/>
      <c r="BN11" s="649"/>
      <c r="BO11" s="685">
        <v>2.5</v>
      </c>
      <c r="BP11" s="685"/>
      <c r="BQ11" s="685"/>
      <c r="BR11" s="685"/>
      <c r="BS11" s="686">
        <v>18290</v>
      </c>
      <c r="BT11" s="686"/>
      <c r="BU11" s="686"/>
      <c r="BV11" s="686"/>
      <c r="BW11" s="686"/>
      <c r="BX11" s="686"/>
      <c r="BY11" s="686"/>
      <c r="BZ11" s="686"/>
      <c r="CA11" s="686"/>
      <c r="CB11" s="726"/>
      <c r="CD11" s="644" t="s">
        <v>238</v>
      </c>
      <c r="CE11" s="645"/>
      <c r="CF11" s="645"/>
      <c r="CG11" s="645"/>
      <c r="CH11" s="645"/>
      <c r="CI11" s="645"/>
      <c r="CJ11" s="645"/>
      <c r="CK11" s="645"/>
      <c r="CL11" s="645"/>
      <c r="CM11" s="645"/>
      <c r="CN11" s="645"/>
      <c r="CO11" s="645"/>
      <c r="CP11" s="645"/>
      <c r="CQ11" s="646"/>
      <c r="CR11" s="647">
        <v>163920</v>
      </c>
      <c r="CS11" s="648"/>
      <c r="CT11" s="648"/>
      <c r="CU11" s="648"/>
      <c r="CV11" s="648"/>
      <c r="CW11" s="648"/>
      <c r="CX11" s="648"/>
      <c r="CY11" s="649"/>
      <c r="CZ11" s="685">
        <v>0.5</v>
      </c>
      <c r="DA11" s="685"/>
      <c r="DB11" s="685"/>
      <c r="DC11" s="685"/>
      <c r="DD11" s="653">
        <v>16415</v>
      </c>
      <c r="DE11" s="648"/>
      <c r="DF11" s="648"/>
      <c r="DG11" s="648"/>
      <c r="DH11" s="648"/>
      <c r="DI11" s="648"/>
      <c r="DJ11" s="648"/>
      <c r="DK11" s="648"/>
      <c r="DL11" s="648"/>
      <c r="DM11" s="648"/>
      <c r="DN11" s="648"/>
      <c r="DO11" s="648"/>
      <c r="DP11" s="649"/>
      <c r="DQ11" s="653">
        <v>96607</v>
      </c>
      <c r="DR11" s="648"/>
      <c r="DS11" s="648"/>
      <c r="DT11" s="648"/>
      <c r="DU11" s="648"/>
      <c r="DV11" s="648"/>
      <c r="DW11" s="648"/>
      <c r="DX11" s="648"/>
      <c r="DY11" s="648"/>
      <c r="DZ11" s="648"/>
      <c r="EA11" s="648"/>
      <c r="EB11" s="648"/>
      <c r="EC11" s="684"/>
    </row>
    <row r="12" spans="2:143" ht="11.25" customHeight="1" x14ac:dyDescent="0.2">
      <c r="B12" s="644" t="s">
        <v>239</v>
      </c>
      <c r="C12" s="645"/>
      <c r="D12" s="645"/>
      <c r="E12" s="645"/>
      <c r="F12" s="645"/>
      <c r="G12" s="645"/>
      <c r="H12" s="645"/>
      <c r="I12" s="645"/>
      <c r="J12" s="645"/>
      <c r="K12" s="645"/>
      <c r="L12" s="645"/>
      <c r="M12" s="645"/>
      <c r="N12" s="645"/>
      <c r="O12" s="645"/>
      <c r="P12" s="645"/>
      <c r="Q12" s="646"/>
      <c r="R12" s="647">
        <v>654</v>
      </c>
      <c r="S12" s="648"/>
      <c r="T12" s="648"/>
      <c r="U12" s="648"/>
      <c r="V12" s="648"/>
      <c r="W12" s="648"/>
      <c r="X12" s="648"/>
      <c r="Y12" s="649"/>
      <c r="Z12" s="685">
        <v>0</v>
      </c>
      <c r="AA12" s="685"/>
      <c r="AB12" s="685"/>
      <c r="AC12" s="685"/>
      <c r="AD12" s="686">
        <v>654</v>
      </c>
      <c r="AE12" s="686"/>
      <c r="AF12" s="686"/>
      <c r="AG12" s="686"/>
      <c r="AH12" s="686"/>
      <c r="AI12" s="686"/>
      <c r="AJ12" s="686"/>
      <c r="AK12" s="686"/>
      <c r="AL12" s="650">
        <v>0</v>
      </c>
      <c r="AM12" s="651"/>
      <c r="AN12" s="651"/>
      <c r="AO12" s="687"/>
      <c r="AP12" s="644" t="s">
        <v>240</v>
      </c>
      <c r="AQ12" s="645"/>
      <c r="AR12" s="645"/>
      <c r="AS12" s="645"/>
      <c r="AT12" s="645"/>
      <c r="AU12" s="645"/>
      <c r="AV12" s="645"/>
      <c r="AW12" s="645"/>
      <c r="AX12" s="645"/>
      <c r="AY12" s="645"/>
      <c r="AZ12" s="645"/>
      <c r="BA12" s="645"/>
      <c r="BB12" s="645"/>
      <c r="BC12" s="645"/>
      <c r="BD12" s="645"/>
      <c r="BE12" s="645"/>
      <c r="BF12" s="646"/>
      <c r="BG12" s="647">
        <v>633805</v>
      </c>
      <c r="BH12" s="648"/>
      <c r="BI12" s="648"/>
      <c r="BJ12" s="648"/>
      <c r="BK12" s="648"/>
      <c r="BL12" s="648"/>
      <c r="BM12" s="648"/>
      <c r="BN12" s="649"/>
      <c r="BO12" s="685">
        <v>62.2</v>
      </c>
      <c r="BP12" s="685"/>
      <c r="BQ12" s="685"/>
      <c r="BR12" s="685"/>
      <c r="BS12" s="686">
        <v>64692</v>
      </c>
      <c r="BT12" s="686"/>
      <c r="BU12" s="686"/>
      <c r="BV12" s="686"/>
      <c r="BW12" s="686"/>
      <c r="BX12" s="686"/>
      <c r="BY12" s="686"/>
      <c r="BZ12" s="686"/>
      <c r="CA12" s="686"/>
      <c r="CB12" s="726"/>
      <c r="CD12" s="644" t="s">
        <v>241</v>
      </c>
      <c r="CE12" s="645"/>
      <c r="CF12" s="645"/>
      <c r="CG12" s="645"/>
      <c r="CH12" s="645"/>
      <c r="CI12" s="645"/>
      <c r="CJ12" s="645"/>
      <c r="CK12" s="645"/>
      <c r="CL12" s="645"/>
      <c r="CM12" s="645"/>
      <c r="CN12" s="645"/>
      <c r="CO12" s="645"/>
      <c r="CP12" s="645"/>
      <c r="CQ12" s="646"/>
      <c r="CR12" s="647">
        <v>1120494</v>
      </c>
      <c r="CS12" s="648"/>
      <c r="CT12" s="648"/>
      <c r="CU12" s="648"/>
      <c r="CV12" s="648"/>
      <c r="CW12" s="648"/>
      <c r="CX12" s="648"/>
      <c r="CY12" s="649"/>
      <c r="CZ12" s="685">
        <v>3.7</v>
      </c>
      <c r="DA12" s="685"/>
      <c r="DB12" s="685"/>
      <c r="DC12" s="685"/>
      <c r="DD12" s="653">
        <v>261106</v>
      </c>
      <c r="DE12" s="648"/>
      <c r="DF12" s="648"/>
      <c r="DG12" s="648"/>
      <c r="DH12" s="648"/>
      <c r="DI12" s="648"/>
      <c r="DJ12" s="648"/>
      <c r="DK12" s="648"/>
      <c r="DL12" s="648"/>
      <c r="DM12" s="648"/>
      <c r="DN12" s="648"/>
      <c r="DO12" s="648"/>
      <c r="DP12" s="649"/>
      <c r="DQ12" s="653">
        <v>487984</v>
      </c>
      <c r="DR12" s="648"/>
      <c r="DS12" s="648"/>
      <c r="DT12" s="648"/>
      <c r="DU12" s="648"/>
      <c r="DV12" s="648"/>
      <c r="DW12" s="648"/>
      <c r="DX12" s="648"/>
      <c r="DY12" s="648"/>
      <c r="DZ12" s="648"/>
      <c r="EA12" s="648"/>
      <c r="EB12" s="648"/>
      <c r="EC12" s="684"/>
    </row>
    <row r="13" spans="2:143" ht="11.25" customHeight="1" x14ac:dyDescent="0.2">
      <c r="B13" s="644" t="s">
        <v>242</v>
      </c>
      <c r="C13" s="645"/>
      <c r="D13" s="645"/>
      <c r="E13" s="645"/>
      <c r="F13" s="645"/>
      <c r="G13" s="645"/>
      <c r="H13" s="645"/>
      <c r="I13" s="645"/>
      <c r="J13" s="645"/>
      <c r="K13" s="645"/>
      <c r="L13" s="645"/>
      <c r="M13" s="645"/>
      <c r="N13" s="645"/>
      <c r="O13" s="645"/>
      <c r="P13" s="645"/>
      <c r="Q13" s="646"/>
      <c r="R13" s="647" t="s">
        <v>122</v>
      </c>
      <c r="S13" s="648"/>
      <c r="T13" s="648"/>
      <c r="U13" s="648"/>
      <c r="V13" s="648"/>
      <c r="W13" s="648"/>
      <c r="X13" s="648"/>
      <c r="Y13" s="649"/>
      <c r="Z13" s="685" t="s">
        <v>122</v>
      </c>
      <c r="AA13" s="685"/>
      <c r="AB13" s="685"/>
      <c r="AC13" s="685"/>
      <c r="AD13" s="686" t="s">
        <v>122</v>
      </c>
      <c r="AE13" s="686"/>
      <c r="AF13" s="686"/>
      <c r="AG13" s="686"/>
      <c r="AH13" s="686"/>
      <c r="AI13" s="686"/>
      <c r="AJ13" s="686"/>
      <c r="AK13" s="686"/>
      <c r="AL13" s="650" t="s">
        <v>122</v>
      </c>
      <c r="AM13" s="651"/>
      <c r="AN13" s="651"/>
      <c r="AO13" s="687"/>
      <c r="AP13" s="644" t="s">
        <v>243</v>
      </c>
      <c r="AQ13" s="645"/>
      <c r="AR13" s="645"/>
      <c r="AS13" s="645"/>
      <c r="AT13" s="645"/>
      <c r="AU13" s="645"/>
      <c r="AV13" s="645"/>
      <c r="AW13" s="645"/>
      <c r="AX13" s="645"/>
      <c r="AY13" s="645"/>
      <c r="AZ13" s="645"/>
      <c r="BA13" s="645"/>
      <c r="BB13" s="645"/>
      <c r="BC13" s="645"/>
      <c r="BD13" s="645"/>
      <c r="BE13" s="645"/>
      <c r="BF13" s="646"/>
      <c r="BG13" s="647">
        <v>624731</v>
      </c>
      <c r="BH13" s="648"/>
      <c r="BI13" s="648"/>
      <c r="BJ13" s="648"/>
      <c r="BK13" s="648"/>
      <c r="BL13" s="648"/>
      <c r="BM13" s="648"/>
      <c r="BN13" s="649"/>
      <c r="BO13" s="685">
        <v>61.3</v>
      </c>
      <c r="BP13" s="685"/>
      <c r="BQ13" s="685"/>
      <c r="BR13" s="685"/>
      <c r="BS13" s="686">
        <v>64692</v>
      </c>
      <c r="BT13" s="686"/>
      <c r="BU13" s="686"/>
      <c r="BV13" s="686"/>
      <c r="BW13" s="686"/>
      <c r="BX13" s="686"/>
      <c r="BY13" s="686"/>
      <c r="BZ13" s="686"/>
      <c r="CA13" s="686"/>
      <c r="CB13" s="726"/>
      <c r="CD13" s="644" t="s">
        <v>244</v>
      </c>
      <c r="CE13" s="645"/>
      <c r="CF13" s="645"/>
      <c r="CG13" s="645"/>
      <c r="CH13" s="645"/>
      <c r="CI13" s="645"/>
      <c r="CJ13" s="645"/>
      <c r="CK13" s="645"/>
      <c r="CL13" s="645"/>
      <c r="CM13" s="645"/>
      <c r="CN13" s="645"/>
      <c r="CO13" s="645"/>
      <c r="CP13" s="645"/>
      <c r="CQ13" s="646"/>
      <c r="CR13" s="647">
        <v>449303</v>
      </c>
      <c r="CS13" s="648"/>
      <c r="CT13" s="648"/>
      <c r="CU13" s="648"/>
      <c r="CV13" s="648"/>
      <c r="CW13" s="648"/>
      <c r="CX13" s="648"/>
      <c r="CY13" s="649"/>
      <c r="CZ13" s="685">
        <v>1.5</v>
      </c>
      <c r="DA13" s="685"/>
      <c r="DB13" s="685"/>
      <c r="DC13" s="685"/>
      <c r="DD13" s="653">
        <v>175317</v>
      </c>
      <c r="DE13" s="648"/>
      <c r="DF13" s="648"/>
      <c r="DG13" s="648"/>
      <c r="DH13" s="648"/>
      <c r="DI13" s="648"/>
      <c r="DJ13" s="648"/>
      <c r="DK13" s="648"/>
      <c r="DL13" s="648"/>
      <c r="DM13" s="648"/>
      <c r="DN13" s="648"/>
      <c r="DO13" s="648"/>
      <c r="DP13" s="649"/>
      <c r="DQ13" s="653">
        <v>133704</v>
      </c>
      <c r="DR13" s="648"/>
      <c r="DS13" s="648"/>
      <c r="DT13" s="648"/>
      <c r="DU13" s="648"/>
      <c r="DV13" s="648"/>
      <c r="DW13" s="648"/>
      <c r="DX13" s="648"/>
      <c r="DY13" s="648"/>
      <c r="DZ13" s="648"/>
      <c r="EA13" s="648"/>
      <c r="EB13" s="648"/>
      <c r="EC13" s="684"/>
    </row>
    <row r="14" spans="2:143" ht="11.25" customHeight="1" x14ac:dyDescent="0.2">
      <c r="B14" s="644" t="s">
        <v>245</v>
      </c>
      <c r="C14" s="645"/>
      <c r="D14" s="645"/>
      <c r="E14" s="645"/>
      <c r="F14" s="645"/>
      <c r="G14" s="645"/>
      <c r="H14" s="645"/>
      <c r="I14" s="645"/>
      <c r="J14" s="645"/>
      <c r="K14" s="645"/>
      <c r="L14" s="645"/>
      <c r="M14" s="645"/>
      <c r="N14" s="645"/>
      <c r="O14" s="645"/>
      <c r="P14" s="645"/>
      <c r="Q14" s="646"/>
      <c r="R14" s="647" t="s">
        <v>122</v>
      </c>
      <c r="S14" s="648"/>
      <c r="T14" s="648"/>
      <c r="U14" s="648"/>
      <c r="V14" s="648"/>
      <c r="W14" s="648"/>
      <c r="X14" s="648"/>
      <c r="Y14" s="649"/>
      <c r="Z14" s="685" t="s">
        <v>122</v>
      </c>
      <c r="AA14" s="685"/>
      <c r="AB14" s="685"/>
      <c r="AC14" s="685"/>
      <c r="AD14" s="686" t="s">
        <v>122</v>
      </c>
      <c r="AE14" s="686"/>
      <c r="AF14" s="686"/>
      <c r="AG14" s="686"/>
      <c r="AH14" s="686"/>
      <c r="AI14" s="686"/>
      <c r="AJ14" s="686"/>
      <c r="AK14" s="686"/>
      <c r="AL14" s="650" t="s">
        <v>122</v>
      </c>
      <c r="AM14" s="651"/>
      <c r="AN14" s="651"/>
      <c r="AO14" s="687"/>
      <c r="AP14" s="644" t="s">
        <v>246</v>
      </c>
      <c r="AQ14" s="645"/>
      <c r="AR14" s="645"/>
      <c r="AS14" s="645"/>
      <c r="AT14" s="645"/>
      <c r="AU14" s="645"/>
      <c r="AV14" s="645"/>
      <c r="AW14" s="645"/>
      <c r="AX14" s="645"/>
      <c r="AY14" s="645"/>
      <c r="AZ14" s="645"/>
      <c r="BA14" s="645"/>
      <c r="BB14" s="645"/>
      <c r="BC14" s="645"/>
      <c r="BD14" s="645"/>
      <c r="BE14" s="645"/>
      <c r="BF14" s="646"/>
      <c r="BG14" s="647">
        <v>28814</v>
      </c>
      <c r="BH14" s="648"/>
      <c r="BI14" s="648"/>
      <c r="BJ14" s="648"/>
      <c r="BK14" s="648"/>
      <c r="BL14" s="648"/>
      <c r="BM14" s="648"/>
      <c r="BN14" s="649"/>
      <c r="BO14" s="685">
        <v>2.8</v>
      </c>
      <c r="BP14" s="685"/>
      <c r="BQ14" s="685"/>
      <c r="BR14" s="685"/>
      <c r="BS14" s="686" t="s">
        <v>122</v>
      </c>
      <c r="BT14" s="686"/>
      <c r="BU14" s="686"/>
      <c r="BV14" s="686"/>
      <c r="BW14" s="686"/>
      <c r="BX14" s="686"/>
      <c r="BY14" s="686"/>
      <c r="BZ14" s="686"/>
      <c r="CA14" s="686"/>
      <c r="CB14" s="726"/>
      <c r="CD14" s="644" t="s">
        <v>247</v>
      </c>
      <c r="CE14" s="645"/>
      <c r="CF14" s="645"/>
      <c r="CG14" s="645"/>
      <c r="CH14" s="645"/>
      <c r="CI14" s="645"/>
      <c r="CJ14" s="645"/>
      <c r="CK14" s="645"/>
      <c r="CL14" s="645"/>
      <c r="CM14" s="645"/>
      <c r="CN14" s="645"/>
      <c r="CO14" s="645"/>
      <c r="CP14" s="645"/>
      <c r="CQ14" s="646"/>
      <c r="CR14" s="647">
        <v>304231</v>
      </c>
      <c r="CS14" s="648"/>
      <c r="CT14" s="648"/>
      <c r="CU14" s="648"/>
      <c r="CV14" s="648"/>
      <c r="CW14" s="648"/>
      <c r="CX14" s="648"/>
      <c r="CY14" s="649"/>
      <c r="CZ14" s="685">
        <v>1</v>
      </c>
      <c r="DA14" s="685"/>
      <c r="DB14" s="685"/>
      <c r="DC14" s="685"/>
      <c r="DD14" s="653">
        <v>27937</v>
      </c>
      <c r="DE14" s="648"/>
      <c r="DF14" s="648"/>
      <c r="DG14" s="648"/>
      <c r="DH14" s="648"/>
      <c r="DI14" s="648"/>
      <c r="DJ14" s="648"/>
      <c r="DK14" s="648"/>
      <c r="DL14" s="648"/>
      <c r="DM14" s="648"/>
      <c r="DN14" s="648"/>
      <c r="DO14" s="648"/>
      <c r="DP14" s="649"/>
      <c r="DQ14" s="653">
        <v>260684</v>
      </c>
      <c r="DR14" s="648"/>
      <c r="DS14" s="648"/>
      <c r="DT14" s="648"/>
      <c r="DU14" s="648"/>
      <c r="DV14" s="648"/>
      <c r="DW14" s="648"/>
      <c r="DX14" s="648"/>
      <c r="DY14" s="648"/>
      <c r="DZ14" s="648"/>
      <c r="EA14" s="648"/>
      <c r="EB14" s="648"/>
      <c r="EC14" s="684"/>
    </row>
    <row r="15" spans="2:143" ht="11.25" customHeight="1" x14ac:dyDescent="0.2">
      <c r="B15" s="644" t="s">
        <v>248</v>
      </c>
      <c r="C15" s="645"/>
      <c r="D15" s="645"/>
      <c r="E15" s="645"/>
      <c r="F15" s="645"/>
      <c r="G15" s="645"/>
      <c r="H15" s="645"/>
      <c r="I15" s="645"/>
      <c r="J15" s="645"/>
      <c r="K15" s="645"/>
      <c r="L15" s="645"/>
      <c r="M15" s="645"/>
      <c r="N15" s="645"/>
      <c r="O15" s="645"/>
      <c r="P15" s="645"/>
      <c r="Q15" s="646"/>
      <c r="R15" s="647">
        <v>10901</v>
      </c>
      <c r="S15" s="648"/>
      <c r="T15" s="648"/>
      <c r="U15" s="648"/>
      <c r="V15" s="648"/>
      <c r="W15" s="648"/>
      <c r="X15" s="648"/>
      <c r="Y15" s="649"/>
      <c r="Z15" s="685">
        <v>0</v>
      </c>
      <c r="AA15" s="685"/>
      <c r="AB15" s="685"/>
      <c r="AC15" s="685"/>
      <c r="AD15" s="686">
        <v>10901</v>
      </c>
      <c r="AE15" s="686"/>
      <c r="AF15" s="686"/>
      <c r="AG15" s="686"/>
      <c r="AH15" s="686"/>
      <c r="AI15" s="686"/>
      <c r="AJ15" s="686"/>
      <c r="AK15" s="686"/>
      <c r="AL15" s="650">
        <v>0.2</v>
      </c>
      <c r="AM15" s="651"/>
      <c r="AN15" s="651"/>
      <c r="AO15" s="687"/>
      <c r="AP15" s="644" t="s">
        <v>249</v>
      </c>
      <c r="AQ15" s="645"/>
      <c r="AR15" s="645"/>
      <c r="AS15" s="645"/>
      <c r="AT15" s="645"/>
      <c r="AU15" s="645"/>
      <c r="AV15" s="645"/>
      <c r="AW15" s="645"/>
      <c r="AX15" s="645"/>
      <c r="AY15" s="645"/>
      <c r="AZ15" s="645"/>
      <c r="BA15" s="645"/>
      <c r="BB15" s="645"/>
      <c r="BC15" s="645"/>
      <c r="BD15" s="645"/>
      <c r="BE15" s="645"/>
      <c r="BF15" s="646"/>
      <c r="BG15" s="647">
        <v>72233</v>
      </c>
      <c r="BH15" s="648"/>
      <c r="BI15" s="648"/>
      <c r="BJ15" s="648"/>
      <c r="BK15" s="648"/>
      <c r="BL15" s="648"/>
      <c r="BM15" s="648"/>
      <c r="BN15" s="649"/>
      <c r="BO15" s="685">
        <v>7.1</v>
      </c>
      <c r="BP15" s="685"/>
      <c r="BQ15" s="685"/>
      <c r="BR15" s="685"/>
      <c r="BS15" s="686" t="s">
        <v>122</v>
      </c>
      <c r="BT15" s="686"/>
      <c r="BU15" s="686"/>
      <c r="BV15" s="686"/>
      <c r="BW15" s="686"/>
      <c r="BX15" s="686"/>
      <c r="BY15" s="686"/>
      <c r="BZ15" s="686"/>
      <c r="CA15" s="686"/>
      <c r="CB15" s="726"/>
      <c r="CD15" s="644" t="s">
        <v>250</v>
      </c>
      <c r="CE15" s="645"/>
      <c r="CF15" s="645"/>
      <c r="CG15" s="645"/>
      <c r="CH15" s="645"/>
      <c r="CI15" s="645"/>
      <c r="CJ15" s="645"/>
      <c r="CK15" s="645"/>
      <c r="CL15" s="645"/>
      <c r="CM15" s="645"/>
      <c r="CN15" s="645"/>
      <c r="CO15" s="645"/>
      <c r="CP15" s="645"/>
      <c r="CQ15" s="646"/>
      <c r="CR15" s="647">
        <v>388956</v>
      </c>
      <c r="CS15" s="648"/>
      <c r="CT15" s="648"/>
      <c r="CU15" s="648"/>
      <c r="CV15" s="648"/>
      <c r="CW15" s="648"/>
      <c r="CX15" s="648"/>
      <c r="CY15" s="649"/>
      <c r="CZ15" s="685">
        <v>1.3</v>
      </c>
      <c r="DA15" s="685"/>
      <c r="DB15" s="685"/>
      <c r="DC15" s="685"/>
      <c r="DD15" s="653">
        <v>6587</v>
      </c>
      <c r="DE15" s="648"/>
      <c r="DF15" s="648"/>
      <c r="DG15" s="648"/>
      <c r="DH15" s="648"/>
      <c r="DI15" s="648"/>
      <c r="DJ15" s="648"/>
      <c r="DK15" s="648"/>
      <c r="DL15" s="648"/>
      <c r="DM15" s="648"/>
      <c r="DN15" s="648"/>
      <c r="DO15" s="648"/>
      <c r="DP15" s="649"/>
      <c r="DQ15" s="653">
        <v>316243</v>
      </c>
      <c r="DR15" s="648"/>
      <c r="DS15" s="648"/>
      <c r="DT15" s="648"/>
      <c r="DU15" s="648"/>
      <c r="DV15" s="648"/>
      <c r="DW15" s="648"/>
      <c r="DX15" s="648"/>
      <c r="DY15" s="648"/>
      <c r="DZ15" s="648"/>
      <c r="EA15" s="648"/>
      <c r="EB15" s="648"/>
      <c r="EC15" s="684"/>
    </row>
    <row r="16" spans="2:143" ht="11.25" customHeight="1" x14ac:dyDescent="0.2">
      <c r="B16" s="644" t="s">
        <v>251</v>
      </c>
      <c r="C16" s="645"/>
      <c r="D16" s="645"/>
      <c r="E16" s="645"/>
      <c r="F16" s="645"/>
      <c r="G16" s="645"/>
      <c r="H16" s="645"/>
      <c r="I16" s="645"/>
      <c r="J16" s="645"/>
      <c r="K16" s="645"/>
      <c r="L16" s="645"/>
      <c r="M16" s="645"/>
      <c r="N16" s="645"/>
      <c r="O16" s="645"/>
      <c r="P16" s="645"/>
      <c r="Q16" s="646"/>
      <c r="R16" s="647">
        <v>22315</v>
      </c>
      <c r="S16" s="648"/>
      <c r="T16" s="648"/>
      <c r="U16" s="648"/>
      <c r="V16" s="648"/>
      <c r="W16" s="648"/>
      <c r="X16" s="648"/>
      <c r="Y16" s="649"/>
      <c r="Z16" s="685">
        <v>0.1</v>
      </c>
      <c r="AA16" s="685"/>
      <c r="AB16" s="685"/>
      <c r="AC16" s="685"/>
      <c r="AD16" s="686">
        <v>22315</v>
      </c>
      <c r="AE16" s="686"/>
      <c r="AF16" s="686"/>
      <c r="AG16" s="686"/>
      <c r="AH16" s="686"/>
      <c r="AI16" s="686"/>
      <c r="AJ16" s="686"/>
      <c r="AK16" s="686"/>
      <c r="AL16" s="650">
        <v>0.5</v>
      </c>
      <c r="AM16" s="651"/>
      <c r="AN16" s="651"/>
      <c r="AO16" s="687"/>
      <c r="AP16" s="644" t="s">
        <v>252</v>
      </c>
      <c r="AQ16" s="645"/>
      <c r="AR16" s="645"/>
      <c r="AS16" s="645"/>
      <c r="AT16" s="645"/>
      <c r="AU16" s="645"/>
      <c r="AV16" s="645"/>
      <c r="AW16" s="645"/>
      <c r="AX16" s="645"/>
      <c r="AY16" s="645"/>
      <c r="AZ16" s="645"/>
      <c r="BA16" s="645"/>
      <c r="BB16" s="645"/>
      <c r="BC16" s="645"/>
      <c r="BD16" s="645"/>
      <c r="BE16" s="645"/>
      <c r="BF16" s="646"/>
      <c r="BG16" s="647" t="s">
        <v>122</v>
      </c>
      <c r="BH16" s="648"/>
      <c r="BI16" s="648"/>
      <c r="BJ16" s="648"/>
      <c r="BK16" s="648"/>
      <c r="BL16" s="648"/>
      <c r="BM16" s="648"/>
      <c r="BN16" s="649"/>
      <c r="BO16" s="685" t="s">
        <v>122</v>
      </c>
      <c r="BP16" s="685"/>
      <c r="BQ16" s="685"/>
      <c r="BR16" s="685"/>
      <c r="BS16" s="686" t="s">
        <v>122</v>
      </c>
      <c r="BT16" s="686"/>
      <c r="BU16" s="686"/>
      <c r="BV16" s="686"/>
      <c r="BW16" s="686"/>
      <c r="BX16" s="686"/>
      <c r="BY16" s="686"/>
      <c r="BZ16" s="686"/>
      <c r="CA16" s="686"/>
      <c r="CB16" s="726"/>
      <c r="CD16" s="644" t="s">
        <v>253</v>
      </c>
      <c r="CE16" s="645"/>
      <c r="CF16" s="645"/>
      <c r="CG16" s="645"/>
      <c r="CH16" s="645"/>
      <c r="CI16" s="645"/>
      <c r="CJ16" s="645"/>
      <c r="CK16" s="645"/>
      <c r="CL16" s="645"/>
      <c r="CM16" s="645"/>
      <c r="CN16" s="645"/>
      <c r="CO16" s="645"/>
      <c r="CP16" s="645"/>
      <c r="CQ16" s="646"/>
      <c r="CR16" s="647">
        <v>1860391</v>
      </c>
      <c r="CS16" s="648"/>
      <c r="CT16" s="648"/>
      <c r="CU16" s="648"/>
      <c r="CV16" s="648"/>
      <c r="CW16" s="648"/>
      <c r="CX16" s="648"/>
      <c r="CY16" s="649"/>
      <c r="CZ16" s="685">
        <v>6.2</v>
      </c>
      <c r="DA16" s="685"/>
      <c r="DB16" s="685"/>
      <c r="DC16" s="685"/>
      <c r="DD16" s="653" t="s">
        <v>122</v>
      </c>
      <c r="DE16" s="648"/>
      <c r="DF16" s="648"/>
      <c r="DG16" s="648"/>
      <c r="DH16" s="648"/>
      <c r="DI16" s="648"/>
      <c r="DJ16" s="648"/>
      <c r="DK16" s="648"/>
      <c r="DL16" s="648"/>
      <c r="DM16" s="648"/>
      <c r="DN16" s="648"/>
      <c r="DO16" s="648"/>
      <c r="DP16" s="649"/>
      <c r="DQ16" s="653">
        <v>185246</v>
      </c>
      <c r="DR16" s="648"/>
      <c r="DS16" s="648"/>
      <c r="DT16" s="648"/>
      <c r="DU16" s="648"/>
      <c r="DV16" s="648"/>
      <c r="DW16" s="648"/>
      <c r="DX16" s="648"/>
      <c r="DY16" s="648"/>
      <c r="DZ16" s="648"/>
      <c r="EA16" s="648"/>
      <c r="EB16" s="648"/>
      <c r="EC16" s="684"/>
    </row>
    <row r="17" spans="2:133" ht="11.25" customHeight="1" x14ac:dyDescent="0.2">
      <c r="B17" s="644" t="s">
        <v>254</v>
      </c>
      <c r="C17" s="645"/>
      <c r="D17" s="645"/>
      <c r="E17" s="645"/>
      <c r="F17" s="645"/>
      <c r="G17" s="645"/>
      <c r="H17" s="645"/>
      <c r="I17" s="645"/>
      <c r="J17" s="645"/>
      <c r="K17" s="645"/>
      <c r="L17" s="645"/>
      <c r="M17" s="645"/>
      <c r="N17" s="645"/>
      <c r="O17" s="645"/>
      <c r="P17" s="645"/>
      <c r="Q17" s="646"/>
      <c r="R17" s="647">
        <v>32461</v>
      </c>
      <c r="S17" s="648"/>
      <c r="T17" s="648"/>
      <c r="U17" s="648"/>
      <c r="V17" s="648"/>
      <c r="W17" s="648"/>
      <c r="X17" s="648"/>
      <c r="Y17" s="649"/>
      <c r="Z17" s="685">
        <v>0.1</v>
      </c>
      <c r="AA17" s="685"/>
      <c r="AB17" s="685"/>
      <c r="AC17" s="685"/>
      <c r="AD17" s="686">
        <v>32461</v>
      </c>
      <c r="AE17" s="686"/>
      <c r="AF17" s="686"/>
      <c r="AG17" s="686"/>
      <c r="AH17" s="686"/>
      <c r="AI17" s="686"/>
      <c r="AJ17" s="686"/>
      <c r="AK17" s="686"/>
      <c r="AL17" s="650">
        <v>0.7</v>
      </c>
      <c r="AM17" s="651"/>
      <c r="AN17" s="651"/>
      <c r="AO17" s="687"/>
      <c r="AP17" s="644" t="s">
        <v>255</v>
      </c>
      <c r="AQ17" s="645"/>
      <c r="AR17" s="645"/>
      <c r="AS17" s="645"/>
      <c r="AT17" s="645"/>
      <c r="AU17" s="645"/>
      <c r="AV17" s="645"/>
      <c r="AW17" s="645"/>
      <c r="AX17" s="645"/>
      <c r="AY17" s="645"/>
      <c r="AZ17" s="645"/>
      <c r="BA17" s="645"/>
      <c r="BB17" s="645"/>
      <c r="BC17" s="645"/>
      <c r="BD17" s="645"/>
      <c r="BE17" s="645"/>
      <c r="BF17" s="646"/>
      <c r="BG17" s="647" t="s">
        <v>122</v>
      </c>
      <c r="BH17" s="648"/>
      <c r="BI17" s="648"/>
      <c r="BJ17" s="648"/>
      <c r="BK17" s="648"/>
      <c r="BL17" s="648"/>
      <c r="BM17" s="648"/>
      <c r="BN17" s="649"/>
      <c r="BO17" s="685" t="s">
        <v>122</v>
      </c>
      <c r="BP17" s="685"/>
      <c r="BQ17" s="685"/>
      <c r="BR17" s="685"/>
      <c r="BS17" s="686" t="s">
        <v>122</v>
      </c>
      <c r="BT17" s="686"/>
      <c r="BU17" s="686"/>
      <c r="BV17" s="686"/>
      <c r="BW17" s="686"/>
      <c r="BX17" s="686"/>
      <c r="BY17" s="686"/>
      <c r="BZ17" s="686"/>
      <c r="CA17" s="686"/>
      <c r="CB17" s="726"/>
      <c r="CD17" s="644" t="s">
        <v>256</v>
      </c>
      <c r="CE17" s="645"/>
      <c r="CF17" s="645"/>
      <c r="CG17" s="645"/>
      <c r="CH17" s="645"/>
      <c r="CI17" s="645"/>
      <c r="CJ17" s="645"/>
      <c r="CK17" s="645"/>
      <c r="CL17" s="645"/>
      <c r="CM17" s="645"/>
      <c r="CN17" s="645"/>
      <c r="CO17" s="645"/>
      <c r="CP17" s="645"/>
      <c r="CQ17" s="646"/>
      <c r="CR17" s="647">
        <v>812405</v>
      </c>
      <c r="CS17" s="648"/>
      <c r="CT17" s="648"/>
      <c r="CU17" s="648"/>
      <c r="CV17" s="648"/>
      <c r="CW17" s="648"/>
      <c r="CX17" s="648"/>
      <c r="CY17" s="649"/>
      <c r="CZ17" s="685">
        <v>2.7</v>
      </c>
      <c r="DA17" s="685"/>
      <c r="DB17" s="685"/>
      <c r="DC17" s="685"/>
      <c r="DD17" s="653" t="s">
        <v>122</v>
      </c>
      <c r="DE17" s="648"/>
      <c r="DF17" s="648"/>
      <c r="DG17" s="648"/>
      <c r="DH17" s="648"/>
      <c r="DI17" s="648"/>
      <c r="DJ17" s="648"/>
      <c r="DK17" s="648"/>
      <c r="DL17" s="648"/>
      <c r="DM17" s="648"/>
      <c r="DN17" s="648"/>
      <c r="DO17" s="648"/>
      <c r="DP17" s="649"/>
      <c r="DQ17" s="653">
        <v>778452</v>
      </c>
      <c r="DR17" s="648"/>
      <c r="DS17" s="648"/>
      <c r="DT17" s="648"/>
      <c r="DU17" s="648"/>
      <c r="DV17" s="648"/>
      <c r="DW17" s="648"/>
      <c r="DX17" s="648"/>
      <c r="DY17" s="648"/>
      <c r="DZ17" s="648"/>
      <c r="EA17" s="648"/>
      <c r="EB17" s="648"/>
      <c r="EC17" s="684"/>
    </row>
    <row r="18" spans="2:133" ht="11.25" customHeight="1" x14ac:dyDescent="0.2">
      <c r="B18" s="644" t="s">
        <v>257</v>
      </c>
      <c r="C18" s="645"/>
      <c r="D18" s="645"/>
      <c r="E18" s="645"/>
      <c r="F18" s="645"/>
      <c r="G18" s="645"/>
      <c r="H18" s="645"/>
      <c r="I18" s="645"/>
      <c r="J18" s="645"/>
      <c r="K18" s="645"/>
      <c r="L18" s="645"/>
      <c r="M18" s="645"/>
      <c r="N18" s="645"/>
      <c r="O18" s="645"/>
      <c r="P18" s="645"/>
      <c r="Q18" s="646"/>
      <c r="R18" s="647">
        <v>2850</v>
      </c>
      <c r="S18" s="648"/>
      <c r="T18" s="648"/>
      <c r="U18" s="648"/>
      <c r="V18" s="648"/>
      <c r="W18" s="648"/>
      <c r="X18" s="648"/>
      <c r="Y18" s="649"/>
      <c r="Z18" s="685">
        <v>0</v>
      </c>
      <c r="AA18" s="685"/>
      <c r="AB18" s="685"/>
      <c r="AC18" s="685"/>
      <c r="AD18" s="686">
        <v>2850</v>
      </c>
      <c r="AE18" s="686"/>
      <c r="AF18" s="686"/>
      <c r="AG18" s="686"/>
      <c r="AH18" s="686"/>
      <c r="AI18" s="686"/>
      <c r="AJ18" s="686"/>
      <c r="AK18" s="686"/>
      <c r="AL18" s="650">
        <v>0.1</v>
      </c>
      <c r="AM18" s="651"/>
      <c r="AN18" s="651"/>
      <c r="AO18" s="687"/>
      <c r="AP18" s="644" t="s">
        <v>258</v>
      </c>
      <c r="AQ18" s="645"/>
      <c r="AR18" s="645"/>
      <c r="AS18" s="645"/>
      <c r="AT18" s="645"/>
      <c r="AU18" s="645"/>
      <c r="AV18" s="645"/>
      <c r="AW18" s="645"/>
      <c r="AX18" s="645"/>
      <c r="AY18" s="645"/>
      <c r="AZ18" s="645"/>
      <c r="BA18" s="645"/>
      <c r="BB18" s="645"/>
      <c r="BC18" s="645"/>
      <c r="BD18" s="645"/>
      <c r="BE18" s="645"/>
      <c r="BF18" s="646"/>
      <c r="BG18" s="647" t="s">
        <v>122</v>
      </c>
      <c r="BH18" s="648"/>
      <c r="BI18" s="648"/>
      <c r="BJ18" s="648"/>
      <c r="BK18" s="648"/>
      <c r="BL18" s="648"/>
      <c r="BM18" s="648"/>
      <c r="BN18" s="649"/>
      <c r="BO18" s="685" t="s">
        <v>122</v>
      </c>
      <c r="BP18" s="685"/>
      <c r="BQ18" s="685"/>
      <c r="BR18" s="685"/>
      <c r="BS18" s="686" t="s">
        <v>122</v>
      </c>
      <c r="BT18" s="686"/>
      <c r="BU18" s="686"/>
      <c r="BV18" s="686"/>
      <c r="BW18" s="686"/>
      <c r="BX18" s="686"/>
      <c r="BY18" s="686"/>
      <c r="BZ18" s="686"/>
      <c r="CA18" s="686"/>
      <c r="CB18" s="726"/>
      <c r="CD18" s="644" t="s">
        <v>259</v>
      </c>
      <c r="CE18" s="645"/>
      <c r="CF18" s="645"/>
      <c r="CG18" s="645"/>
      <c r="CH18" s="645"/>
      <c r="CI18" s="645"/>
      <c r="CJ18" s="645"/>
      <c r="CK18" s="645"/>
      <c r="CL18" s="645"/>
      <c r="CM18" s="645"/>
      <c r="CN18" s="645"/>
      <c r="CO18" s="645"/>
      <c r="CP18" s="645"/>
      <c r="CQ18" s="646"/>
      <c r="CR18" s="647" t="s">
        <v>122</v>
      </c>
      <c r="CS18" s="648"/>
      <c r="CT18" s="648"/>
      <c r="CU18" s="648"/>
      <c r="CV18" s="648"/>
      <c r="CW18" s="648"/>
      <c r="CX18" s="648"/>
      <c r="CY18" s="649"/>
      <c r="CZ18" s="685" t="s">
        <v>122</v>
      </c>
      <c r="DA18" s="685"/>
      <c r="DB18" s="685"/>
      <c r="DC18" s="685"/>
      <c r="DD18" s="653" t="s">
        <v>122</v>
      </c>
      <c r="DE18" s="648"/>
      <c r="DF18" s="648"/>
      <c r="DG18" s="648"/>
      <c r="DH18" s="648"/>
      <c r="DI18" s="648"/>
      <c r="DJ18" s="648"/>
      <c r="DK18" s="648"/>
      <c r="DL18" s="648"/>
      <c r="DM18" s="648"/>
      <c r="DN18" s="648"/>
      <c r="DO18" s="648"/>
      <c r="DP18" s="649"/>
      <c r="DQ18" s="653" t="s">
        <v>122</v>
      </c>
      <c r="DR18" s="648"/>
      <c r="DS18" s="648"/>
      <c r="DT18" s="648"/>
      <c r="DU18" s="648"/>
      <c r="DV18" s="648"/>
      <c r="DW18" s="648"/>
      <c r="DX18" s="648"/>
      <c r="DY18" s="648"/>
      <c r="DZ18" s="648"/>
      <c r="EA18" s="648"/>
      <c r="EB18" s="648"/>
      <c r="EC18" s="684"/>
    </row>
    <row r="19" spans="2:133" ht="11.25" customHeight="1" x14ac:dyDescent="0.2">
      <c r="B19" s="644" t="s">
        <v>260</v>
      </c>
      <c r="C19" s="645"/>
      <c r="D19" s="645"/>
      <c r="E19" s="645"/>
      <c r="F19" s="645"/>
      <c r="G19" s="645"/>
      <c r="H19" s="645"/>
      <c r="I19" s="645"/>
      <c r="J19" s="645"/>
      <c r="K19" s="645"/>
      <c r="L19" s="645"/>
      <c r="M19" s="645"/>
      <c r="N19" s="645"/>
      <c r="O19" s="645"/>
      <c r="P19" s="645"/>
      <c r="Q19" s="646"/>
      <c r="R19" s="647">
        <v>29189</v>
      </c>
      <c r="S19" s="648"/>
      <c r="T19" s="648"/>
      <c r="U19" s="648"/>
      <c r="V19" s="648"/>
      <c r="W19" s="648"/>
      <c r="X19" s="648"/>
      <c r="Y19" s="649"/>
      <c r="Z19" s="685">
        <v>0.1</v>
      </c>
      <c r="AA19" s="685"/>
      <c r="AB19" s="685"/>
      <c r="AC19" s="685"/>
      <c r="AD19" s="686">
        <v>29189</v>
      </c>
      <c r="AE19" s="686"/>
      <c r="AF19" s="686"/>
      <c r="AG19" s="686"/>
      <c r="AH19" s="686"/>
      <c r="AI19" s="686"/>
      <c r="AJ19" s="686"/>
      <c r="AK19" s="686"/>
      <c r="AL19" s="650">
        <v>0.7</v>
      </c>
      <c r="AM19" s="651"/>
      <c r="AN19" s="651"/>
      <c r="AO19" s="687"/>
      <c r="AP19" s="644" t="s">
        <v>261</v>
      </c>
      <c r="AQ19" s="645"/>
      <c r="AR19" s="645"/>
      <c r="AS19" s="645"/>
      <c r="AT19" s="645"/>
      <c r="AU19" s="645"/>
      <c r="AV19" s="645"/>
      <c r="AW19" s="645"/>
      <c r="AX19" s="645"/>
      <c r="AY19" s="645"/>
      <c r="AZ19" s="645"/>
      <c r="BA19" s="645"/>
      <c r="BB19" s="645"/>
      <c r="BC19" s="645"/>
      <c r="BD19" s="645"/>
      <c r="BE19" s="645"/>
      <c r="BF19" s="646"/>
      <c r="BG19" s="647">
        <v>11437</v>
      </c>
      <c r="BH19" s="648"/>
      <c r="BI19" s="648"/>
      <c r="BJ19" s="648"/>
      <c r="BK19" s="648"/>
      <c r="BL19" s="648"/>
      <c r="BM19" s="648"/>
      <c r="BN19" s="649"/>
      <c r="BO19" s="685">
        <v>1.1000000000000001</v>
      </c>
      <c r="BP19" s="685"/>
      <c r="BQ19" s="685"/>
      <c r="BR19" s="685"/>
      <c r="BS19" s="686" t="s">
        <v>122</v>
      </c>
      <c r="BT19" s="686"/>
      <c r="BU19" s="686"/>
      <c r="BV19" s="686"/>
      <c r="BW19" s="686"/>
      <c r="BX19" s="686"/>
      <c r="BY19" s="686"/>
      <c r="BZ19" s="686"/>
      <c r="CA19" s="686"/>
      <c r="CB19" s="726"/>
      <c r="CD19" s="644" t="s">
        <v>262</v>
      </c>
      <c r="CE19" s="645"/>
      <c r="CF19" s="645"/>
      <c r="CG19" s="645"/>
      <c r="CH19" s="645"/>
      <c r="CI19" s="645"/>
      <c r="CJ19" s="645"/>
      <c r="CK19" s="645"/>
      <c r="CL19" s="645"/>
      <c r="CM19" s="645"/>
      <c r="CN19" s="645"/>
      <c r="CO19" s="645"/>
      <c r="CP19" s="645"/>
      <c r="CQ19" s="646"/>
      <c r="CR19" s="647" t="s">
        <v>122</v>
      </c>
      <c r="CS19" s="648"/>
      <c r="CT19" s="648"/>
      <c r="CU19" s="648"/>
      <c r="CV19" s="648"/>
      <c r="CW19" s="648"/>
      <c r="CX19" s="648"/>
      <c r="CY19" s="649"/>
      <c r="CZ19" s="685" t="s">
        <v>122</v>
      </c>
      <c r="DA19" s="685"/>
      <c r="DB19" s="685"/>
      <c r="DC19" s="685"/>
      <c r="DD19" s="653" t="s">
        <v>122</v>
      </c>
      <c r="DE19" s="648"/>
      <c r="DF19" s="648"/>
      <c r="DG19" s="648"/>
      <c r="DH19" s="648"/>
      <c r="DI19" s="648"/>
      <c r="DJ19" s="648"/>
      <c r="DK19" s="648"/>
      <c r="DL19" s="648"/>
      <c r="DM19" s="648"/>
      <c r="DN19" s="648"/>
      <c r="DO19" s="648"/>
      <c r="DP19" s="649"/>
      <c r="DQ19" s="653" t="s">
        <v>122</v>
      </c>
      <c r="DR19" s="648"/>
      <c r="DS19" s="648"/>
      <c r="DT19" s="648"/>
      <c r="DU19" s="648"/>
      <c r="DV19" s="648"/>
      <c r="DW19" s="648"/>
      <c r="DX19" s="648"/>
      <c r="DY19" s="648"/>
      <c r="DZ19" s="648"/>
      <c r="EA19" s="648"/>
      <c r="EB19" s="648"/>
      <c r="EC19" s="684"/>
    </row>
    <row r="20" spans="2:133" ht="11.25" customHeight="1" x14ac:dyDescent="0.2">
      <c r="B20" s="714" t="s">
        <v>263</v>
      </c>
      <c r="C20" s="715"/>
      <c r="D20" s="715"/>
      <c r="E20" s="715"/>
      <c r="F20" s="715"/>
      <c r="G20" s="715"/>
      <c r="H20" s="715"/>
      <c r="I20" s="715"/>
      <c r="J20" s="715"/>
      <c r="K20" s="715"/>
      <c r="L20" s="715"/>
      <c r="M20" s="715"/>
      <c r="N20" s="715"/>
      <c r="O20" s="715"/>
      <c r="P20" s="715"/>
      <c r="Q20" s="716"/>
      <c r="R20" s="647">
        <v>422</v>
      </c>
      <c r="S20" s="648"/>
      <c r="T20" s="648"/>
      <c r="U20" s="648"/>
      <c r="V20" s="648"/>
      <c r="W20" s="648"/>
      <c r="X20" s="648"/>
      <c r="Y20" s="649"/>
      <c r="Z20" s="685">
        <v>0</v>
      </c>
      <c r="AA20" s="685"/>
      <c r="AB20" s="685"/>
      <c r="AC20" s="685"/>
      <c r="AD20" s="686">
        <v>422</v>
      </c>
      <c r="AE20" s="686"/>
      <c r="AF20" s="686"/>
      <c r="AG20" s="686"/>
      <c r="AH20" s="686"/>
      <c r="AI20" s="686"/>
      <c r="AJ20" s="686"/>
      <c r="AK20" s="686"/>
      <c r="AL20" s="650">
        <v>0</v>
      </c>
      <c r="AM20" s="651"/>
      <c r="AN20" s="651"/>
      <c r="AO20" s="687"/>
      <c r="AP20" s="644" t="s">
        <v>264</v>
      </c>
      <c r="AQ20" s="645"/>
      <c r="AR20" s="645"/>
      <c r="AS20" s="645"/>
      <c r="AT20" s="645"/>
      <c r="AU20" s="645"/>
      <c r="AV20" s="645"/>
      <c r="AW20" s="645"/>
      <c r="AX20" s="645"/>
      <c r="AY20" s="645"/>
      <c r="AZ20" s="645"/>
      <c r="BA20" s="645"/>
      <c r="BB20" s="645"/>
      <c r="BC20" s="645"/>
      <c r="BD20" s="645"/>
      <c r="BE20" s="645"/>
      <c r="BF20" s="646"/>
      <c r="BG20" s="647">
        <v>11437</v>
      </c>
      <c r="BH20" s="648"/>
      <c r="BI20" s="648"/>
      <c r="BJ20" s="648"/>
      <c r="BK20" s="648"/>
      <c r="BL20" s="648"/>
      <c r="BM20" s="648"/>
      <c r="BN20" s="649"/>
      <c r="BO20" s="685">
        <v>1.1000000000000001</v>
      </c>
      <c r="BP20" s="685"/>
      <c r="BQ20" s="685"/>
      <c r="BR20" s="685"/>
      <c r="BS20" s="686" t="s">
        <v>122</v>
      </c>
      <c r="BT20" s="686"/>
      <c r="BU20" s="686"/>
      <c r="BV20" s="686"/>
      <c r="BW20" s="686"/>
      <c r="BX20" s="686"/>
      <c r="BY20" s="686"/>
      <c r="BZ20" s="686"/>
      <c r="CA20" s="686"/>
      <c r="CB20" s="726"/>
      <c r="CD20" s="644" t="s">
        <v>265</v>
      </c>
      <c r="CE20" s="645"/>
      <c r="CF20" s="645"/>
      <c r="CG20" s="645"/>
      <c r="CH20" s="645"/>
      <c r="CI20" s="645"/>
      <c r="CJ20" s="645"/>
      <c r="CK20" s="645"/>
      <c r="CL20" s="645"/>
      <c r="CM20" s="645"/>
      <c r="CN20" s="645"/>
      <c r="CO20" s="645"/>
      <c r="CP20" s="645"/>
      <c r="CQ20" s="646"/>
      <c r="CR20" s="647">
        <v>30028728</v>
      </c>
      <c r="CS20" s="648"/>
      <c r="CT20" s="648"/>
      <c r="CU20" s="648"/>
      <c r="CV20" s="648"/>
      <c r="CW20" s="648"/>
      <c r="CX20" s="648"/>
      <c r="CY20" s="649"/>
      <c r="CZ20" s="685">
        <v>100</v>
      </c>
      <c r="DA20" s="685"/>
      <c r="DB20" s="685"/>
      <c r="DC20" s="685"/>
      <c r="DD20" s="653">
        <v>738654</v>
      </c>
      <c r="DE20" s="648"/>
      <c r="DF20" s="648"/>
      <c r="DG20" s="648"/>
      <c r="DH20" s="648"/>
      <c r="DI20" s="648"/>
      <c r="DJ20" s="648"/>
      <c r="DK20" s="648"/>
      <c r="DL20" s="648"/>
      <c r="DM20" s="648"/>
      <c r="DN20" s="648"/>
      <c r="DO20" s="648"/>
      <c r="DP20" s="649"/>
      <c r="DQ20" s="653">
        <v>6817118</v>
      </c>
      <c r="DR20" s="648"/>
      <c r="DS20" s="648"/>
      <c r="DT20" s="648"/>
      <c r="DU20" s="648"/>
      <c r="DV20" s="648"/>
      <c r="DW20" s="648"/>
      <c r="DX20" s="648"/>
      <c r="DY20" s="648"/>
      <c r="DZ20" s="648"/>
      <c r="EA20" s="648"/>
      <c r="EB20" s="648"/>
      <c r="EC20" s="684"/>
    </row>
    <row r="21" spans="2:133" ht="11.25" customHeight="1" x14ac:dyDescent="0.2">
      <c r="B21" s="644" t="s">
        <v>266</v>
      </c>
      <c r="C21" s="645"/>
      <c r="D21" s="645"/>
      <c r="E21" s="645"/>
      <c r="F21" s="645"/>
      <c r="G21" s="645"/>
      <c r="H21" s="645"/>
      <c r="I21" s="645"/>
      <c r="J21" s="645"/>
      <c r="K21" s="645"/>
      <c r="L21" s="645"/>
      <c r="M21" s="645"/>
      <c r="N21" s="645"/>
      <c r="O21" s="645"/>
      <c r="P21" s="645"/>
      <c r="Q21" s="646"/>
      <c r="R21" s="647">
        <v>6798490</v>
      </c>
      <c r="S21" s="648"/>
      <c r="T21" s="648"/>
      <c r="U21" s="648"/>
      <c r="V21" s="648"/>
      <c r="W21" s="648"/>
      <c r="X21" s="648"/>
      <c r="Y21" s="649"/>
      <c r="Z21" s="685">
        <v>21.3</v>
      </c>
      <c r="AA21" s="685"/>
      <c r="AB21" s="685"/>
      <c r="AC21" s="685"/>
      <c r="AD21" s="686">
        <v>3017115</v>
      </c>
      <c r="AE21" s="686"/>
      <c r="AF21" s="686"/>
      <c r="AG21" s="686"/>
      <c r="AH21" s="686"/>
      <c r="AI21" s="686"/>
      <c r="AJ21" s="686"/>
      <c r="AK21" s="686"/>
      <c r="AL21" s="650">
        <v>68.3</v>
      </c>
      <c r="AM21" s="651"/>
      <c r="AN21" s="651"/>
      <c r="AO21" s="687"/>
      <c r="AP21" s="644" t="s">
        <v>267</v>
      </c>
      <c r="AQ21" s="724"/>
      <c r="AR21" s="724"/>
      <c r="AS21" s="724"/>
      <c r="AT21" s="724"/>
      <c r="AU21" s="724"/>
      <c r="AV21" s="724"/>
      <c r="AW21" s="724"/>
      <c r="AX21" s="724"/>
      <c r="AY21" s="724"/>
      <c r="AZ21" s="724"/>
      <c r="BA21" s="724"/>
      <c r="BB21" s="724"/>
      <c r="BC21" s="724"/>
      <c r="BD21" s="724"/>
      <c r="BE21" s="724"/>
      <c r="BF21" s="725"/>
      <c r="BG21" s="647" t="s">
        <v>122</v>
      </c>
      <c r="BH21" s="648"/>
      <c r="BI21" s="648"/>
      <c r="BJ21" s="648"/>
      <c r="BK21" s="648"/>
      <c r="BL21" s="648"/>
      <c r="BM21" s="648"/>
      <c r="BN21" s="649"/>
      <c r="BO21" s="685" t="s">
        <v>122</v>
      </c>
      <c r="BP21" s="685"/>
      <c r="BQ21" s="685"/>
      <c r="BR21" s="685"/>
      <c r="BS21" s="686" t="s">
        <v>122</v>
      </c>
      <c r="BT21" s="686"/>
      <c r="BU21" s="686"/>
      <c r="BV21" s="686"/>
      <c r="BW21" s="686"/>
      <c r="BX21" s="686"/>
      <c r="BY21" s="686"/>
      <c r="BZ21" s="686"/>
      <c r="CA21" s="686"/>
      <c r="CB21" s="726"/>
      <c r="CD21" s="628"/>
      <c r="CE21" s="629"/>
      <c r="CF21" s="629"/>
      <c r="CG21" s="629"/>
      <c r="CH21" s="629"/>
      <c r="CI21" s="629"/>
      <c r="CJ21" s="629"/>
      <c r="CK21" s="629"/>
      <c r="CL21" s="629"/>
      <c r="CM21" s="629"/>
      <c r="CN21" s="629"/>
      <c r="CO21" s="629"/>
      <c r="CP21" s="629"/>
      <c r="CQ21" s="630"/>
      <c r="CR21" s="732"/>
      <c r="CS21" s="733"/>
      <c r="CT21" s="733"/>
      <c r="CU21" s="733"/>
      <c r="CV21" s="733"/>
      <c r="CW21" s="733"/>
      <c r="CX21" s="733"/>
      <c r="CY21" s="734"/>
      <c r="CZ21" s="735"/>
      <c r="DA21" s="735"/>
      <c r="DB21" s="735"/>
      <c r="DC21" s="735"/>
      <c r="DD21" s="736"/>
      <c r="DE21" s="733"/>
      <c r="DF21" s="733"/>
      <c r="DG21" s="733"/>
      <c r="DH21" s="733"/>
      <c r="DI21" s="733"/>
      <c r="DJ21" s="733"/>
      <c r="DK21" s="733"/>
      <c r="DL21" s="733"/>
      <c r="DM21" s="733"/>
      <c r="DN21" s="733"/>
      <c r="DO21" s="733"/>
      <c r="DP21" s="734"/>
      <c r="DQ21" s="736"/>
      <c r="DR21" s="733"/>
      <c r="DS21" s="733"/>
      <c r="DT21" s="733"/>
      <c r="DU21" s="733"/>
      <c r="DV21" s="733"/>
      <c r="DW21" s="733"/>
      <c r="DX21" s="733"/>
      <c r="DY21" s="733"/>
      <c r="DZ21" s="733"/>
      <c r="EA21" s="733"/>
      <c r="EB21" s="733"/>
      <c r="EC21" s="740"/>
    </row>
    <row r="22" spans="2:133" ht="11.25" customHeight="1" x14ac:dyDescent="0.2">
      <c r="B22" s="644" t="s">
        <v>268</v>
      </c>
      <c r="C22" s="645"/>
      <c r="D22" s="645"/>
      <c r="E22" s="645"/>
      <c r="F22" s="645"/>
      <c r="G22" s="645"/>
      <c r="H22" s="645"/>
      <c r="I22" s="645"/>
      <c r="J22" s="645"/>
      <c r="K22" s="645"/>
      <c r="L22" s="645"/>
      <c r="M22" s="645"/>
      <c r="N22" s="645"/>
      <c r="O22" s="645"/>
      <c r="P22" s="645"/>
      <c r="Q22" s="646"/>
      <c r="R22" s="647">
        <v>3017115</v>
      </c>
      <c r="S22" s="648"/>
      <c r="T22" s="648"/>
      <c r="U22" s="648"/>
      <c r="V22" s="648"/>
      <c r="W22" s="648"/>
      <c r="X22" s="648"/>
      <c r="Y22" s="649"/>
      <c r="Z22" s="685">
        <v>9.4</v>
      </c>
      <c r="AA22" s="685"/>
      <c r="AB22" s="685"/>
      <c r="AC22" s="685"/>
      <c r="AD22" s="686">
        <v>3017115</v>
      </c>
      <c r="AE22" s="686"/>
      <c r="AF22" s="686"/>
      <c r="AG22" s="686"/>
      <c r="AH22" s="686"/>
      <c r="AI22" s="686"/>
      <c r="AJ22" s="686"/>
      <c r="AK22" s="686"/>
      <c r="AL22" s="650">
        <v>68.3</v>
      </c>
      <c r="AM22" s="651"/>
      <c r="AN22" s="651"/>
      <c r="AO22" s="687"/>
      <c r="AP22" s="644" t="s">
        <v>269</v>
      </c>
      <c r="AQ22" s="724"/>
      <c r="AR22" s="724"/>
      <c r="AS22" s="724"/>
      <c r="AT22" s="724"/>
      <c r="AU22" s="724"/>
      <c r="AV22" s="724"/>
      <c r="AW22" s="724"/>
      <c r="AX22" s="724"/>
      <c r="AY22" s="724"/>
      <c r="AZ22" s="724"/>
      <c r="BA22" s="724"/>
      <c r="BB22" s="724"/>
      <c r="BC22" s="724"/>
      <c r="BD22" s="724"/>
      <c r="BE22" s="724"/>
      <c r="BF22" s="725"/>
      <c r="BG22" s="647" t="s">
        <v>122</v>
      </c>
      <c r="BH22" s="648"/>
      <c r="BI22" s="648"/>
      <c r="BJ22" s="648"/>
      <c r="BK22" s="648"/>
      <c r="BL22" s="648"/>
      <c r="BM22" s="648"/>
      <c r="BN22" s="649"/>
      <c r="BO22" s="685" t="s">
        <v>122</v>
      </c>
      <c r="BP22" s="685"/>
      <c r="BQ22" s="685"/>
      <c r="BR22" s="685"/>
      <c r="BS22" s="686" t="s">
        <v>122</v>
      </c>
      <c r="BT22" s="686"/>
      <c r="BU22" s="686"/>
      <c r="BV22" s="686"/>
      <c r="BW22" s="686"/>
      <c r="BX22" s="686"/>
      <c r="BY22" s="686"/>
      <c r="BZ22" s="686"/>
      <c r="CA22" s="686"/>
      <c r="CB22" s="726"/>
      <c r="CD22" s="699" t="s">
        <v>270</v>
      </c>
      <c r="CE22" s="700"/>
      <c r="CF22" s="700"/>
      <c r="CG22" s="700"/>
      <c r="CH22" s="700"/>
      <c r="CI22" s="700"/>
      <c r="CJ22" s="700"/>
      <c r="CK22" s="700"/>
      <c r="CL22" s="700"/>
      <c r="CM22" s="700"/>
      <c r="CN22" s="700"/>
      <c r="CO22" s="700"/>
      <c r="CP22" s="700"/>
      <c r="CQ22" s="700"/>
      <c r="CR22" s="700"/>
      <c r="CS22" s="700"/>
      <c r="CT22" s="700"/>
      <c r="CU22" s="700"/>
      <c r="CV22" s="700"/>
      <c r="CW22" s="700"/>
      <c r="CX22" s="700"/>
      <c r="CY22" s="700"/>
      <c r="CZ22" s="700"/>
      <c r="DA22" s="700"/>
      <c r="DB22" s="700"/>
      <c r="DC22" s="700"/>
      <c r="DD22" s="700"/>
      <c r="DE22" s="700"/>
      <c r="DF22" s="700"/>
      <c r="DG22" s="700"/>
      <c r="DH22" s="700"/>
      <c r="DI22" s="700"/>
      <c r="DJ22" s="700"/>
      <c r="DK22" s="700"/>
      <c r="DL22" s="700"/>
      <c r="DM22" s="700"/>
      <c r="DN22" s="700"/>
      <c r="DO22" s="700"/>
      <c r="DP22" s="700"/>
      <c r="DQ22" s="700"/>
      <c r="DR22" s="700"/>
      <c r="DS22" s="700"/>
      <c r="DT22" s="700"/>
      <c r="DU22" s="700"/>
      <c r="DV22" s="700"/>
      <c r="DW22" s="700"/>
      <c r="DX22" s="700"/>
      <c r="DY22" s="700"/>
      <c r="DZ22" s="700"/>
      <c r="EA22" s="700"/>
      <c r="EB22" s="700"/>
      <c r="EC22" s="701"/>
    </row>
    <row r="23" spans="2:133" ht="11.25" customHeight="1" x14ac:dyDescent="0.2">
      <c r="B23" s="644" t="s">
        <v>271</v>
      </c>
      <c r="C23" s="645"/>
      <c r="D23" s="645"/>
      <c r="E23" s="645"/>
      <c r="F23" s="645"/>
      <c r="G23" s="645"/>
      <c r="H23" s="645"/>
      <c r="I23" s="645"/>
      <c r="J23" s="645"/>
      <c r="K23" s="645"/>
      <c r="L23" s="645"/>
      <c r="M23" s="645"/>
      <c r="N23" s="645"/>
      <c r="O23" s="645"/>
      <c r="P23" s="645"/>
      <c r="Q23" s="646"/>
      <c r="R23" s="647">
        <v>3781375</v>
      </c>
      <c r="S23" s="648"/>
      <c r="T23" s="648"/>
      <c r="U23" s="648"/>
      <c r="V23" s="648"/>
      <c r="W23" s="648"/>
      <c r="X23" s="648"/>
      <c r="Y23" s="649"/>
      <c r="Z23" s="685">
        <v>11.8</v>
      </c>
      <c r="AA23" s="685"/>
      <c r="AB23" s="685"/>
      <c r="AC23" s="685"/>
      <c r="AD23" s="686" t="s">
        <v>122</v>
      </c>
      <c r="AE23" s="686"/>
      <c r="AF23" s="686"/>
      <c r="AG23" s="686"/>
      <c r="AH23" s="686"/>
      <c r="AI23" s="686"/>
      <c r="AJ23" s="686"/>
      <c r="AK23" s="686"/>
      <c r="AL23" s="650" t="s">
        <v>122</v>
      </c>
      <c r="AM23" s="651"/>
      <c r="AN23" s="651"/>
      <c r="AO23" s="687"/>
      <c r="AP23" s="644" t="s">
        <v>272</v>
      </c>
      <c r="AQ23" s="724"/>
      <c r="AR23" s="724"/>
      <c r="AS23" s="724"/>
      <c r="AT23" s="724"/>
      <c r="AU23" s="724"/>
      <c r="AV23" s="724"/>
      <c r="AW23" s="724"/>
      <c r="AX23" s="724"/>
      <c r="AY23" s="724"/>
      <c r="AZ23" s="724"/>
      <c r="BA23" s="724"/>
      <c r="BB23" s="724"/>
      <c r="BC23" s="724"/>
      <c r="BD23" s="724"/>
      <c r="BE23" s="724"/>
      <c r="BF23" s="725"/>
      <c r="BG23" s="647">
        <v>11437</v>
      </c>
      <c r="BH23" s="648"/>
      <c r="BI23" s="648"/>
      <c r="BJ23" s="648"/>
      <c r="BK23" s="648"/>
      <c r="BL23" s="648"/>
      <c r="BM23" s="648"/>
      <c r="BN23" s="649"/>
      <c r="BO23" s="685">
        <v>1.1000000000000001</v>
      </c>
      <c r="BP23" s="685"/>
      <c r="BQ23" s="685"/>
      <c r="BR23" s="685"/>
      <c r="BS23" s="686" t="s">
        <v>122</v>
      </c>
      <c r="BT23" s="686"/>
      <c r="BU23" s="686"/>
      <c r="BV23" s="686"/>
      <c r="BW23" s="686"/>
      <c r="BX23" s="686"/>
      <c r="BY23" s="686"/>
      <c r="BZ23" s="686"/>
      <c r="CA23" s="686"/>
      <c r="CB23" s="726"/>
      <c r="CD23" s="699" t="s">
        <v>212</v>
      </c>
      <c r="CE23" s="700"/>
      <c r="CF23" s="700"/>
      <c r="CG23" s="700"/>
      <c r="CH23" s="700"/>
      <c r="CI23" s="700"/>
      <c r="CJ23" s="700"/>
      <c r="CK23" s="700"/>
      <c r="CL23" s="700"/>
      <c r="CM23" s="700"/>
      <c r="CN23" s="700"/>
      <c r="CO23" s="700"/>
      <c r="CP23" s="700"/>
      <c r="CQ23" s="701"/>
      <c r="CR23" s="699" t="s">
        <v>273</v>
      </c>
      <c r="CS23" s="700"/>
      <c r="CT23" s="700"/>
      <c r="CU23" s="700"/>
      <c r="CV23" s="700"/>
      <c r="CW23" s="700"/>
      <c r="CX23" s="700"/>
      <c r="CY23" s="701"/>
      <c r="CZ23" s="699" t="s">
        <v>274</v>
      </c>
      <c r="DA23" s="700"/>
      <c r="DB23" s="700"/>
      <c r="DC23" s="701"/>
      <c r="DD23" s="699" t="s">
        <v>275</v>
      </c>
      <c r="DE23" s="700"/>
      <c r="DF23" s="700"/>
      <c r="DG23" s="700"/>
      <c r="DH23" s="700"/>
      <c r="DI23" s="700"/>
      <c r="DJ23" s="700"/>
      <c r="DK23" s="701"/>
      <c r="DL23" s="737" t="s">
        <v>276</v>
      </c>
      <c r="DM23" s="738"/>
      <c r="DN23" s="738"/>
      <c r="DO23" s="738"/>
      <c r="DP23" s="738"/>
      <c r="DQ23" s="738"/>
      <c r="DR23" s="738"/>
      <c r="DS23" s="738"/>
      <c r="DT23" s="738"/>
      <c r="DU23" s="738"/>
      <c r="DV23" s="739"/>
      <c r="DW23" s="699" t="s">
        <v>277</v>
      </c>
      <c r="DX23" s="700"/>
      <c r="DY23" s="700"/>
      <c r="DZ23" s="700"/>
      <c r="EA23" s="700"/>
      <c r="EB23" s="700"/>
      <c r="EC23" s="701"/>
    </row>
    <row r="24" spans="2:133" ht="11.25" customHeight="1" x14ac:dyDescent="0.2">
      <c r="B24" s="644" t="s">
        <v>278</v>
      </c>
      <c r="C24" s="645"/>
      <c r="D24" s="645"/>
      <c r="E24" s="645"/>
      <c r="F24" s="645"/>
      <c r="G24" s="645"/>
      <c r="H24" s="645"/>
      <c r="I24" s="645"/>
      <c r="J24" s="645"/>
      <c r="K24" s="645"/>
      <c r="L24" s="645"/>
      <c r="M24" s="645"/>
      <c r="N24" s="645"/>
      <c r="O24" s="645"/>
      <c r="P24" s="645"/>
      <c r="Q24" s="646"/>
      <c r="R24" s="647" t="s">
        <v>122</v>
      </c>
      <c r="S24" s="648"/>
      <c r="T24" s="648"/>
      <c r="U24" s="648"/>
      <c r="V24" s="648"/>
      <c r="W24" s="648"/>
      <c r="X24" s="648"/>
      <c r="Y24" s="649"/>
      <c r="Z24" s="685" t="s">
        <v>122</v>
      </c>
      <c r="AA24" s="685"/>
      <c r="AB24" s="685"/>
      <c r="AC24" s="685"/>
      <c r="AD24" s="686" t="s">
        <v>122</v>
      </c>
      <c r="AE24" s="686"/>
      <c r="AF24" s="686"/>
      <c r="AG24" s="686"/>
      <c r="AH24" s="686"/>
      <c r="AI24" s="686"/>
      <c r="AJ24" s="686"/>
      <c r="AK24" s="686"/>
      <c r="AL24" s="650" t="s">
        <v>122</v>
      </c>
      <c r="AM24" s="651"/>
      <c r="AN24" s="651"/>
      <c r="AO24" s="687"/>
      <c r="AP24" s="644" t="s">
        <v>279</v>
      </c>
      <c r="AQ24" s="724"/>
      <c r="AR24" s="724"/>
      <c r="AS24" s="724"/>
      <c r="AT24" s="724"/>
      <c r="AU24" s="724"/>
      <c r="AV24" s="724"/>
      <c r="AW24" s="724"/>
      <c r="AX24" s="724"/>
      <c r="AY24" s="724"/>
      <c r="AZ24" s="724"/>
      <c r="BA24" s="724"/>
      <c r="BB24" s="724"/>
      <c r="BC24" s="724"/>
      <c r="BD24" s="724"/>
      <c r="BE24" s="724"/>
      <c r="BF24" s="725"/>
      <c r="BG24" s="647" t="s">
        <v>122</v>
      </c>
      <c r="BH24" s="648"/>
      <c r="BI24" s="648"/>
      <c r="BJ24" s="648"/>
      <c r="BK24" s="648"/>
      <c r="BL24" s="648"/>
      <c r="BM24" s="648"/>
      <c r="BN24" s="649"/>
      <c r="BO24" s="685" t="s">
        <v>122</v>
      </c>
      <c r="BP24" s="685"/>
      <c r="BQ24" s="685"/>
      <c r="BR24" s="685"/>
      <c r="BS24" s="686" t="s">
        <v>122</v>
      </c>
      <c r="BT24" s="686"/>
      <c r="BU24" s="686"/>
      <c r="BV24" s="686"/>
      <c r="BW24" s="686"/>
      <c r="BX24" s="686"/>
      <c r="BY24" s="686"/>
      <c r="BZ24" s="686"/>
      <c r="CA24" s="686"/>
      <c r="CB24" s="726"/>
      <c r="CD24" s="705" t="s">
        <v>280</v>
      </c>
      <c r="CE24" s="706"/>
      <c r="CF24" s="706"/>
      <c r="CG24" s="706"/>
      <c r="CH24" s="706"/>
      <c r="CI24" s="706"/>
      <c r="CJ24" s="706"/>
      <c r="CK24" s="706"/>
      <c r="CL24" s="706"/>
      <c r="CM24" s="706"/>
      <c r="CN24" s="706"/>
      <c r="CO24" s="706"/>
      <c r="CP24" s="706"/>
      <c r="CQ24" s="707"/>
      <c r="CR24" s="702">
        <v>2580592</v>
      </c>
      <c r="CS24" s="703"/>
      <c r="CT24" s="703"/>
      <c r="CU24" s="703"/>
      <c r="CV24" s="703"/>
      <c r="CW24" s="703"/>
      <c r="CX24" s="703"/>
      <c r="CY24" s="728"/>
      <c r="CZ24" s="729">
        <v>8.6</v>
      </c>
      <c r="DA24" s="711"/>
      <c r="DB24" s="711"/>
      <c r="DC24" s="731"/>
      <c r="DD24" s="727">
        <v>1863047</v>
      </c>
      <c r="DE24" s="703"/>
      <c r="DF24" s="703"/>
      <c r="DG24" s="703"/>
      <c r="DH24" s="703"/>
      <c r="DI24" s="703"/>
      <c r="DJ24" s="703"/>
      <c r="DK24" s="728"/>
      <c r="DL24" s="727">
        <v>1761398</v>
      </c>
      <c r="DM24" s="703"/>
      <c r="DN24" s="703"/>
      <c r="DO24" s="703"/>
      <c r="DP24" s="703"/>
      <c r="DQ24" s="703"/>
      <c r="DR24" s="703"/>
      <c r="DS24" s="703"/>
      <c r="DT24" s="703"/>
      <c r="DU24" s="703"/>
      <c r="DV24" s="728"/>
      <c r="DW24" s="729">
        <v>39.799999999999997</v>
      </c>
      <c r="DX24" s="711"/>
      <c r="DY24" s="711"/>
      <c r="DZ24" s="711"/>
      <c r="EA24" s="711"/>
      <c r="EB24" s="711"/>
      <c r="EC24" s="730"/>
    </row>
    <row r="25" spans="2:133" ht="11.25" customHeight="1" x14ac:dyDescent="0.2">
      <c r="B25" s="644" t="s">
        <v>281</v>
      </c>
      <c r="C25" s="645"/>
      <c r="D25" s="645"/>
      <c r="E25" s="645"/>
      <c r="F25" s="645"/>
      <c r="G25" s="645"/>
      <c r="H25" s="645"/>
      <c r="I25" s="645"/>
      <c r="J25" s="645"/>
      <c r="K25" s="645"/>
      <c r="L25" s="645"/>
      <c r="M25" s="645"/>
      <c r="N25" s="645"/>
      <c r="O25" s="645"/>
      <c r="P25" s="645"/>
      <c r="Q25" s="646"/>
      <c r="R25" s="647">
        <v>8211517</v>
      </c>
      <c r="S25" s="648"/>
      <c r="T25" s="648"/>
      <c r="U25" s="648"/>
      <c r="V25" s="648"/>
      <c r="W25" s="648"/>
      <c r="X25" s="648"/>
      <c r="Y25" s="649"/>
      <c r="Z25" s="685">
        <v>25.7</v>
      </c>
      <c r="AA25" s="685"/>
      <c r="AB25" s="685"/>
      <c r="AC25" s="685"/>
      <c r="AD25" s="686">
        <v>4418705</v>
      </c>
      <c r="AE25" s="686"/>
      <c r="AF25" s="686"/>
      <c r="AG25" s="686"/>
      <c r="AH25" s="686"/>
      <c r="AI25" s="686"/>
      <c r="AJ25" s="686"/>
      <c r="AK25" s="686"/>
      <c r="AL25" s="650">
        <v>100</v>
      </c>
      <c r="AM25" s="651"/>
      <c r="AN25" s="651"/>
      <c r="AO25" s="687"/>
      <c r="AP25" s="644" t="s">
        <v>282</v>
      </c>
      <c r="AQ25" s="724"/>
      <c r="AR25" s="724"/>
      <c r="AS25" s="724"/>
      <c r="AT25" s="724"/>
      <c r="AU25" s="724"/>
      <c r="AV25" s="724"/>
      <c r="AW25" s="724"/>
      <c r="AX25" s="724"/>
      <c r="AY25" s="724"/>
      <c r="AZ25" s="724"/>
      <c r="BA25" s="724"/>
      <c r="BB25" s="724"/>
      <c r="BC25" s="724"/>
      <c r="BD25" s="724"/>
      <c r="BE25" s="724"/>
      <c r="BF25" s="725"/>
      <c r="BG25" s="647" t="s">
        <v>122</v>
      </c>
      <c r="BH25" s="648"/>
      <c r="BI25" s="648"/>
      <c r="BJ25" s="648"/>
      <c r="BK25" s="648"/>
      <c r="BL25" s="648"/>
      <c r="BM25" s="648"/>
      <c r="BN25" s="649"/>
      <c r="BO25" s="685" t="s">
        <v>122</v>
      </c>
      <c r="BP25" s="685"/>
      <c r="BQ25" s="685"/>
      <c r="BR25" s="685"/>
      <c r="BS25" s="686" t="s">
        <v>122</v>
      </c>
      <c r="BT25" s="686"/>
      <c r="BU25" s="686"/>
      <c r="BV25" s="686"/>
      <c r="BW25" s="686"/>
      <c r="BX25" s="686"/>
      <c r="BY25" s="686"/>
      <c r="BZ25" s="686"/>
      <c r="CA25" s="686"/>
      <c r="CB25" s="726"/>
      <c r="CD25" s="644" t="s">
        <v>283</v>
      </c>
      <c r="CE25" s="645"/>
      <c r="CF25" s="645"/>
      <c r="CG25" s="645"/>
      <c r="CH25" s="645"/>
      <c r="CI25" s="645"/>
      <c r="CJ25" s="645"/>
      <c r="CK25" s="645"/>
      <c r="CL25" s="645"/>
      <c r="CM25" s="645"/>
      <c r="CN25" s="645"/>
      <c r="CO25" s="645"/>
      <c r="CP25" s="645"/>
      <c r="CQ25" s="646"/>
      <c r="CR25" s="647">
        <v>932883</v>
      </c>
      <c r="CS25" s="660"/>
      <c r="CT25" s="660"/>
      <c r="CU25" s="660"/>
      <c r="CV25" s="660"/>
      <c r="CW25" s="660"/>
      <c r="CX25" s="660"/>
      <c r="CY25" s="661"/>
      <c r="CZ25" s="650">
        <v>3.1</v>
      </c>
      <c r="DA25" s="662"/>
      <c r="DB25" s="662"/>
      <c r="DC25" s="663"/>
      <c r="DD25" s="653">
        <v>922768</v>
      </c>
      <c r="DE25" s="660"/>
      <c r="DF25" s="660"/>
      <c r="DG25" s="660"/>
      <c r="DH25" s="660"/>
      <c r="DI25" s="660"/>
      <c r="DJ25" s="660"/>
      <c r="DK25" s="661"/>
      <c r="DL25" s="653">
        <v>833216</v>
      </c>
      <c r="DM25" s="660"/>
      <c r="DN25" s="660"/>
      <c r="DO25" s="660"/>
      <c r="DP25" s="660"/>
      <c r="DQ25" s="660"/>
      <c r="DR25" s="660"/>
      <c r="DS25" s="660"/>
      <c r="DT25" s="660"/>
      <c r="DU25" s="660"/>
      <c r="DV25" s="661"/>
      <c r="DW25" s="650">
        <v>18.8</v>
      </c>
      <c r="DX25" s="662"/>
      <c r="DY25" s="662"/>
      <c r="DZ25" s="662"/>
      <c r="EA25" s="662"/>
      <c r="EB25" s="662"/>
      <c r="EC25" s="674"/>
    </row>
    <row r="26" spans="2:133" ht="11.25" customHeight="1" x14ac:dyDescent="0.2">
      <c r="B26" s="644" t="s">
        <v>284</v>
      </c>
      <c r="C26" s="645"/>
      <c r="D26" s="645"/>
      <c r="E26" s="645"/>
      <c r="F26" s="645"/>
      <c r="G26" s="645"/>
      <c r="H26" s="645"/>
      <c r="I26" s="645"/>
      <c r="J26" s="645"/>
      <c r="K26" s="645"/>
      <c r="L26" s="645"/>
      <c r="M26" s="645"/>
      <c r="N26" s="645"/>
      <c r="O26" s="645"/>
      <c r="P26" s="645"/>
      <c r="Q26" s="646"/>
      <c r="R26" s="647">
        <v>865</v>
      </c>
      <c r="S26" s="648"/>
      <c r="T26" s="648"/>
      <c r="U26" s="648"/>
      <c r="V26" s="648"/>
      <c r="W26" s="648"/>
      <c r="X26" s="648"/>
      <c r="Y26" s="649"/>
      <c r="Z26" s="685">
        <v>0</v>
      </c>
      <c r="AA26" s="685"/>
      <c r="AB26" s="685"/>
      <c r="AC26" s="685"/>
      <c r="AD26" s="686">
        <v>865</v>
      </c>
      <c r="AE26" s="686"/>
      <c r="AF26" s="686"/>
      <c r="AG26" s="686"/>
      <c r="AH26" s="686"/>
      <c r="AI26" s="686"/>
      <c r="AJ26" s="686"/>
      <c r="AK26" s="686"/>
      <c r="AL26" s="650">
        <v>0</v>
      </c>
      <c r="AM26" s="651"/>
      <c r="AN26" s="651"/>
      <c r="AO26" s="687"/>
      <c r="AP26" s="644" t="s">
        <v>285</v>
      </c>
      <c r="AQ26" s="724"/>
      <c r="AR26" s="724"/>
      <c r="AS26" s="724"/>
      <c r="AT26" s="724"/>
      <c r="AU26" s="724"/>
      <c r="AV26" s="724"/>
      <c r="AW26" s="724"/>
      <c r="AX26" s="724"/>
      <c r="AY26" s="724"/>
      <c r="AZ26" s="724"/>
      <c r="BA26" s="724"/>
      <c r="BB26" s="724"/>
      <c r="BC26" s="724"/>
      <c r="BD26" s="724"/>
      <c r="BE26" s="724"/>
      <c r="BF26" s="725"/>
      <c r="BG26" s="647" t="s">
        <v>122</v>
      </c>
      <c r="BH26" s="648"/>
      <c r="BI26" s="648"/>
      <c r="BJ26" s="648"/>
      <c r="BK26" s="648"/>
      <c r="BL26" s="648"/>
      <c r="BM26" s="648"/>
      <c r="BN26" s="649"/>
      <c r="BO26" s="685" t="s">
        <v>122</v>
      </c>
      <c r="BP26" s="685"/>
      <c r="BQ26" s="685"/>
      <c r="BR26" s="685"/>
      <c r="BS26" s="686" t="s">
        <v>122</v>
      </c>
      <c r="BT26" s="686"/>
      <c r="BU26" s="686"/>
      <c r="BV26" s="686"/>
      <c r="BW26" s="686"/>
      <c r="BX26" s="686"/>
      <c r="BY26" s="686"/>
      <c r="BZ26" s="686"/>
      <c r="CA26" s="686"/>
      <c r="CB26" s="726"/>
      <c r="CD26" s="644" t="s">
        <v>286</v>
      </c>
      <c r="CE26" s="645"/>
      <c r="CF26" s="645"/>
      <c r="CG26" s="645"/>
      <c r="CH26" s="645"/>
      <c r="CI26" s="645"/>
      <c r="CJ26" s="645"/>
      <c r="CK26" s="645"/>
      <c r="CL26" s="645"/>
      <c r="CM26" s="645"/>
      <c r="CN26" s="645"/>
      <c r="CO26" s="645"/>
      <c r="CP26" s="645"/>
      <c r="CQ26" s="646"/>
      <c r="CR26" s="647">
        <v>613769</v>
      </c>
      <c r="CS26" s="648"/>
      <c r="CT26" s="648"/>
      <c r="CU26" s="648"/>
      <c r="CV26" s="648"/>
      <c r="CW26" s="648"/>
      <c r="CX26" s="648"/>
      <c r="CY26" s="649"/>
      <c r="CZ26" s="650">
        <v>2</v>
      </c>
      <c r="DA26" s="662"/>
      <c r="DB26" s="662"/>
      <c r="DC26" s="663"/>
      <c r="DD26" s="653">
        <v>603654</v>
      </c>
      <c r="DE26" s="648"/>
      <c r="DF26" s="648"/>
      <c r="DG26" s="648"/>
      <c r="DH26" s="648"/>
      <c r="DI26" s="648"/>
      <c r="DJ26" s="648"/>
      <c r="DK26" s="649"/>
      <c r="DL26" s="653" t="s">
        <v>122</v>
      </c>
      <c r="DM26" s="648"/>
      <c r="DN26" s="648"/>
      <c r="DO26" s="648"/>
      <c r="DP26" s="648"/>
      <c r="DQ26" s="648"/>
      <c r="DR26" s="648"/>
      <c r="DS26" s="648"/>
      <c r="DT26" s="648"/>
      <c r="DU26" s="648"/>
      <c r="DV26" s="649"/>
      <c r="DW26" s="650" t="s">
        <v>122</v>
      </c>
      <c r="DX26" s="662"/>
      <c r="DY26" s="662"/>
      <c r="DZ26" s="662"/>
      <c r="EA26" s="662"/>
      <c r="EB26" s="662"/>
      <c r="EC26" s="674"/>
    </row>
    <row r="27" spans="2:133" ht="11.25" customHeight="1" x14ac:dyDescent="0.2">
      <c r="B27" s="644" t="s">
        <v>287</v>
      </c>
      <c r="C27" s="645"/>
      <c r="D27" s="645"/>
      <c r="E27" s="645"/>
      <c r="F27" s="645"/>
      <c r="G27" s="645"/>
      <c r="H27" s="645"/>
      <c r="I27" s="645"/>
      <c r="J27" s="645"/>
      <c r="K27" s="645"/>
      <c r="L27" s="645"/>
      <c r="M27" s="645"/>
      <c r="N27" s="645"/>
      <c r="O27" s="645"/>
      <c r="P27" s="645"/>
      <c r="Q27" s="646"/>
      <c r="R27" s="647">
        <v>16122</v>
      </c>
      <c r="S27" s="648"/>
      <c r="T27" s="648"/>
      <c r="U27" s="648"/>
      <c r="V27" s="648"/>
      <c r="W27" s="648"/>
      <c r="X27" s="648"/>
      <c r="Y27" s="649"/>
      <c r="Z27" s="685">
        <v>0.1</v>
      </c>
      <c r="AA27" s="685"/>
      <c r="AB27" s="685"/>
      <c r="AC27" s="685"/>
      <c r="AD27" s="686" t="s">
        <v>122</v>
      </c>
      <c r="AE27" s="686"/>
      <c r="AF27" s="686"/>
      <c r="AG27" s="686"/>
      <c r="AH27" s="686"/>
      <c r="AI27" s="686"/>
      <c r="AJ27" s="686"/>
      <c r="AK27" s="686"/>
      <c r="AL27" s="650" t="s">
        <v>122</v>
      </c>
      <c r="AM27" s="651"/>
      <c r="AN27" s="651"/>
      <c r="AO27" s="687"/>
      <c r="AP27" s="644" t="s">
        <v>288</v>
      </c>
      <c r="AQ27" s="645"/>
      <c r="AR27" s="645"/>
      <c r="AS27" s="645"/>
      <c r="AT27" s="645"/>
      <c r="AU27" s="645"/>
      <c r="AV27" s="645"/>
      <c r="AW27" s="645"/>
      <c r="AX27" s="645"/>
      <c r="AY27" s="645"/>
      <c r="AZ27" s="645"/>
      <c r="BA27" s="645"/>
      <c r="BB27" s="645"/>
      <c r="BC27" s="645"/>
      <c r="BD27" s="645"/>
      <c r="BE27" s="645"/>
      <c r="BF27" s="646"/>
      <c r="BG27" s="647">
        <v>1019357</v>
      </c>
      <c r="BH27" s="648"/>
      <c r="BI27" s="648"/>
      <c r="BJ27" s="648"/>
      <c r="BK27" s="648"/>
      <c r="BL27" s="648"/>
      <c r="BM27" s="648"/>
      <c r="BN27" s="649"/>
      <c r="BO27" s="685">
        <v>100</v>
      </c>
      <c r="BP27" s="685"/>
      <c r="BQ27" s="685"/>
      <c r="BR27" s="685"/>
      <c r="BS27" s="686">
        <v>101596</v>
      </c>
      <c r="BT27" s="686"/>
      <c r="BU27" s="686"/>
      <c r="BV27" s="686"/>
      <c r="BW27" s="686"/>
      <c r="BX27" s="686"/>
      <c r="BY27" s="686"/>
      <c r="BZ27" s="686"/>
      <c r="CA27" s="686"/>
      <c r="CB27" s="726"/>
      <c r="CD27" s="644" t="s">
        <v>289</v>
      </c>
      <c r="CE27" s="645"/>
      <c r="CF27" s="645"/>
      <c r="CG27" s="645"/>
      <c r="CH27" s="645"/>
      <c r="CI27" s="645"/>
      <c r="CJ27" s="645"/>
      <c r="CK27" s="645"/>
      <c r="CL27" s="645"/>
      <c r="CM27" s="645"/>
      <c r="CN27" s="645"/>
      <c r="CO27" s="645"/>
      <c r="CP27" s="645"/>
      <c r="CQ27" s="646"/>
      <c r="CR27" s="647">
        <v>835304</v>
      </c>
      <c r="CS27" s="660"/>
      <c r="CT27" s="660"/>
      <c r="CU27" s="660"/>
      <c r="CV27" s="660"/>
      <c r="CW27" s="660"/>
      <c r="CX27" s="660"/>
      <c r="CY27" s="661"/>
      <c r="CZ27" s="650">
        <v>2.8</v>
      </c>
      <c r="DA27" s="662"/>
      <c r="DB27" s="662"/>
      <c r="DC27" s="663"/>
      <c r="DD27" s="653">
        <v>161827</v>
      </c>
      <c r="DE27" s="660"/>
      <c r="DF27" s="660"/>
      <c r="DG27" s="660"/>
      <c r="DH27" s="660"/>
      <c r="DI27" s="660"/>
      <c r="DJ27" s="660"/>
      <c r="DK27" s="661"/>
      <c r="DL27" s="653">
        <v>149730</v>
      </c>
      <c r="DM27" s="660"/>
      <c r="DN27" s="660"/>
      <c r="DO27" s="660"/>
      <c r="DP27" s="660"/>
      <c r="DQ27" s="660"/>
      <c r="DR27" s="660"/>
      <c r="DS27" s="660"/>
      <c r="DT27" s="660"/>
      <c r="DU27" s="660"/>
      <c r="DV27" s="661"/>
      <c r="DW27" s="650">
        <v>3.4</v>
      </c>
      <c r="DX27" s="662"/>
      <c r="DY27" s="662"/>
      <c r="DZ27" s="662"/>
      <c r="EA27" s="662"/>
      <c r="EB27" s="662"/>
      <c r="EC27" s="674"/>
    </row>
    <row r="28" spans="2:133" ht="11.25" customHeight="1" x14ac:dyDescent="0.2">
      <c r="B28" s="644" t="s">
        <v>290</v>
      </c>
      <c r="C28" s="645"/>
      <c r="D28" s="645"/>
      <c r="E28" s="645"/>
      <c r="F28" s="645"/>
      <c r="G28" s="645"/>
      <c r="H28" s="645"/>
      <c r="I28" s="645"/>
      <c r="J28" s="645"/>
      <c r="K28" s="645"/>
      <c r="L28" s="645"/>
      <c r="M28" s="645"/>
      <c r="N28" s="645"/>
      <c r="O28" s="645"/>
      <c r="P28" s="645"/>
      <c r="Q28" s="646"/>
      <c r="R28" s="647">
        <v>35840</v>
      </c>
      <c r="S28" s="648"/>
      <c r="T28" s="648"/>
      <c r="U28" s="648"/>
      <c r="V28" s="648"/>
      <c r="W28" s="648"/>
      <c r="X28" s="648"/>
      <c r="Y28" s="649"/>
      <c r="Z28" s="685">
        <v>0.1</v>
      </c>
      <c r="AA28" s="685"/>
      <c r="AB28" s="685"/>
      <c r="AC28" s="685"/>
      <c r="AD28" s="686" t="s">
        <v>122</v>
      </c>
      <c r="AE28" s="686"/>
      <c r="AF28" s="686"/>
      <c r="AG28" s="686"/>
      <c r="AH28" s="686"/>
      <c r="AI28" s="686"/>
      <c r="AJ28" s="686"/>
      <c r="AK28" s="686"/>
      <c r="AL28" s="650" t="s">
        <v>122</v>
      </c>
      <c r="AM28" s="651"/>
      <c r="AN28" s="651"/>
      <c r="AO28" s="687"/>
      <c r="AP28" s="644"/>
      <c r="AQ28" s="645"/>
      <c r="AR28" s="645"/>
      <c r="AS28" s="645"/>
      <c r="AT28" s="645"/>
      <c r="AU28" s="645"/>
      <c r="AV28" s="645"/>
      <c r="AW28" s="645"/>
      <c r="AX28" s="645"/>
      <c r="AY28" s="645"/>
      <c r="AZ28" s="645"/>
      <c r="BA28" s="645"/>
      <c r="BB28" s="645"/>
      <c r="BC28" s="645"/>
      <c r="BD28" s="645"/>
      <c r="BE28" s="645"/>
      <c r="BF28" s="646"/>
      <c r="BG28" s="647"/>
      <c r="BH28" s="648"/>
      <c r="BI28" s="648"/>
      <c r="BJ28" s="648"/>
      <c r="BK28" s="648"/>
      <c r="BL28" s="648"/>
      <c r="BM28" s="648"/>
      <c r="BN28" s="649"/>
      <c r="BO28" s="685"/>
      <c r="BP28" s="685"/>
      <c r="BQ28" s="685"/>
      <c r="BR28" s="685"/>
      <c r="BS28" s="653"/>
      <c r="BT28" s="648"/>
      <c r="BU28" s="648"/>
      <c r="BV28" s="648"/>
      <c r="BW28" s="648"/>
      <c r="BX28" s="648"/>
      <c r="BY28" s="648"/>
      <c r="BZ28" s="648"/>
      <c r="CA28" s="648"/>
      <c r="CB28" s="684"/>
      <c r="CD28" s="644" t="s">
        <v>291</v>
      </c>
      <c r="CE28" s="645"/>
      <c r="CF28" s="645"/>
      <c r="CG28" s="645"/>
      <c r="CH28" s="645"/>
      <c r="CI28" s="645"/>
      <c r="CJ28" s="645"/>
      <c r="CK28" s="645"/>
      <c r="CL28" s="645"/>
      <c r="CM28" s="645"/>
      <c r="CN28" s="645"/>
      <c r="CO28" s="645"/>
      <c r="CP28" s="645"/>
      <c r="CQ28" s="646"/>
      <c r="CR28" s="647">
        <v>812405</v>
      </c>
      <c r="CS28" s="648"/>
      <c r="CT28" s="648"/>
      <c r="CU28" s="648"/>
      <c r="CV28" s="648"/>
      <c r="CW28" s="648"/>
      <c r="CX28" s="648"/>
      <c r="CY28" s="649"/>
      <c r="CZ28" s="650">
        <v>2.7</v>
      </c>
      <c r="DA28" s="662"/>
      <c r="DB28" s="662"/>
      <c r="DC28" s="663"/>
      <c r="DD28" s="653">
        <v>778452</v>
      </c>
      <c r="DE28" s="648"/>
      <c r="DF28" s="648"/>
      <c r="DG28" s="648"/>
      <c r="DH28" s="648"/>
      <c r="DI28" s="648"/>
      <c r="DJ28" s="648"/>
      <c r="DK28" s="649"/>
      <c r="DL28" s="653">
        <v>778452</v>
      </c>
      <c r="DM28" s="648"/>
      <c r="DN28" s="648"/>
      <c r="DO28" s="648"/>
      <c r="DP28" s="648"/>
      <c r="DQ28" s="648"/>
      <c r="DR28" s="648"/>
      <c r="DS28" s="648"/>
      <c r="DT28" s="648"/>
      <c r="DU28" s="648"/>
      <c r="DV28" s="649"/>
      <c r="DW28" s="650">
        <v>17.600000000000001</v>
      </c>
      <c r="DX28" s="662"/>
      <c r="DY28" s="662"/>
      <c r="DZ28" s="662"/>
      <c r="EA28" s="662"/>
      <c r="EB28" s="662"/>
      <c r="EC28" s="674"/>
    </row>
    <row r="29" spans="2:133" ht="11.25" customHeight="1" x14ac:dyDescent="0.2">
      <c r="B29" s="644" t="s">
        <v>292</v>
      </c>
      <c r="C29" s="645"/>
      <c r="D29" s="645"/>
      <c r="E29" s="645"/>
      <c r="F29" s="645"/>
      <c r="G29" s="645"/>
      <c r="H29" s="645"/>
      <c r="I29" s="645"/>
      <c r="J29" s="645"/>
      <c r="K29" s="645"/>
      <c r="L29" s="645"/>
      <c r="M29" s="645"/>
      <c r="N29" s="645"/>
      <c r="O29" s="645"/>
      <c r="P29" s="645"/>
      <c r="Q29" s="646"/>
      <c r="R29" s="647">
        <v>12599</v>
      </c>
      <c r="S29" s="648"/>
      <c r="T29" s="648"/>
      <c r="U29" s="648"/>
      <c r="V29" s="648"/>
      <c r="W29" s="648"/>
      <c r="X29" s="648"/>
      <c r="Y29" s="649"/>
      <c r="Z29" s="685">
        <v>0</v>
      </c>
      <c r="AA29" s="685"/>
      <c r="AB29" s="685"/>
      <c r="AC29" s="685"/>
      <c r="AD29" s="686" t="s">
        <v>122</v>
      </c>
      <c r="AE29" s="686"/>
      <c r="AF29" s="686"/>
      <c r="AG29" s="686"/>
      <c r="AH29" s="686"/>
      <c r="AI29" s="686"/>
      <c r="AJ29" s="686"/>
      <c r="AK29" s="686"/>
      <c r="AL29" s="650" t="s">
        <v>122</v>
      </c>
      <c r="AM29" s="651"/>
      <c r="AN29" s="651"/>
      <c r="AO29" s="687"/>
      <c r="AP29" s="628"/>
      <c r="AQ29" s="629"/>
      <c r="AR29" s="629"/>
      <c r="AS29" s="629"/>
      <c r="AT29" s="629"/>
      <c r="AU29" s="629"/>
      <c r="AV29" s="629"/>
      <c r="AW29" s="629"/>
      <c r="AX29" s="629"/>
      <c r="AY29" s="629"/>
      <c r="AZ29" s="629"/>
      <c r="BA29" s="629"/>
      <c r="BB29" s="629"/>
      <c r="BC29" s="629"/>
      <c r="BD29" s="629"/>
      <c r="BE29" s="629"/>
      <c r="BF29" s="630"/>
      <c r="BG29" s="647"/>
      <c r="BH29" s="648"/>
      <c r="BI29" s="648"/>
      <c r="BJ29" s="648"/>
      <c r="BK29" s="648"/>
      <c r="BL29" s="648"/>
      <c r="BM29" s="648"/>
      <c r="BN29" s="649"/>
      <c r="BO29" s="685"/>
      <c r="BP29" s="685"/>
      <c r="BQ29" s="685"/>
      <c r="BR29" s="685"/>
      <c r="BS29" s="686"/>
      <c r="BT29" s="686"/>
      <c r="BU29" s="686"/>
      <c r="BV29" s="686"/>
      <c r="BW29" s="686"/>
      <c r="BX29" s="686"/>
      <c r="BY29" s="686"/>
      <c r="BZ29" s="686"/>
      <c r="CA29" s="686"/>
      <c r="CB29" s="726"/>
      <c r="CD29" s="666" t="s">
        <v>293</v>
      </c>
      <c r="CE29" s="667"/>
      <c r="CF29" s="644" t="s">
        <v>66</v>
      </c>
      <c r="CG29" s="645"/>
      <c r="CH29" s="645"/>
      <c r="CI29" s="645"/>
      <c r="CJ29" s="645"/>
      <c r="CK29" s="645"/>
      <c r="CL29" s="645"/>
      <c r="CM29" s="645"/>
      <c r="CN29" s="645"/>
      <c r="CO29" s="645"/>
      <c r="CP29" s="645"/>
      <c r="CQ29" s="646"/>
      <c r="CR29" s="647">
        <v>812405</v>
      </c>
      <c r="CS29" s="660"/>
      <c r="CT29" s="660"/>
      <c r="CU29" s="660"/>
      <c r="CV29" s="660"/>
      <c r="CW29" s="660"/>
      <c r="CX29" s="660"/>
      <c r="CY29" s="661"/>
      <c r="CZ29" s="650">
        <v>2.7</v>
      </c>
      <c r="DA29" s="662"/>
      <c r="DB29" s="662"/>
      <c r="DC29" s="663"/>
      <c r="DD29" s="653">
        <v>778452</v>
      </c>
      <c r="DE29" s="660"/>
      <c r="DF29" s="660"/>
      <c r="DG29" s="660"/>
      <c r="DH29" s="660"/>
      <c r="DI29" s="660"/>
      <c r="DJ29" s="660"/>
      <c r="DK29" s="661"/>
      <c r="DL29" s="653">
        <v>778452</v>
      </c>
      <c r="DM29" s="660"/>
      <c r="DN29" s="660"/>
      <c r="DO29" s="660"/>
      <c r="DP29" s="660"/>
      <c r="DQ29" s="660"/>
      <c r="DR29" s="660"/>
      <c r="DS29" s="660"/>
      <c r="DT29" s="660"/>
      <c r="DU29" s="660"/>
      <c r="DV29" s="661"/>
      <c r="DW29" s="650">
        <v>17.600000000000001</v>
      </c>
      <c r="DX29" s="662"/>
      <c r="DY29" s="662"/>
      <c r="DZ29" s="662"/>
      <c r="EA29" s="662"/>
      <c r="EB29" s="662"/>
      <c r="EC29" s="674"/>
    </row>
    <row r="30" spans="2:133" ht="11.25" customHeight="1" x14ac:dyDescent="0.2">
      <c r="B30" s="644" t="s">
        <v>294</v>
      </c>
      <c r="C30" s="645"/>
      <c r="D30" s="645"/>
      <c r="E30" s="645"/>
      <c r="F30" s="645"/>
      <c r="G30" s="645"/>
      <c r="H30" s="645"/>
      <c r="I30" s="645"/>
      <c r="J30" s="645"/>
      <c r="K30" s="645"/>
      <c r="L30" s="645"/>
      <c r="M30" s="645"/>
      <c r="N30" s="645"/>
      <c r="O30" s="645"/>
      <c r="P30" s="645"/>
      <c r="Q30" s="646"/>
      <c r="R30" s="647">
        <v>9881179</v>
      </c>
      <c r="S30" s="648"/>
      <c r="T30" s="648"/>
      <c r="U30" s="648"/>
      <c r="V30" s="648"/>
      <c r="W30" s="648"/>
      <c r="X30" s="648"/>
      <c r="Y30" s="649"/>
      <c r="Z30" s="685">
        <v>30.9</v>
      </c>
      <c r="AA30" s="685"/>
      <c r="AB30" s="685"/>
      <c r="AC30" s="685"/>
      <c r="AD30" s="686" t="s">
        <v>122</v>
      </c>
      <c r="AE30" s="686"/>
      <c r="AF30" s="686"/>
      <c r="AG30" s="686"/>
      <c r="AH30" s="686"/>
      <c r="AI30" s="686"/>
      <c r="AJ30" s="686"/>
      <c r="AK30" s="686"/>
      <c r="AL30" s="650" t="s">
        <v>122</v>
      </c>
      <c r="AM30" s="651"/>
      <c r="AN30" s="651"/>
      <c r="AO30" s="687"/>
      <c r="AP30" s="699" t="s">
        <v>212</v>
      </c>
      <c r="AQ30" s="700"/>
      <c r="AR30" s="700"/>
      <c r="AS30" s="700"/>
      <c r="AT30" s="700"/>
      <c r="AU30" s="700"/>
      <c r="AV30" s="700"/>
      <c r="AW30" s="700"/>
      <c r="AX30" s="700"/>
      <c r="AY30" s="700"/>
      <c r="AZ30" s="700"/>
      <c r="BA30" s="700"/>
      <c r="BB30" s="700"/>
      <c r="BC30" s="700"/>
      <c r="BD30" s="700"/>
      <c r="BE30" s="700"/>
      <c r="BF30" s="701"/>
      <c r="BG30" s="699" t="s">
        <v>295</v>
      </c>
      <c r="BH30" s="722"/>
      <c r="BI30" s="722"/>
      <c r="BJ30" s="722"/>
      <c r="BK30" s="722"/>
      <c r="BL30" s="722"/>
      <c r="BM30" s="722"/>
      <c r="BN30" s="722"/>
      <c r="BO30" s="722"/>
      <c r="BP30" s="722"/>
      <c r="BQ30" s="723"/>
      <c r="BR30" s="699" t="s">
        <v>296</v>
      </c>
      <c r="BS30" s="722"/>
      <c r="BT30" s="722"/>
      <c r="BU30" s="722"/>
      <c r="BV30" s="722"/>
      <c r="BW30" s="722"/>
      <c r="BX30" s="722"/>
      <c r="BY30" s="722"/>
      <c r="BZ30" s="722"/>
      <c r="CA30" s="722"/>
      <c r="CB30" s="723"/>
      <c r="CD30" s="668"/>
      <c r="CE30" s="669"/>
      <c r="CF30" s="644" t="s">
        <v>297</v>
      </c>
      <c r="CG30" s="645"/>
      <c r="CH30" s="645"/>
      <c r="CI30" s="645"/>
      <c r="CJ30" s="645"/>
      <c r="CK30" s="645"/>
      <c r="CL30" s="645"/>
      <c r="CM30" s="645"/>
      <c r="CN30" s="645"/>
      <c r="CO30" s="645"/>
      <c r="CP30" s="645"/>
      <c r="CQ30" s="646"/>
      <c r="CR30" s="647">
        <v>763677</v>
      </c>
      <c r="CS30" s="648"/>
      <c r="CT30" s="648"/>
      <c r="CU30" s="648"/>
      <c r="CV30" s="648"/>
      <c r="CW30" s="648"/>
      <c r="CX30" s="648"/>
      <c r="CY30" s="649"/>
      <c r="CZ30" s="650">
        <v>2.5</v>
      </c>
      <c r="DA30" s="662"/>
      <c r="DB30" s="662"/>
      <c r="DC30" s="663"/>
      <c r="DD30" s="653">
        <v>730728</v>
      </c>
      <c r="DE30" s="648"/>
      <c r="DF30" s="648"/>
      <c r="DG30" s="648"/>
      <c r="DH30" s="648"/>
      <c r="DI30" s="648"/>
      <c r="DJ30" s="648"/>
      <c r="DK30" s="649"/>
      <c r="DL30" s="653">
        <v>730728</v>
      </c>
      <c r="DM30" s="648"/>
      <c r="DN30" s="648"/>
      <c r="DO30" s="648"/>
      <c r="DP30" s="648"/>
      <c r="DQ30" s="648"/>
      <c r="DR30" s="648"/>
      <c r="DS30" s="648"/>
      <c r="DT30" s="648"/>
      <c r="DU30" s="648"/>
      <c r="DV30" s="649"/>
      <c r="DW30" s="650">
        <v>16.5</v>
      </c>
      <c r="DX30" s="662"/>
      <c r="DY30" s="662"/>
      <c r="DZ30" s="662"/>
      <c r="EA30" s="662"/>
      <c r="EB30" s="662"/>
      <c r="EC30" s="674"/>
    </row>
    <row r="31" spans="2:133" ht="11.25" customHeight="1" x14ac:dyDescent="0.2">
      <c r="B31" s="714" t="s">
        <v>298</v>
      </c>
      <c r="C31" s="715"/>
      <c r="D31" s="715"/>
      <c r="E31" s="715"/>
      <c r="F31" s="715"/>
      <c r="G31" s="715"/>
      <c r="H31" s="715"/>
      <c r="I31" s="715"/>
      <c r="J31" s="715"/>
      <c r="K31" s="715"/>
      <c r="L31" s="715"/>
      <c r="M31" s="715"/>
      <c r="N31" s="715"/>
      <c r="O31" s="715"/>
      <c r="P31" s="715"/>
      <c r="Q31" s="716"/>
      <c r="R31" s="647" t="s">
        <v>122</v>
      </c>
      <c r="S31" s="648"/>
      <c r="T31" s="648"/>
      <c r="U31" s="648"/>
      <c r="V31" s="648"/>
      <c r="W31" s="648"/>
      <c r="X31" s="648"/>
      <c r="Y31" s="649"/>
      <c r="Z31" s="685" t="s">
        <v>122</v>
      </c>
      <c r="AA31" s="685"/>
      <c r="AB31" s="685"/>
      <c r="AC31" s="685"/>
      <c r="AD31" s="686" t="s">
        <v>122</v>
      </c>
      <c r="AE31" s="686"/>
      <c r="AF31" s="686"/>
      <c r="AG31" s="686"/>
      <c r="AH31" s="686"/>
      <c r="AI31" s="686"/>
      <c r="AJ31" s="686"/>
      <c r="AK31" s="686"/>
      <c r="AL31" s="650" t="s">
        <v>122</v>
      </c>
      <c r="AM31" s="651"/>
      <c r="AN31" s="651"/>
      <c r="AO31" s="687"/>
      <c r="AP31" s="717" t="s">
        <v>299</v>
      </c>
      <c r="AQ31" s="718"/>
      <c r="AR31" s="718"/>
      <c r="AS31" s="718"/>
      <c r="AT31" s="719" t="s">
        <v>300</v>
      </c>
      <c r="AU31" s="200"/>
      <c r="AV31" s="200"/>
      <c r="AW31" s="200"/>
      <c r="AX31" s="705" t="s">
        <v>178</v>
      </c>
      <c r="AY31" s="706"/>
      <c r="AZ31" s="706"/>
      <c r="BA31" s="706"/>
      <c r="BB31" s="706"/>
      <c r="BC31" s="706"/>
      <c r="BD31" s="706"/>
      <c r="BE31" s="706"/>
      <c r="BF31" s="707"/>
      <c r="BG31" s="709">
        <v>98.3</v>
      </c>
      <c r="BH31" s="710"/>
      <c r="BI31" s="710"/>
      <c r="BJ31" s="710"/>
      <c r="BK31" s="710"/>
      <c r="BL31" s="710"/>
      <c r="BM31" s="711">
        <v>94</v>
      </c>
      <c r="BN31" s="710"/>
      <c r="BO31" s="710"/>
      <c r="BP31" s="710"/>
      <c r="BQ31" s="712"/>
      <c r="BR31" s="709">
        <v>97.8</v>
      </c>
      <c r="BS31" s="710"/>
      <c r="BT31" s="710"/>
      <c r="BU31" s="710"/>
      <c r="BV31" s="710"/>
      <c r="BW31" s="710"/>
      <c r="BX31" s="711">
        <v>94.6</v>
      </c>
      <c r="BY31" s="710"/>
      <c r="BZ31" s="710"/>
      <c r="CA31" s="710"/>
      <c r="CB31" s="712"/>
      <c r="CD31" s="668"/>
      <c r="CE31" s="669"/>
      <c r="CF31" s="644" t="s">
        <v>301</v>
      </c>
      <c r="CG31" s="645"/>
      <c r="CH31" s="645"/>
      <c r="CI31" s="645"/>
      <c r="CJ31" s="645"/>
      <c r="CK31" s="645"/>
      <c r="CL31" s="645"/>
      <c r="CM31" s="645"/>
      <c r="CN31" s="645"/>
      <c r="CO31" s="645"/>
      <c r="CP31" s="645"/>
      <c r="CQ31" s="646"/>
      <c r="CR31" s="647">
        <v>48728</v>
      </c>
      <c r="CS31" s="660"/>
      <c r="CT31" s="660"/>
      <c r="CU31" s="660"/>
      <c r="CV31" s="660"/>
      <c r="CW31" s="660"/>
      <c r="CX31" s="660"/>
      <c r="CY31" s="661"/>
      <c r="CZ31" s="650">
        <v>0.2</v>
      </c>
      <c r="DA31" s="662"/>
      <c r="DB31" s="662"/>
      <c r="DC31" s="663"/>
      <c r="DD31" s="653">
        <v>47724</v>
      </c>
      <c r="DE31" s="660"/>
      <c r="DF31" s="660"/>
      <c r="DG31" s="660"/>
      <c r="DH31" s="660"/>
      <c r="DI31" s="660"/>
      <c r="DJ31" s="660"/>
      <c r="DK31" s="661"/>
      <c r="DL31" s="653">
        <v>47724</v>
      </c>
      <c r="DM31" s="660"/>
      <c r="DN31" s="660"/>
      <c r="DO31" s="660"/>
      <c r="DP31" s="660"/>
      <c r="DQ31" s="660"/>
      <c r="DR31" s="660"/>
      <c r="DS31" s="660"/>
      <c r="DT31" s="660"/>
      <c r="DU31" s="660"/>
      <c r="DV31" s="661"/>
      <c r="DW31" s="650">
        <v>1.1000000000000001</v>
      </c>
      <c r="DX31" s="662"/>
      <c r="DY31" s="662"/>
      <c r="DZ31" s="662"/>
      <c r="EA31" s="662"/>
      <c r="EB31" s="662"/>
      <c r="EC31" s="674"/>
    </row>
    <row r="32" spans="2:133" ht="11.25" customHeight="1" x14ac:dyDescent="0.2">
      <c r="B32" s="644" t="s">
        <v>302</v>
      </c>
      <c r="C32" s="645"/>
      <c r="D32" s="645"/>
      <c r="E32" s="645"/>
      <c r="F32" s="645"/>
      <c r="G32" s="645"/>
      <c r="H32" s="645"/>
      <c r="I32" s="645"/>
      <c r="J32" s="645"/>
      <c r="K32" s="645"/>
      <c r="L32" s="645"/>
      <c r="M32" s="645"/>
      <c r="N32" s="645"/>
      <c r="O32" s="645"/>
      <c r="P32" s="645"/>
      <c r="Q32" s="646"/>
      <c r="R32" s="647">
        <v>1997173</v>
      </c>
      <c r="S32" s="648"/>
      <c r="T32" s="648"/>
      <c r="U32" s="648"/>
      <c r="V32" s="648"/>
      <c r="W32" s="648"/>
      <c r="X32" s="648"/>
      <c r="Y32" s="649"/>
      <c r="Z32" s="685">
        <v>6.3</v>
      </c>
      <c r="AA32" s="685"/>
      <c r="AB32" s="685"/>
      <c r="AC32" s="685"/>
      <c r="AD32" s="686" t="s">
        <v>122</v>
      </c>
      <c r="AE32" s="686"/>
      <c r="AF32" s="686"/>
      <c r="AG32" s="686"/>
      <c r="AH32" s="686"/>
      <c r="AI32" s="686"/>
      <c r="AJ32" s="686"/>
      <c r="AK32" s="686"/>
      <c r="AL32" s="650" t="s">
        <v>122</v>
      </c>
      <c r="AM32" s="651"/>
      <c r="AN32" s="651"/>
      <c r="AO32" s="687"/>
      <c r="AP32" s="688"/>
      <c r="AQ32" s="689"/>
      <c r="AR32" s="689"/>
      <c r="AS32" s="689"/>
      <c r="AT32" s="720"/>
      <c r="AU32" s="196" t="s">
        <v>303</v>
      </c>
      <c r="AX32" s="644" t="s">
        <v>304</v>
      </c>
      <c r="AY32" s="645"/>
      <c r="AZ32" s="645"/>
      <c r="BA32" s="645"/>
      <c r="BB32" s="645"/>
      <c r="BC32" s="645"/>
      <c r="BD32" s="645"/>
      <c r="BE32" s="645"/>
      <c r="BF32" s="646"/>
      <c r="BG32" s="713">
        <v>99.3</v>
      </c>
      <c r="BH32" s="660"/>
      <c r="BI32" s="660"/>
      <c r="BJ32" s="660"/>
      <c r="BK32" s="660"/>
      <c r="BL32" s="660"/>
      <c r="BM32" s="651">
        <v>98.7</v>
      </c>
      <c r="BN32" s="660"/>
      <c r="BO32" s="660"/>
      <c r="BP32" s="660"/>
      <c r="BQ32" s="683"/>
      <c r="BR32" s="713">
        <v>98.9</v>
      </c>
      <c r="BS32" s="660"/>
      <c r="BT32" s="660"/>
      <c r="BU32" s="660"/>
      <c r="BV32" s="660"/>
      <c r="BW32" s="660"/>
      <c r="BX32" s="651">
        <v>98.6</v>
      </c>
      <c r="BY32" s="660"/>
      <c r="BZ32" s="660"/>
      <c r="CA32" s="660"/>
      <c r="CB32" s="683"/>
      <c r="CD32" s="670"/>
      <c r="CE32" s="671"/>
      <c r="CF32" s="644" t="s">
        <v>305</v>
      </c>
      <c r="CG32" s="645"/>
      <c r="CH32" s="645"/>
      <c r="CI32" s="645"/>
      <c r="CJ32" s="645"/>
      <c r="CK32" s="645"/>
      <c r="CL32" s="645"/>
      <c r="CM32" s="645"/>
      <c r="CN32" s="645"/>
      <c r="CO32" s="645"/>
      <c r="CP32" s="645"/>
      <c r="CQ32" s="646"/>
      <c r="CR32" s="647" t="s">
        <v>122</v>
      </c>
      <c r="CS32" s="648"/>
      <c r="CT32" s="648"/>
      <c r="CU32" s="648"/>
      <c r="CV32" s="648"/>
      <c r="CW32" s="648"/>
      <c r="CX32" s="648"/>
      <c r="CY32" s="649"/>
      <c r="CZ32" s="650" t="s">
        <v>122</v>
      </c>
      <c r="DA32" s="662"/>
      <c r="DB32" s="662"/>
      <c r="DC32" s="663"/>
      <c r="DD32" s="653" t="s">
        <v>122</v>
      </c>
      <c r="DE32" s="648"/>
      <c r="DF32" s="648"/>
      <c r="DG32" s="648"/>
      <c r="DH32" s="648"/>
      <c r="DI32" s="648"/>
      <c r="DJ32" s="648"/>
      <c r="DK32" s="649"/>
      <c r="DL32" s="653" t="s">
        <v>122</v>
      </c>
      <c r="DM32" s="648"/>
      <c r="DN32" s="648"/>
      <c r="DO32" s="648"/>
      <c r="DP32" s="648"/>
      <c r="DQ32" s="648"/>
      <c r="DR32" s="648"/>
      <c r="DS32" s="648"/>
      <c r="DT32" s="648"/>
      <c r="DU32" s="648"/>
      <c r="DV32" s="649"/>
      <c r="DW32" s="650" t="s">
        <v>122</v>
      </c>
      <c r="DX32" s="662"/>
      <c r="DY32" s="662"/>
      <c r="DZ32" s="662"/>
      <c r="EA32" s="662"/>
      <c r="EB32" s="662"/>
      <c r="EC32" s="674"/>
    </row>
    <row r="33" spans="2:133" ht="11.25" customHeight="1" x14ac:dyDescent="0.2">
      <c r="B33" s="644" t="s">
        <v>306</v>
      </c>
      <c r="C33" s="645"/>
      <c r="D33" s="645"/>
      <c r="E33" s="645"/>
      <c r="F33" s="645"/>
      <c r="G33" s="645"/>
      <c r="H33" s="645"/>
      <c r="I33" s="645"/>
      <c r="J33" s="645"/>
      <c r="K33" s="645"/>
      <c r="L33" s="645"/>
      <c r="M33" s="645"/>
      <c r="N33" s="645"/>
      <c r="O33" s="645"/>
      <c r="P33" s="645"/>
      <c r="Q33" s="646"/>
      <c r="R33" s="647">
        <v>14381</v>
      </c>
      <c r="S33" s="648"/>
      <c r="T33" s="648"/>
      <c r="U33" s="648"/>
      <c r="V33" s="648"/>
      <c r="W33" s="648"/>
      <c r="X33" s="648"/>
      <c r="Y33" s="649"/>
      <c r="Z33" s="685">
        <v>0</v>
      </c>
      <c r="AA33" s="685"/>
      <c r="AB33" s="685"/>
      <c r="AC33" s="685"/>
      <c r="AD33" s="686" t="s">
        <v>122</v>
      </c>
      <c r="AE33" s="686"/>
      <c r="AF33" s="686"/>
      <c r="AG33" s="686"/>
      <c r="AH33" s="686"/>
      <c r="AI33" s="686"/>
      <c r="AJ33" s="686"/>
      <c r="AK33" s="686"/>
      <c r="AL33" s="650" t="s">
        <v>122</v>
      </c>
      <c r="AM33" s="651"/>
      <c r="AN33" s="651"/>
      <c r="AO33" s="687"/>
      <c r="AP33" s="690"/>
      <c r="AQ33" s="691"/>
      <c r="AR33" s="691"/>
      <c r="AS33" s="691"/>
      <c r="AT33" s="721"/>
      <c r="AU33" s="201"/>
      <c r="AV33" s="201"/>
      <c r="AW33" s="201"/>
      <c r="AX33" s="628" t="s">
        <v>307</v>
      </c>
      <c r="AY33" s="629"/>
      <c r="AZ33" s="629"/>
      <c r="BA33" s="629"/>
      <c r="BB33" s="629"/>
      <c r="BC33" s="629"/>
      <c r="BD33" s="629"/>
      <c r="BE33" s="629"/>
      <c r="BF33" s="630"/>
      <c r="BG33" s="708">
        <v>97.7</v>
      </c>
      <c r="BH33" s="632"/>
      <c r="BI33" s="632"/>
      <c r="BJ33" s="632"/>
      <c r="BK33" s="632"/>
      <c r="BL33" s="632"/>
      <c r="BM33" s="678">
        <v>91.3</v>
      </c>
      <c r="BN33" s="632"/>
      <c r="BO33" s="632"/>
      <c r="BP33" s="632"/>
      <c r="BQ33" s="695"/>
      <c r="BR33" s="708">
        <v>96.9</v>
      </c>
      <c r="BS33" s="632"/>
      <c r="BT33" s="632"/>
      <c r="BU33" s="632"/>
      <c r="BV33" s="632"/>
      <c r="BW33" s="632"/>
      <c r="BX33" s="678">
        <v>92.2</v>
      </c>
      <c r="BY33" s="632"/>
      <c r="BZ33" s="632"/>
      <c r="CA33" s="632"/>
      <c r="CB33" s="695"/>
      <c r="CD33" s="644" t="s">
        <v>308</v>
      </c>
      <c r="CE33" s="645"/>
      <c r="CF33" s="645"/>
      <c r="CG33" s="645"/>
      <c r="CH33" s="645"/>
      <c r="CI33" s="645"/>
      <c r="CJ33" s="645"/>
      <c r="CK33" s="645"/>
      <c r="CL33" s="645"/>
      <c r="CM33" s="645"/>
      <c r="CN33" s="645"/>
      <c r="CO33" s="645"/>
      <c r="CP33" s="645"/>
      <c r="CQ33" s="646"/>
      <c r="CR33" s="647">
        <v>24849091</v>
      </c>
      <c r="CS33" s="660"/>
      <c r="CT33" s="660"/>
      <c r="CU33" s="660"/>
      <c r="CV33" s="660"/>
      <c r="CW33" s="660"/>
      <c r="CX33" s="660"/>
      <c r="CY33" s="661"/>
      <c r="CZ33" s="650">
        <v>82.8</v>
      </c>
      <c r="DA33" s="662"/>
      <c r="DB33" s="662"/>
      <c r="DC33" s="663"/>
      <c r="DD33" s="653">
        <v>4597830</v>
      </c>
      <c r="DE33" s="660"/>
      <c r="DF33" s="660"/>
      <c r="DG33" s="660"/>
      <c r="DH33" s="660"/>
      <c r="DI33" s="660"/>
      <c r="DJ33" s="660"/>
      <c r="DK33" s="661"/>
      <c r="DL33" s="653">
        <v>2238620</v>
      </c>
      <c r="DM33" s="660"/>
      <c r="DN33" s="660"/>
      <c r="DO33" s="660"/>
      <c r="DP33" s="660"/>
      <c r="DQ33" s="660"/>
      <c r="DR33" s="660"/>
      <c r="DS33" s="660"/>
      <c r="DT33" s="660"/>
      <c r="DU33" s="660"/>
      <c r="DV33" s="661"/>
      <c r="DW33" s="650">
        <v>50.5</v>
      </c>
      <c r="DX33" s="662"/>
      <c r="DY33" s="662"/>
      <c r="DZ33" s="662"/>
      <c r="EA33" s="662"/>
      <c r="EB33" s="662"/>
      <c r="EC33" s="674"/>
    </row>
    <row r="34" spans="2:133" ht="11.25" customHeight="1" x14ac:dyDescent="0.2">
      <c r="B34" s="644" t="s">
        <v>309</v>
      </c>
      <c r="C34" s="645"/>
      <c r="D34" s="645"/>
      <c r="E34" s="645"/>
      <c r="F34" s="645"/>
      <c r="G34" s="645"/>
      <c r="H34" s="645"/>
      <c r="I34" s="645"/>
      <c r="J34" s="645"/>
      <c r="K34" s="645"/>
      <c r="L34" s="645"/>
      <c r="M34" s="645"/>
      <c r="N34" s="645"/>
      <c r="O34" s="645"/>
      <c r="P34" s="645"/>
      <c r="Q34" s="646"/>
      <c r="R34" s="647">
        <v>565243</v>
      </c>
      <c r="S34" s="648"/>
      <c r="T34" s="648"/>
      <c r="U34" s="648"/>
      <c r="V34" s="648"/>
      <c r="W34" s="648"/>
      <c r="X34" s="648"/>
      <c r="Y34" s="649"/>
      <c r="Z34" s="685">
        <v>1.8</v>
      </c>
      <c r="AA34" s="685"/>
      <c r="AB34" s="685"/>
      <c r="AC34" s="685"/>
      <c r="AD34" s="686" t="s">
        <v>122</v>
      </c>
      <c r="AE34" s="686"/>
      <c r="AF34" s="686"/>
      <c r="AG34" s="686"/>
      <c r="AH34" s="686"/>
      <c r="AI34" s="686"/>
      <c r="AJ34" s="686"/>
      <c r="AK34" s="686"/>
      <c r="AL34" s="650" t="s">
        <v>122</v>
      </c>
      <c r="AM34" s="651"/>
      <c r="AN34" s="651"/>
      <c r="AO34" s="68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44" t="s">
        <v>310</v>
      </c>
      <c r="CE34" s="645"/>
      <c r="CF34" s="645"/>
      <c r="CG34" s="645"/>
      <c r="CH34" s="645"/>
      <c r="CI34" s="645"/>
      <c r="CJ34" s="645"/>
      <c r="CK34" s="645"/>
      <c r="CL34" s="645"/>
      <c r="CM34" s="645"/>
      <c r="CN34" s="645"/>
      <c r="CO34" s="645"/>
      <c r="CP34" s="645"/>
      <c r="CQ34" s="646"/>
      <c r="CR34" s="647">
        <v>18382533</v>
      </c>
      <c r="CS34" s="648"/>
      <c r="CT34" s="648"/>
      <c r="CU34" s="648"/>
      <c r="CV34" s="648"/>
      <c r="CW34" s="648"/>
      <c r="CX34" s="648"/>
      <c r="CY34" s="649"/>
      <c r="CZ34" s="650">
        <v>61.2</v>
      </c>
      <c r="DA34" s="662"/>
      <c r="DB34" s="662"/>
      <c r="DC34" s="663"/>
      <c r="DD34" s="653">
        <v>1106057</v>
      </c>
      <c r="DE34" s="648"/>
      <c r="DF34" s="648"/>
      <c r="DG34" s="648"/>
      <c r="DH34" s="648"/>
      <c r="DI34" s="648"/>
      <c r="DJ34" s="648"/>
      <c r="DK34" s="649"/>
      <c r="DL34" s="653">
        <v>525421</v>
      </c>
      <c r="DM34" s="648"/>
      <c r="DN34" s="648"/>
      <c r="DO34" s="648"/>
      <c r="DP34" s="648"/>
      <c r="DQ34" s="648"/>
      <c r="DR34" s="648"/>
      <c r="DS34" s="648"/>
      <c r="DT34" s="648"/>
      <c r="DU34" s="648"/>
      <c r="DV34" s="649"/>
      <c r="DW34" s="650">
        <v>11.9</v>
      </c>
      <c r="DX34" s="662"/>
      <c r="DY34" s="662"/>
      <c r="DZ34" s="662"/>
      <c r="EA34" s="662"/>
      <c r="EB34" s="662"/>
      <c r="EC34" s="674"/>
    </row>
    <row r="35" spans="2:133" ht="11.25" customHeight="1" x14ac:dyDescent="0.2">
      <c r="B35" s="644" t="s">
        <v>311</v>
      </c>
      <c r="C35" s="645"/>
      <c r="D35" s="645"/>
      <c r="E35" s="645"/>
      <c r="F35" s="645"/>
      <c r="G35" s="645"/>
      <c r="H35" s="645"/>
      <c r="I35" s="645"/>
      <c r="J35" s="645"/>
      <c r="K35" s="645"/>
      <c r="L35" s="645"/>
      <c r="M35" s="645"/>
      <c r="N35" s="645"/>
      <c r="O35" s="645"/>
      <c r="P35" s="645"/>
      <c r="Q35" s="646"/>
      <c r="R35" s="647">
        <v>1035521</v>
      </c>
      <c r="S35" s="648"/>
      <c r="T35" s="648"/>
      <c r="U35" s="648"/>
      <c r="V35" s="648"/>
      <c r="W35" s="648"/>
      <c r="X35" s="648"/>
      <c r="Y35" s="649"/>
      <c r="Z35" s="685">
        <v>3.2</v>
      </c>
      <c r="AA35" s="685"/>
      <c r="AB35" s="685"/>
      <c r="AC35" s="685"/>
      <c r="AD35" s="686" t="s">
        <v>122</v>
      </c>
      <c r="AE35" s="686"/>
      <c r="AF35" s="686"/>
      <c r="AG35" s="686"/>
      <c r="AH35" s="686"/>
      <c r="AI35" s="686"/>
      <c r="AJ35" s="686"/>
      <c r="AK35" s="686"/>
      <c r="AL35" s="650" t="s">
        <v>122</v>
      </c>
      <c r="AM35" s="651"/>
      <c r="AN35" s="651"/>
      <c r="AO35" s="687"/>
      <c r="AP35" s="204"/>
      <c r="AQ35" s="699" t="s">
        <v>312</v>
      </c>
      <c r="AR35" s="700"/>
      <c r="AS35" s="700"/>
      <c r="AT35" s="700"/>
      <c r="AU35" s="700"/>
      <c r="AV35" s="700"/>
      <c r="AW35" s="700"/>
      <c r="AX35" s="700"/>
      <c r="AY35" s="700"/>
      <c r="AZ35" s="700"/>
      <c r="BA35" s="700"/>
      <c r="BB35" s="700"/>
      <c r="BC35" s="700"/>
      <c r="BD35" s="700"/>
      <c r="BE35" s="700"/>
      <c r="BF35" s="701"/>
      <c r="BG35" s="699" t="s">
        <v>313</v>
      </c>
      <c r="BH35" s="700"/>
      <c r="BI35" s="700"/>
      <c r="BJ35" s="700"/>
      <c r="BK35" s="700"/>
      <c r="BL35" s="700"/>
      <c r="BM35" s="700"/>
      <c r="BN35" s="700"/>
      <c r="BO35" s="700"/>
      <c r="BP35" s="700"/>
      <c r="BQ35" s="700"/>
      <c r="BR35" s="700"/>
      <c r="BS35" s="700"/>
      <c r="BT35" s="700"/>
      <c r="BU35" s="700"/>
      <c r="BV35" s="700"/>
      <c r="BW35" s="700"/>
      <c r="BX35" s="700"/>
      <c r="BY35" s="700"/>
      <c r="BZ35" s="700"/>
      <c r="CA35" s="700"/>
      <c r="CB35" s="701"/>
      <c r="CD35" s="644" t="s">
        <v>314</v>
      </c>
      <c r="CE35" s="645"/>
      <c r="CF35" s="645"/>
      <c r="CG35" s="645"/>
      <c r="CH35" s="645"/>
      <c r="CI35" s="645"/>
      <c r="CJ35" s="645"/>
      <c r="CK35" s="645"/>
      <c r="CL35" s="645"/>
      <c r="CM35" s="645"/>
      <c r="CN35" s="645"/>
      <c r="CO35" s="645"/>
      <c r="CP35" s="645"/>
      <c r="CQ35" s="646"/>
      <c r="CR35" s="647">
        <v>169812</v>
      </c>
      <c r="CS35" s="660"/>
      <c r="CT35" s="660"/>
      <c r="CU35" s="660"/>
      <c r="CV35" s="660"/>
      <c r="CW35" s="660"/>
      <c r="CX35" s="660"/>
      <c r="CY35" s="661"/>
      <c r="CZ35" s="650">
        <v>0.6</v>
      </c>
      <c r="DA35" s="662"/>
      <c r="DB35" s="662"/>
      <c r="DC35" s="663"/>
      <c r="DD35" s="653">
        <v>78970</v>
      </c>
      <c r="DE35" s="660"/>
      <c r="DF35" s="660"/>
      <c r="DG35" s="660"/>
      <c r="DH35" s="660"/>
      <c r="DI35" s="660"/>
      <c r="DJ35" s="660"/>
      <c r="DK35" s="661"/>
      <c r="DL35" s="653">
        <v>52856</v>
      </c>
      <c r="DM35" s="660"/>
      <c r="DN35" s="660"/>
      <c r="DO35" s="660"/>
      <c r="DP35" s="660"/>
      <c r="DQ35" s="660"/>
      <c r="DR35" s="660"/>
      <c r="DS35" s="660"/>
      <c r="DT35" s="660"/>
      <c r="DU35" s="660"/>
      <c r="DV35" s="661"/>
      <c r="DW35" s="650">
        <v>1.2</v>
      </c>
      <c r="DX35" s="662"/>
      <c r="DY35" s="662"/>
      <c r="DZ35" s="662"/>
      <c r="EA35" s="662"/>
      <c r="EB35" s="662"/>
      <c r="EC35" s="674"/>
    </row>
    <row r="36" spans="2:133" ht="11.25" customHeight="1" x14ac:dyDescent="0.2">
      <c r="B36" s="644" t="s">
        <v>315</v>
      </c>
      <c r="C36" s="645"/>
      <c r="D36" s="645"/>
      <c r="E36" s="645"/>
      <c r="F36" s="645"/>
      <c r="G36" s="645"/>
      <c r="H36" s="645"/>
      <c r="I36" s="645"/>
      <c r="J36" s="645"/>
      <c r="K36" s="645"/>
      <c r="L36" s="645"/>
      <c r="M36" s="645"/>
      <c r="N36" s="645"/>
      <c r="O36" s="645"/>
      <c r="P36" s="645"/>
      <c r="Q36" s="646"/>
      <c r="R36" s="647">
        <v>256205</v>
      </c>
      <c r="S36" s="648"/>
      <c r="T36" s="648"/>
      <c r="U36" s="648"/>
      <c r="V36" s="648"/>
      <c r="W36" s="648"/>
      <c r="X36" s="648"/>
      <c r="Y36" s="649"/>
      <c r="Z36" s="685">
        <v>0.8</v>
      </c>
      <c r="AA36" s="685"/>
      <c r="AB36" s="685"/>
      <c r="AC36" s="685"/>
      <c r="AD36" s="686" t="s">
        <v>122</v>
      </c>
      <c r="AE36" s="686"/>
      <c r="AF36" s="686"/>
      <c r="AG36" s="686"/>
      <c r="AH36" s="686"/>
      <c r="AI36" s="686"/>
      <c r="AJ36" s="686"/>
      <c r="AK36" s="686"/>
      <c r="AL36" s="650" t="s">
        <v>122</v>
      </c>
      <c r="AM36" s="651"/>
      <c r="AN36" s="651"/>
      <c r="AO36" s="687"/>
      <c r="AP36" s="204"/>
      <c r="AQ36" s="696" t="s">
        <v>316</v>
      </c>
      <c r="AR36" s="697"/>
      <c r="AS36" s="697"/>
      <c r="AT36" s="697"/>
      <c r="AU36" s="697"/>
      <c r="AV36" s="697"/>
      <c r="AW36" s="697"/>
      <c r="AX36" s="697"/>
      <c r="AY36" s="698"/>
      <c r="AZ36" s="702">
        <v>881902</v>
      </c>
      <c r="BA36" s="703"/>
      <c r="BB36" s="703"/>
      <c r="BC36" s="703"/>
      <c r="BD36" s="703"/>
      <c r="BE36" s="703"/>
      <c r="BF36" s="704"/>
      <c r="BG36" s="705" t="s">
        <v>317</v>
      </c>
      <c r="BH36" s="706"/>
      <c r="BI36" s="706"/>
      <c r="BJ36" s="706"/>
      <c r="BK36" s="706"/>
      <c r="BL36" s="706"/>
      <c r="BM36" s="706"/>
      <c r="BN36" s="706"/>
      <c r="BO36" s="706"/>
      <c r="BP36" s="706"/>
      <c r="BQ36" s="706"/>
      <c r="BR36" s="706"/>
      <c r="BS36" s="706"/>
      <c r="BT36" s="706"/>
      <c r="BU36" s="707"/>
      <c r="BV36" s="702">
        <v>83175</v>
      </c>
      <c r="BW36" s="703"/>
      <c r="BX36" s="703"/>
      <c r="BY36" s="703"/>
      <c r="BZ36" s="703"/>
      <c r="CA36" s="703"/>
      <c r="CB36" s="704"/>
      <c r="CD36" s="644" t="s">
        <v>318</v>
      </c>
      <c r="CE36" s="645"/>
      <c r="CF36" s="645"/>
      <c r="CG36" s="645"/>
      <c r="CH36" s="645"/>
      <c r="CI36" s="645"/>
      <c r="CJ36" s="645"/>
      <c r="CK36" s="645"/>
      <c r="CL36" s="645"/>
      <c r="CM36" s="645"/>
      <c r="CN36" s="645"/>
      <c r="CO36" s="645"/>
      <c r="CP36" s="645"/>
      <c r="CQ36" s="646"/>
      <c r="CR36" s="647">
        <v>3494959</v>
      </c>
      <c r="CS36" s="648"/>
      <c r="CT36" s="648"/>
      <c r="CU36" s="648"/>
      <c r="CV36" s="648"/>
      <c r="CW36" s="648"/>
      <c r="CX36" s="648"/>
      <c r="CY36" s="649"/>
      <c r="CZ36" s="650">
        <v>11.6</v>
      </c>
      <c r="DA36" s="662"/>
      <c r="DB36" s="662"/>
      <c r="DC36" s="663"/>
      <c r="DD36" s="653">
        <v>1956708</v>
      </c>
      <c r="DE36" s="648"/>
      <c r="DF36" s="648"/>
      <c r="DG36" s="648"/>
      <c r="DH36" s="648"/>
      <c r="DI36" s="648"/>
      <c r="DJ36" s="648"/>
      <c r="DK36" s="649"/>
      <c r="DL36" s="653">
        <v>1244841</v>
      </c>
      <c r="DM36" s="648"/>
      <c r="DN36" s="648"/>
      <c r="DO36" s="648"/>
      <c r="DP36" s="648"/>
      <c r="DQ36" s="648"/>
      <c r="DR36" s="648"/>
      <c r="DS36" s="648"/>
      <c r="DT36" s="648"/>
      <c r="DU36" s="648"/>
      <c r="DV36" s="649"/>
      <c r="DW36" s="650">
        <v>28.1</v>
      </c>
      <c r="DX36" s="662"/>
      <c r="DY36" s="662"/>
      <c r="DZ36" s="662"/>
      <c r="EA36" s="662"/>
      <c r="EB36" s="662"/>
      <c r="EC36" s="674"/>
    </row>
    <row r="37" spans="2:133" ht="11.25" customHeight="1" x14ac:dyDescent="0.2">
      <c r="B37" s="644" t="s">
        <v>319</v>
      </c>
      <c r="C37" s="645"/>
      <c r="D37" s="645"/>
      <c r="E37" s="645"/>
      <c r="F37" s="645"/>
      <c r="G37" s="645"/>
      <c r="H37" s="645"/>
      <c r="I37" s="645"/>
      <c r="J37" s="645"/>
      <c r="K37" s="645"/>
      <c r="L37" s="645"/>
      <c r="M37" s="645"/>
      <c r="N37" s="645"/>
      <c r="O37" s="645"/>
      <c r="P37" s="645"/>
      <c r="Q37" s="646"/>
      <c r="R37" s="647">
        <v>567567</v>
      </c>
      <c r="S37" s="648"/>
      <c r="T37" s="648"/>
      <c r="U37" s="648"/>
      <c r="V37" s="648"/>
      <c r="W37" s="648"/>
      <c r="X37" s="648"/>
      <c r="Y37" s="649"/>
      <c r="Z37" s="685">
        <v>1.8</v>
      </c>
      <c r="AA37" s="685"/>
      <c r="AB37" s="685"/>
      <c r="AC37" s="685"/>
      <c r="AD37" s="686">
        <v>416</v>
      </c>
      <c r="AE37" s="686"/>
      <c r="AF37" s="686"/>
      <c r="AG37" s="686"/>
      <c r="AH37" s="686"/>
      <c r="AI37" s="686"/>
      <c r="AJ37" s="686"/>
      <c r="AK37" s="686"/>
      <c r="AL37" s="650">
        <v>0</v>
      </c>
      <c r="AM37" s="651"/>
      <c r="AN37" s="651"/>
      <c r="AO37" s="687"/>
      <c r="AQ37" s="680" t="s">
        <v>320</v>
      </c>
      <c r="AR37" s="681"/>
      <c r="AS37" s="681"/>
      <c r="AT37" s="681"/>
      <c r="AU37" s="681"/>
      <c r="AV37" s="681"/>
      <c r="AW37" s="681"/>
      <c r="AX37" s="681"/>
      <c r="AY37" s="682"/>
      <c r="AZ37" s="647">
        <v>370196</v>
      </c>
      <c r="BA37" s="648"/>
      <c r="BB37" s="648"/>
      <c r="BC37" s="648"/>
      <c r="BD37" s="660"/>
      <c r="BE37" s="660"/>
      <c r="BF37" s="683"/>
      <c r="BG37" s="644" t="s">
        <v>321</v>
      </c>
      <c r="BH37" s="645"/>
      <c r="BI37" s="645"/>
      <c r="BJ37" s="645"/>
      <c r="BK37" s="645"/>
      <c r="BL37" s="645"/>
      <c r="BM37" s="645"/>
      <c r="BN37" s="645"/>
      <c r="BO37" s="645"/>
      <c r="BP37" s="645"/>
      <c r="BQ37" s="645"/>
      <c r="BR37" s="645"/>
      <c r="BS37" s="645"/>
      <c r="BT37" s="645"/>
      <c r="BU37" s="646"/>
      <c r="BV37" s="647">
        <v>83175</v>
      </c>
      <c r="BW37" s="648"/>
      <c r="BX37" s="648"/>
      <c r="BY37" s="648"/>
      <c r="BZ37" s="648"/>
      <c r="CA37" s="648"/>
      <c r="CB37" s="684"/>
      <c r="CD37" s="644" t="s">
        <v>322</v>
      </c>
      <c r="CE37" s="645"/>
      <c r="CF37" s="645"/>
      <c r="CG37" s="645"/>
      <c r="CH37" s="645"/>
      <c r="CI37" s="645"/>
      <c r="CJ37" s="645"/>
      <c r="CK37" s="645"/>
      <c r="CL37" s="645"/>
      <c r="CM37" s="645"/>
      <c r="CN37" s="645"/>
      <c r="CO37" s="645"/>
      <c r="CP37" s="645"/>
      <c r="CQ37" s="646"/>
      <c r="CR37" s="647">
        <v>653944</v>
      </c>
      <c r="CS37" s="660"/>
      <c r="CT37" s="660"/>
      <c r="CU37" s="660"/>
      <c r="CV37" s="660"/>
      <c r="CW37" s="660"/>
      <c r="CX37" s="660"/>
      <c r="CY37" s="661"/>
      <c r="CZ37" s="650">
        <v>2.2000000000000002</v>
      </c>
      <c r="DA37" s="662"/>
      <c r="DB37" s="662"/>
      <c r="DC37" s="663"/>
      <c r="DD37" s="653">
        <v>611580</v>
      </c>
      <c r="DE37" s="660"/>
      <c r="DF37" s="660"/>
      <c r="DG37" s="660"/>
      <c r="DH37" s="660"/>
      <c r="DI37" s="660"/>
      <c r="DJ37" s="660"/>
      <c r="DK37" s="661"/>
      <c r="DL37" s="653">
        <v>594698</v>
      </c>
      <c r="DM37" s="660"/>
      <c r="DN37" s="660"/>
      <c r="DO37" s="660"/>
      <c r="DP37" s="660"/>
      <c r="DQ37" s="660"/>
      <c r="DR37" s="660"/>
      <c r="DS37" s="660"/>
      <c r="DT37" s="660"/>
      <c r="DU37" s="660"/>
      <c r="DV37" s="661"/>
      <c r="DW37" s="650">
        <v>13.4</v>
      </c>
      <c r="DX37" s="662"/>
      <c r="DY37" s="662"/>
      <c r="DZ37" s="662"/>
      <c r="EA37" s="662"/>
      <c r="EB37" s="662"/>
      <c r="EC37" s="674"/>
    </row>
    <row r="38" spans="2:133" ht="11.25" customHeight="1" x14ac:dyDescent="0.2">
      <c r="B38" s="644" t="s">
        <v>323</v>
      </c>
      <c r="C38" s="645"/>
      <c r="D38" s="645"/>
      <c r="E38" s="645"/>
      <c r="F38" s="645"/>
      <c r="G38" s="645"/>
      <c r="H38" s="645"/>
      <c r="I38" s="645"/>
      <c r="J38" s="645"/>
      <c r="K38" s="645"/>
      <c r="L38" s="645"/>
      <c r="M38" s="645"/>
      <c r="N38" s="645"/>
      <c r="O38" s="645"/>
      <c r="P38" s="645"/>
      <c r="Q38" s="646"/>
      <c r="R38" s="647">
        <v>9336833</v>
      </c>
      <c r="S38" s="648"/>
      <c r="T38" s="648"/>
      <c r="U38" s="648"/>
      <c r="V38" s="648"/>
      <c r="W38" s="648"/>
      <c r="X38" s="648"/>
      <c r="Y38" s="649"/>
      <c r="Z38" s="685">
        <v>29.2</v>
      </c>
      <c r="AA38" s="685"/>
      <c r="AB38" s="685"/>
      <c r="AC38" s="685"/>
      <c r="AD38" s="686" t="s">
        <v>122</v>
      </c>
      <c r="AE38" s="686"/>
      <c r="AF38" s="686"/>
      <c r="AG38" s="686"/>
      <c r="AH38" s="686"/>
      <c r="AI38" s="686"/>
      <c r="AJ38" s="686"/>
      <c r="AK38" s="686"/>
      <c r="AL38" s="650" t="s">
        <v>122</v>
      </c>
      <c r="AM38" s="651"/>
      <c r="AN38" s="651"/>
      <c r="AO38" s="687"/>
      <c r="AQ38" s="680" t="s">
        <v>324</v>
      </c>
      <c r="AR38" s="681"/>
      <c r="AS38" s="681"/>
      <c r="AT38" s="681"/>
      <c r="AU38" s="681"/>
      <c r="AV38" s="681"/>
      <c r="AW38" s="681"/>
      <c r="AX38" s="681"/>
      <c r="AY38" s="682"/>
      <c r="AZ38" s="647">
        <v>118731</v>
      </c>
      <c r="BA38" s="648"/>
      <c r="BB38" s="648"/>
      <c r="BC38" s="648"/>
      <c r="BD38" s="660"/>
      <c r="BE38" s="660"/>
      <c r="BF38" s="683"/>
      <c r="BG38" s="644" t="s">
        <v>325</v>
      </c>
      <c r="BH38" s="645"/>
      <c r="BI38" s="645"/>
      <c r="BJ38" s="645"/>
      <c r="BK38" s="645"/>
      <c r="BL38" s="645"/>
      <c r="BM38" s="645"/>
      <c r="BN38" s="645"/>
      <c r="BO38" s="645"/>
      <c r="BP38" s="645"/>
      <c r="BQ38" s="645"/>
      <c r="BR38" s="645"/>
      <c r="BS38" s="645"/>
      <c r="BT38" s="645"/>
      <c r="BU38" s="646"/>
      <c r="BV38" s="647">
        <v>1064</v>
      </c>
      <c r="BW38" s="648"/>
      <c r="BX38" s="648"/>
      <c r="BY38" s="648"/>
      <c r="BZ38" s="648"/>
      <c r="CA38" s="648"/>
      <c r="CB38" s="684"/>
      <c r="CD38" s="644" t="s">
        <v>326</v>
      </c>
      <c r="CE38" s="645"/>
      <c r="CF38" s="645"/>
      <c r="CG38" s="645"/>
      <c r="CH38" s="645"/>
      <c r="CI38" s="645"/>
      <c r="CJ38" s="645"/>
      <c r="CK38" s="645"/>
      <c r="CL38" s="645"/>
      <c r="CM38" s="645"/>
      <c r="CN38" s="645"/>
      <c r="CO38" s="645"/>
      <c r="CP38" s="645"/>
      <c r="CQ38" s="646"/>
      <c r="CR38" s="647">
        <v>485583</v>
      </c>
      <c r="CS38" s="648"/>
      <c r="CT38" s="648"/>
      <c r="CU38" s="648"/>
      <c r="CV38" s="648"/>
      <c r="CW38" s="648"/>
      <c r="CX38" s="648"/>
      <c r="CY38" s="649"/>
      <c r="CZ38" s="650">
        <v>1.6</v>
      </c>
      <c r="DA38" s="662"/>
      <c r="DB38" s="662"/>
      <c r="DC38" s="663"/>
      <c r="DD38" s="653">
        <v>403703</v>
      </c>
      <c r="DE38" s="648"/>
      <c r="DF38" s="648"/>
      <c r="DG38" s="648"/>
      <c r="DH38" s="648"/>
      <c r="DI38" s="648"/>
      <c r="DJ38" s="648"/>
      <c r="DK38" s="649"/>
      <c r="DL38" s="653">
        <v>403703</v>
      </c>
      <c r="DM38" s="648"/>
      <c r="DN38" s="648"/>
      <c r="DO38" s="648"/>
      <c r="DP38" s="648"/>
      <c r="DQ38" s="648"/>
      <c r="DR38" s="648"/>
      <c r="DS38" s="648"/>
      <c r="DT38" s="648"/>
      <c r="DU38" s="648"/>
      <c r="DV38" s="649"/>
      <c r="DW38" s="650">
        <v>9.1</v>
      </c>
      <c r="DX38" s="662"/>
      <c r="DY38" s="662"/>
      <c r="DZ38" s="662"/>
      <c r="EA38" s="662"/>
      <c r="EB38" s="662"/>
      <c r="EC38" s="674"/>
    </row>
    <row r="39" spans="2:133" ht="11.25" customHeight="1" x14ac:dyDescent="0.2">
      <c r="B39" s="644" t="s">
        <v>327</v>
      </c>
      <c r="C39" s="645"/>
      <c r="D39" s="645"/>
      <c r="E39" s="645"/>
      <c r="F39" s="645"/>
      <c r="G39" s="645"/>
      <c r="H39" s="645"/>
      <c r="I39" s="645"/>
      <c r="J39" s="645"/>
      <c r="K39" s="645"/>
      <c r="L39" s="645"/>
      <c r="M39" s="645"/>
      <c r="N39" s="645"/>
      <c r="O39" s="645"/>
      <c r="P39" s="645"/>
      <c r="Q39" s="646"/>
      <c r="R39" s="647" t="s">
        <v>122</v>
      </c>
      <c r="S39" s="648"/>
      <c r="T39" s="648"/>
      <c r="U39" s="648"/>
      <c r="V39" s="648"/>
      <c r="W39" s="648"/>
      <c r="X39" s="648"/>
      <c r="Y39" s="649"/>
      <c r="Z39" s="685" t="s">
        <v>122</v>
      </c>
      <c r="AA39" s="685"/>
      <c r="AB39" s="685"/>
      <c r="AC39" s="685"/>
      <c r="AD39" s="686" t="s">
        <v>122</v>
      </c>
      <c r="AE39" s="686"/>
      <c r="AF39" s="686"/>
      <c r="AG39" s="686"/>
      <c r="AH39" s="686"/>
      <c r="AI39" s="686"/>
      <c r="AJ39" s="686"/>
      <c r="AK39" s="686"/>
      <c r="AL39" s="650" t="s">
        <v>122</v>
      </c>
      <c r="AM39" s="651"/>
      <c r="AN39" s="651"/>
      <c r="AO39" s="687"/>
      <c r="AQ39" s="680" t="s">
        <v>328</v>
      </c>
      <c r="AR39" s="681"/>
      <c r="AS39" s="681"/>
      <c r="AT39" s="681"/>
      <c r="AU39" s="681"/>
      <c r="AV39" s="681"/>
      <c r="AW39" s="681"/>
      <c r="AX39" s="681"/>
      <c r="AY39" s="682"/>
      <c r="AZ39" s="647">
        <v>26123</v>
      </c>
      <c r="BA39" s="648"/>
      <c r="BB39" s="648"/>
      <c r="BC39" s="648"/>
      <c r="BD39" s="660"/>
      <c r="BE39" s="660"/>
      <c r="BF39" s="683"/>
      <c r="BG39" s="644" t="s">
        <v>329</v>
      </c>
      <c r="BH39" s="645"/>
      <c r="BI39" s="645"/>
      <c r="BJ39" s="645"/>
      <c r="BK39" s="645"/>
      <c r="BL39" s="645"/>
      <c r="BM39" s="645"/>
      <c r="BN39" s="645"/>
      <c r="BO39" s="645"/>
      <c r="BP39" s="645"/>
      <c r="BQ39" s="645"/>
      <c r="BR39" s="645"/>
      <c r="BS39" s="645"/>
      <c r="BT39" s="645"/>
      <c r="BU39" s="646"/>
      <c r="BV39" s="647">
        <v>1466</v>
      </c>
      <c r="BW39" s="648"/>
      <c r="BX39" s="648"/>
      <c r="BY39" s="648"/>
      <c r="BZ39" s="648"/>
      <c r="CA39" s="648"/>
      <c r="CB39" s="684"/>
      <c r="CD39" s="644" t="s">
        <v>330</v>
      </c>
      <c r="CE39" s="645"/>
      <c r="CF39" s="645"/>
      <c r="CG39" s="645"/>
      <c r="CH39" s="645"/>
      <c r="CI39" s="645"/>
      <c r="CJ39" s="645"/>
      <c r="CK39" s="645"/>
      <c r="CL39" s="645"/>
      <c r="CM39" s="645"/>
      <c r="CN39" s="645"/>
      <c r="CO39" s="645"/>
      <c r="CP39" s="645"/>
      <c r="CQ39" s="646"/>
      <c r="CR39" s="647">
        <v>2294663</v>
      </c>
      <c r="CS39" s="660"/>
      <c r="CT39" s="660"/>
      <c r="CU39" s="660"/>
      <c r="CV39" s="660"/>
      <c r="CW39" s="660"/>
      <c r="CX39" s="660"/>
      <c r="CY39" s="661"/>
      <c r="CZ39" s="650">
        <v>7.6</v>
      </c>
      <c r="DA39" s="662"/>
      <c r="DB39" s="662"/>
      <c r="DC39" s="663"/>
      <c r="DD39" s="653">
        <v>1040593</v>
      </c>
      <c r="DE39" s="660"/>
      <c r="DF39" s="660"/>
      <c r="DG39" s="660"/>
      <c r="DH39" s="660"/>
      <c r="DI39" s="660"/>
      <c r="DJ39" s="660"/>
      <c r="DK39" s="661"/>
      <c r="DL39" s="653" t="s">
        <v>122</v>
      </c>
      <c r="DM39" s="660"/>
      <c r="DN39" s="660"/>
      <c r="DO39" s="660"/>
      <c r="DP39" s="660"/>
      <c r="DQ39" s="660"/>
      <c r="DR39" s="660"/>
      <c r="DS39" s="660"/>
      <c r="DT39" s="660"/>
      <c r="DU39" s="660"/>
      <c r="DV39" s="661"/>
      <c r="DW39" s="650" t="s">
        <v>122</v>
      </c>
      <c r="DX39" s="662"/>
      <c r="DY39" s="662"/>
      <c r="DZ39" s="662"/>
      <c r="EA39" s="662"/>
      <c r="EB39" s="662"/>
      <c r="EC39" s="674"/>
    </row>
    <row r="40" spans="2:133" ht="11.25" customHeight="1" x14ac:dyDescent="0.2">
      <c r="B40" s="644" t="s">
        <v>331</v>
      </c>
      <c r="C40" s="645"/>
      <c r="D40" s="645"/>
      <c r="E40" s="645"/>
      <c r="F40" s="645"/>
      <c r="G40" s="645"/>
      <c r="H40" s="645"/>
      <c r="I40" s="645"/>
      <c r="J40" s="645"/>
      <c r="K40" s="645"/>
      <c r="L40" s="645"/>
      <c r="M40" s="645"/>
      <c r="N40" s="645"/>
      <c r="O40" s="645"/>
      <c r="P40" s="645"/>
      <c r="Q40" s="646"/>
      <c r="R40" s="647">
        <v>8779</v>
      </c>
      <c r="S40" s="648"/>
      <c r="T40" s="648"/>
      <c r="U40" s="648"/>
      <c r="V40" s="648"/>
      <c r="W40" s="648"/>
      <c r="X40" s="648"/>
      <c r="Y40" s="649"/>
      <c r="Z40" s="685">
        <v>0</v>
      </c>
      <c r="AA40" s="685"/>
      <c r="AB40" s="685"/>
      <c r="AC40" s="685"/>
      <c r="AD40" s="686" t="s">
        <v>122</v>
      </c>
      <c r="AE40" s="686"/>
      <c r="AF40" s="686"/>
      <c r="AG40" s="686"/>
      <c r="AH40" s="686"/>
      <c r="AI40" s="686"/>
      <c r="AJ40" s="686"/>
      <c r="AK40" s="686"/>
      <c r="AL40" s="650" t="s">
        <v>122</v>
      </c>
      <c r="AM40" s="651"/>
      <c r="AN40" s="651"/>
      <c r="AO40" s="687"/>
      <c r="AQ40" s="680" t="s">
        <v>332</v>
      </c>
      <c r="AR40" s="681"/>
      <c r="AS40" s="681"/>
      <c r="AT40" s="681"/>
      <c r="AU40" s="681"/>
      <c r="AV40" s="681"/>
      <c r="AW40" s="681"/>
      <c r="AX40" s="681"/>
      <c r="AY40" s="682"/>
      <c r="AZ40" s="647" t="s">
        <v>122</v>
      </c>
      <c r="BA40" s="648"/>
      <c r="BB40" s="648"/>
      <c r="BC40" s="648"/>
      <c r="BD40" s="660"/>
      <c r="BE40" s="660"/>
      <c r="BF40" s="683"/>
      <c r="BG40" s="688" t="s">
        <v>333</v>
      </c>
      <c r="BH40" s="689"/>
      <c r="BI40" s="689"/>
      <c r="BJ40" s="689"/>
      <c r="BK40" s="689"/>
      <c r="BL40" s="205"/>
      <c r="BM40" s="645" t="s">
        <v>334</v>
      </c>
      <c r="BN40" s="645"/>
      <c r="BO40" s="645"/>
      <c r="BP40" s="645"/>
      <c r="BQ40" s="645"/>
      <c r="BR40" s="645"/>
      <c r="BS40" s="645"/>
      <c r="BT40" s="645"/>
      <c r="BU40" s="646"/>
      <c r="BV40" s="647">
        <v>64</v>
      </c>
      <c r="BW40" s="648"/>
      <c r="BX40" s="648"/>
      <c r="BY40" s="648"/>
      <c r="BZ40" s="648"/>
      <c r="CA40" s="648"/>
      <c r="CB40" s="684"/>
      <c r="CD40" s="644" t="s">
        <v>335</v>
      </c>
      <c r="CE40" s="645"/>
      <c r="CF40" s="645"/>
      <c r="CG40" s="645"/>
      <c r="CH40" s="645"/>
      <c r="CI40" s="645"/>
      <c r="CJ40" s="645"/>
      <c r="CK40" s="645"/>
      <c r="CL40" s="645"/>
      <c r="CM40" s="645"/>
      <c r="CN40" s="645"/>
      <c r="CO40" s="645"/>
      <c r="CP40" s="645"/>
      <c r="CQ40" s="646"/>
      <c r="CR40" s="647">
        <v>21541</v>
      </c>
      <c r="CS40" s="648"/>
      <c r="CT40" s="648"/>
      <c r="CU40" s="648"/>
      <c r="CV40" s="648"/>
      <c r="CW40" s="648"/>
      <c r="CX40" s="648"/>
      <c r="CY40" s="649"/>
      <c r="CZ40" s="650">
        <v>0.1</v>
      </c>
      <c r="DA40" s="662"/>
      <c r="DB40" s="662"/>
      <c r="DC40" s="663"/>
      <c r="DD40" s="653">
        <v>11799</v>
      </c>
      <c r="DE40" s="648"/>
      <c r="DF40" s="648"/>
      <c r="DG40" s="648"/>
      <c r="DH40" s="648"/>
      <c r="DI40" s="648"/>
      <c r="DJ40" s="648"/>
      <c r="DK40" s="649"/>
      <c r="DL40" s="653">
        <v>11799</v>
      </c>
      <c r="DM40" s="648"/>
      <c r="DN40" s="648"/>
      <c r="DO40" s="648"/>
      <c r="DP40" s="648"/>
      <c r="DQ40" s="648"/>
      <c r="DR40" s="648"/>
      <c r="DS40" s="648"/>
      <c r="DT40" s="648"/>
      <c r="DU40" s="648"/>
      <c r="DV40" s="649"/>
      <c r="DW40" s="650">
        <v>0.3</v>
      </c>
      <c r="DX40" s="662"/>
      <c r="DY40" s="662"/>
      <c r="DZ40" s="662"/>
      <c r="EA40" s="662"/>
      <c r="EB40" s="662"/>
      <c r="EC40" s="674"/>
    </row>
    <row r="41" spans="2:133" ht="11.25" customHeight="1" x14ac:dyDescent="0.2">
      <c r="B41" s="628" t="s">
        <v>336</v>
      </c>
      <c r="C41" s="629"/>
      <c r="D41" s="629"/>
      <c r="E41" s="629"/>
      <c r="F41" s="629"/>
      <c r="G41" s="629"/>
      <c r="H41" s="629"/>
      <c r="I41" s="629"/>
      <c r="J41" s="629"/>
      <c r="K41" s="629"/>
      <c r="L41" s="629"/>
      <c r="M41" s="629"/>
      <c r="N41" s="629"/>
      <c r="O41" s="629"/>
      <c r="P41" s="629"/>
      <c r="Q41" s="630"/>
      <c r="R41" s="631">
        <v>31931045</v>
      </c>
      <c r="S41" s="672"/>
      <c r="T41" s="672"/>
      <c r="U41" s="672"/>
      <c r="V41" s="672"/>
      <c r="W41" s="672"/>
      <c r="X41" s="672"/>
      <c r="Y41" s="675"/>
      <c r="Z41" s="676">
        <v>100</v>
      </c>
      <c r="AA41" s="676"/>
      <c r="AB41" s="676"/>
      <c r="AC41" s="676"/>
      <c r="AD41" s="677">
        <v>4419986</v>
      </c>
      <c r="AE41" s="677"/>
      <c r="AF41" s="677"/>
      <c r="AG41" s="677"/>
      <c r="AH41" s="677"/>
      <c r="AI41" s="677"/>
      <c r="AJ41" s="677"/>
      <c r="AK41" s="677"/>
      <c r="AL41" s="634">
        <v>100</v>
      </c>
      <c r="AM41" s="678"/>
      <c r="AN41" s="678"/>
      <c r="AO41" s="679"/>
      <c r="AQ41" s="680" t="s">
        <v>337</v>
      </c>
      <c r="AR41" s="681"/>
      <c r="AS41" s="681"/>
      <c r="AT41" s="681"/>
      <c r="AU41" s="681"/>
      <c r="AV41" s="681"/>
      <c r="AW41" s="681"/>
      <c r="AX41" s="681"/>
      <c r="AY41" s="682"/>
      <c r="AZ41" s="647">
        <v>63427</v>
      </c>
      <c r="BA41" s="648"/>
      <c r="BB41" s="648"/>
      <c r="BC41" s="648"/>
      <c r="BD41" s="660"/>
      <c r="BE41" s="660"/>
      <c r="BF41" s="683"/>
      <c r="BG41" s="688"/>
      <c r="BH41" s="689"/>
      <c r="BI41" s="689"/>
      <c r="BJ41" s="689"/>
      <c r="BK41" s="689"/>
      <c r="BL41" s="205"/>
      <c r="BM41" s="645" t="s">
        <v>338</v>
      </c>
      <c r="BN41" s="645"/>
      <c r="BO41" s="645"/>
      <c r="BP41" s="645"/>
      <c r="BQ41" s="645"/>
      <c r="BR41" s="645"/>
      <c r="BS41" s="645"/>
      <c r="BT41" s="645"/>
      <c r="BU41" s="646"/>
      <c r="BV41" s="647">
        <v>17</v>
      </c>
      <c r="BW41" s="648"/>
      <c r="BX41" s="648"/>
      <c r="BY41" s="648"/>
      <c r="BZ41" s="648"/>
      <c r="CA41" s="648"/>
      <c r="CB41" s="684"/>
      <c r="CD41" s="644" t="s">
        <v>339</v>
      </c>
      <c r="CE41" s="645"/>
      <c r="CF41" s="645"/>
      <c r="CG41" s="645"/>
      <c r="CH41" s="645"/>
      <c r="CI41" s="645"/>
      <c r="CJ41" s="645"/>
      <c r="CK41" s="645"/>
      <c r="CL41" s="645"/>
      <c r="CM41" s="645"/>
      <c r="CN41" s="645"/>
      <c r="CO41" s="645"/>
      <c r="CP41" s="645"/>
      <c r="CQ41" s="646"/>
      <c r="CR41" s="647" t="s">
        <v>122</v>
      </c>
      <c r="CS41" s="660"/>
      <c r="CT41" s="660"/>
      <c r="CU41" s="660"/>
      <c r="CV41" s="660"/>
      <c r="CW41" s="660"/>
      <c r="CX41" s="660"/>
      <c r="CY41" s="661"/>
      <c r="CZ41" s="650" t="s">
        <v>122</v>
      </c>
      <c r="DA41" s="662"/>
      <c r="DB41" s="662"/>
      <c r="DC41" s="663"/>
      <c r="DD41" s="653" t="s">
        <v>122</v>
      </c>
      <c r="DE41" s="660"/>
      <c r="DF41" s="660"/>
      <c r="DG41" s="660"/>
      <c r="DH41" s="660"/>
      <c r="DI41" s="660"/>
      <c r="DJ41" s="660"/>
      <c r="DK41" s="661"/>
      <c r="DL41" s="654"/>
      <c r="DM41" s="655"/>
      <c r="DN41" s="655"/>
      <c r="DO41" s="655"/>
      <c r="DP41" s="655"/>
      <c r="DQ41" s="655"/>
      <c r="DR41" s="655"/>
      <c r="DS41" s="655"/>
      <c r="DT41" s="655"/>
      <c r="DU41" s="655"/>
      <c r="DV41" s="656"/>
      <c r="DW41" s="657"/>
      <c r="DX41" s="658"/>
      <c r="DY41" s="658"/>
      <c r="DZ41" s="658"/>
      <c r="EA41" s="658"/>
      <c r="EB41" s="658"/>
      <c r="EC41" s="659"/>
    </row>
    <row r="42" spans="2:133" ht="11.25" customHeight="1" x14ac:dyDescent="0.2">
      <c r="AQ42" s="692" t="s">
        <v>340</v>
      </c>
      <c r="AR42" s="693"/>
      <c r="AS42" s="693"/>
      <c r="AT42" s="693"/>
      <c r="AU42" s="693"/>
      <c r="AV42" s="693"/>
      <c r="AW42" s="693"/>
      <c r="AX42" s="693"/>
      <c r="AY42" s="694"/>
      <c r="AZ42" s="631">
        <v>303425</v>
      </c>
      <c r="BA42" s="672"/>
      <c r="BB42" s="672"/>
      <c r="BC42" s="672"/>
      <c r="BD42" s="632"/>
      <c r="BE42" s="632"/>
      <c r="BF42" s="695"/>
      <c r="BG42" s="690"/>
      <c r="BH42" s="691"/>
      <c r="BI42" s="691"/>
      <c r="BJ42" s="691"/>
      <c r="BK42" s="691"/>
      <c r="BL42" s="206"/>
      <c r="BM42" s="629" t="s">
        <v>341</v>
      </c>
      <c r="BN42" s="629"/>
      <c r="BO42" s="629"/>
      <c r="BP42" s="629"/>
      <c r="BQ42" s="629"/>
      <c r="BR42" s="629"/>
      <c r="BS42" s="629"/>
      <c r="BT42" s="629"/>
      <c r="BU42" s="630"/>
      <c r="BV42" s="631">
        <v>542</v>
      </c>
      <c r="BW42" s="672"/>
      <c r="BX42" s="672"/>
      <c r="BY42" s="672"/>
      <c r="BZ42" s="672"/>
      <c r="CA42" s="672"/>
      <c r="CB42" s="673"/>
      <c r="CD42" s="644" t="s">
        <v>342</v>
      </c>
      <c r="CE42" s="645"/>
      <c r="CF42" s="645"/>
      <c r="CG42" s="645"/>
      <c r="CH42" s="645"/>
      <c r="CI42" s="645"/>
      <c r="CJ42" s="645"/>
      <c r="CK42" s="645"/>
      <c r="CL42" s="645"/>
      <c r="CM42" s="645"/>
      <c r="CN42" s="645"/>
      <c r="CO42" s="645"/>
      <c r="CP42" s="645"/>
      <c r="CQ42" s="646"/>
      <c r="CR42" s="647">
        <v>2599045</v>
      </c>
      <c r="CS42" s="660"/>
      <c r="CT42" s="660"/>
      <c r="CU42" s="660"/>
      <c r="CV42" s="660"/>
      <c r="CW42" s="660"/>
      <c r="CX42" s="660"/>
      <c r="CY42" s="661"/>
      <c r="CZ42" s="650">
        <v>8.6999999999999993</v>
      </c>
      <c r="DA42" s="662"/>
      <c r="DB42" s="662"/>
      <c r="DC42" s="663"/>
      <c r="DD42" s="653">
        <v>356241</v>
      </c>
      <c r="DE42" s="660"/>
      <c r="DF42" s="660"/>
      <c r="DG42" s="660"/>
      <c r="DH42" s="660"/>
      <c r="DI42" s="660"/>
      <c r="DJ42" s="660"/>
      <c r="DK42" s="661"/>
      <c r="DL42" s="654"/>
      <c r="DM42" s="655"/>
      <c r="DN42" s="655"/>
      <c r="DO42" s="655"/>
      <c r="DP42" s="655"/>
      <c r="DQ42" s="655"/>
      <c r="DR42" s="655"/>
      <c r="DS42" s="655"/>
      <c r="DT42" s="655"/>
      <c r="DU42" s="655"/>
      <c r="DV42" s="656"/>
      <c r="DW42" s="657"/>
      <c r="DX42" s="658"/>
      <c r="DY42" s="658"/>
      <c r="DZ42" s="658"/>
      <c r="EA42" s="658"/>
      <c r="EB42" s="658"/>
      <c r="EC42" s="659"/>
    </row>
    <row r="43" spans="2:133" ht="11.25" customHeight="1" x14ac:dyDescent="0.2">
      <c r="B43" s="196" t="s">
        <v>343</v>
      </c>
      <c r="CD43" s="644" t="s">
        <v>344</v>
      </c>
      <c r="CE43" s="645"/>
      <c r="CF43" s="645"/>
      <c r="CG43" s="645"/>
      <c r="CH43" s="645"/>
      <c r="CI43" s="645"/>
      <c r="CJ43" s="645"/>
      <c r="CK43" s="645"/>
      <c r="CL43" s="645"/>
      <c r="CM43" s="645"/>
      <c r="CN43" s="645"/>
      <c r="CO43" s="645"/>
      <c r="CP43" s="645"/>
      <c r="CQ43" s="646"/>
      <c r="CR43" s="647">
        <v>20495</v>
      </c>
      <c r="CS43" s="660"/>
      <c r="CT43" s="660"/>
      <c r="CU43" s="660"/>
      <c r="CV43" s="660"/>
      <c r="CW43" s="660"/>
      <c r="CX43" s="660"/>
      <c r="CY43" s="661"/>
      <c r="CZ43" s="650">
        <v>0.1</v>
      </c>
      <c r="DA43" s="662"/>
      <c r="DB43" s="662"/>
      <c r="DC43" s="663"/>
      <c r="DD43" s="653">
        <v>20495</v>
      </c>
      <c r="DE43" s="660"/>
      <c r="DF43" s="660"/>
      <c r="DG43" s="660"/>
      <c r="DH43" s="660"/>
      <c r="DI43" s="660"/>
      <c r="DJ43" s="660"/>
      <c r="DK43" s="661"/>
      <c r="DL43" s="654"/>
      <c r="DM43" s="655"/>
      <c r="DN43" s="655"/>
      <c r="DO43" s="655"/>
      <c r="DP43" s="655"/>
      <c r="DQ43" s="655"/>
      <c r="DR43" s="655"/>
      <c r="DS43" s="655"/>
      <c r="DT43" s="655"/>
      <c r="DU43" s="655"/>
      <c r="DV43" s="656"/>
      <c r="DW43" s="657"/>
      <c r="DX43" s="658"/>
      <c r="DY43" s="658"/>
      <c r="DZ43" s="658"/>
      <c r="EA43" s="658"/>
      <c r="EB43" s="658"/>
      <c r="EC43" s="659"/>
    </row>
    <row r="44" spans="2:133" ht="11.25" customHeight="1" x14ac:dyDescent="0.2">
      <c r="B44" s="664" t="s">
        <v>345</v>
      </c>
      <c r="C44" s="664"/>
      <c r="D44" s="664"/>
      <c r="E44" s="664"/>
      <c r="F44" s="664"/>
      <c r="G44" s="664"/>
      <c r="H44" s="664"/>
      <c r="I44" s="664"/>
      <c r="J44" s="664"/>
      <c r="K44" s="664"/>
      <c r="L44" s="664"/>
      <c r="M44" s="664"/>
      <c r="N44" s="664"/>
      <c r="O44" s="664"/>
      <c r="P44" s="664"/>
      <c r="Q44" s="664"/>
      <c r="R44" s="664"/>
      <c r="S44" s="664"/>
      <c r="T44" s="664"/>
      <c r="U44" s="664"/>
      <c r="V44" s="664"/>
      <c r="W44" s="664"/>
      <c r="X44" s="664"/>
      <c r="Y44" s="664"/>
      <c r="Z44" s="664"/>
      <c r="AA44" s="664"/>
      <c r="AB44" s="664"/>
      <c r="AC44" s="664"/>
      <c r="AD44" s="664"/>
      <c r="AE44" s="664"/>
      <c r="AF44" s="664"/>
      <c r="AG44" s="664"/>
      <c r="AH44" s="664"/>
      <c r="AI44" s="664"/>
      <c r="AJ44" s="664"/>
      <c r="AK44" s="664"/>
      <c r="AL44" s="664"/>
      <c r="AM44" s="664"/>
      <c r="AN44" s="664"/>
      <c r="AO44" s="664"/>
      <c r="AP44" s="664"/>
      <c r="AQ44" s="664"/>
      <c r="AR44" s="664"/>
      <c r="AS44" s="664"/>
      <c r="AT44" s="664"/>
      <c r="AU44" s="664"/>
      <c r="AV44" s="664"/>
      <c r="AW44" s="664"/>
      <c r="AX44" s="664"/>
      <c r="AY44" s="664"/>
      <c r="AZ44" s="664"/>
      <c r="BA44" s="664"/>
      <c r="BB44" s="664"/>
      <c r="BC44" s="664"/>
      <c r="BD44" s="664"/>
      <c r="BE44" s="664"/>
      <c r="BF44" s="664"/>
      <c r="BG44" s="664"/>
      <c r="BH44" s="664"/>
      <c r="BI44" s="664"/>
      <c r="BJ44" s="664"/>
      <c r="BK44" s="664"/>
      <c r="BL44" s="664"/>
      <c r="BM44" s="664"/>
      <c r="BN44" s="664"/>
      <c r="BO44" s="664"/>
      <c r="BP44" s="664"/>
      <c r="BQ44" s="664"/>
      <c r="BR44" s="664"/>
      <c r="BS44" s="664"/>
      <c r="BT44" s="664"/>
      <c r="BU44" s="664"/>
      <c r="BV44" s="664"/>
      <c r="BW44" s="664"/>
      <c r="BX44" s="664"/>
      <c r="BY44" s="664"/>
      <c r="BZ44" s="664"/>
      <c r="CA44" s="664"/>
      <c r="CB44" s="664"/>
      <c r="CC44" s="665"/>
      <c r="CD44" s="666" t="s">
        <v>293</v>
      </c>
      <c r="CE44" s="667"/>
      <c r="CF44" s="644" t="s">
        <v>346</v>
      </c>
      <c r="CG44" s="645"/>
      <c r="CH44" s="645"/>
      <c r="CI44" s="645"/>
      <c r="CJ44" s="645"/>
      <c r="CK44" s="645"/>
      <c r="CL44" s="645"/>
      <c r="CM44" s="645"/>
      <c r="CN44" s="645"/>
      <c r="CO44" s="645"/>
      <c r="CP44" s="645"/>
      <c r="CQ44" s="646"/>
      <c r="CR44" s="647">
        <v>738654</v>
      </c>
      <c r="CS44" s="648"/>
      <c r="CT44" s="648"/>
      <c r="CU44" s="648"/>
      <c r="CV44" s="648"/>
      <c r="CW44" s="648"/>
      <c r="CX44" s="648"/>
      <c r="CY44" s="649"/>
      <c r="CZ44" s="650">
        <v>2.5</v>
      </c>
      <c r="DA44" s="651"/>
      <c r="DB44" s="651"/>
      <c r="DC44" s="652"/>
      <c r="DD44" s="653">
        <v>170995</v>
      </c>
      <c r="DE44" s="648"/>
      <c r="DF44" s="648"/>
      <c r="DG44" s="648"/>
      <c r="DH44" s="648"/>
      <c r="DI44" s="648"/>
      <c r="DJ44" s="648"/>
      <c r="DK44" s="649"/>
      <c r="DL44" s="654"/>
      <c r="DM44" s="655"/>
      <c r="DN44" s="655"/>
      <c r="DO44" s="655"/>
      <c r="DP44" s="655"/>
      <c r="DQ44" s="655"/>
      <c r="DR44" s="655"/>
      <c r="DS44" s="655"/>
      <c r="DT44" s="655"/>
      <c r="DU44" s="655"/>
      <c r="DV44" s="656"/>
      <c r="DW44" s="657"/>
      <c r="DX44" s="658"/>
      <c r="DY44" s="658"/>
      <c r="DZ44" s="658"/>
      <c r="EA44" s="658"/>
      <c r="EB44" s="658"/>
      <c r="EC44" s="659"/>
    </row>
    <row r="45" spans="2:133" ht="11.25" customHeight="1" x14ac:dyDescent="0.2">
      <c r="B45" s="664" t="s">
        <v>347</v>
      </c>
      <c r="C45" s="664"/>
      <c r="D45" s="664"/>
      <c r="E45" s="664"/>
      <c r="F45" s="664"/>
      <c r="G45" s="664"/>
      <c r="H45" s="664"/>
      <c r="I45" s="664"/>
      <c r="J45" s="664"/>
      <c r="K45" s="664"/>
      <c r="L45" s="664"/>
      <c r="M45" s="664"/>
      <c r="N45" s="664"/>
      <c r="O45" s="664"/>
      <c r="P45" s="664"/>
      <c r="Q45" s="664"/>
      <c r="R45" s="664"/>
      <c r="S45" s="664"/>
      <c r="T45" s="664"/>
      <c r="U45" s="664"/>
      <c r="V45" s="664"/>
      <c r="W45" s="664"/>
      <c r="X45" s="664"/>
      <c r="Y45" s="664"/>
      <c r="Z45" s="664"/>
      <c r="AA45" s="664"/>
      <c r="AB45" s="664"/>
      <c r="AC45" s="664"/>
      <c r="AD45" s="664"/>
      <c r="AE45" s="664"/>
      <c r="AF45" s="664"/>
      <c r="AG45" s="664"/>
      <c r="AH45" s="664"/>
      <c r="AI45" s="664"/>
      <c r="AJ45" s="664"/>
      <c r="AK45" s="664"/>
      <c r="AL45" s="664"/>
      <c r="AM45" s="664"/>
      <c r="AN45" s="664"/>
      <c r="AO45" s="664"/>
      <c r="AP45" s="664"/>
      <c r="AQ45" s="664"/>
      <c r="AR45" s="664"/>
      <c r="AS45" s="664"/>
      <c r="AT45" s="664"/>
      <c r="AU45" s="664"/>
      <c r="AV45" s="664"/>
      <c r="AW45" s="664"/>
      <c r="AX45" s="664"/>
      <c r="AY45" s="664"/>
      <c r="AZ45" s="664"/>
      <c r="BA45" s="664"/>
      <c r="BB45" s="664"/>
      <c r="BC45" s="664"/>
      <c r="BD45" s="664"/>
      <c r="BE45" s="664"/>
      <c r="BF45" s="664"/>
      <c r="BG45" s="664"/>
      <c r="BH45" s="664"/>
      <c r="BI45" s="664"/>
      <c r="BJ45" s="664"/>
      <c r="BK45" s="664"/>
      <c r="BL45" s="664"/>
      <c r="BM45" s="664"/>
      <c r="BN45" s="664"/>
      <c r="BO45" s="664"/>
      <c r="BP45" s="664"/>
      <c r="BQ45" s="664"/>
      <c r="BR45" s="664"/>
      <c r="BS45" s="664"/>
      <c r="BT45" s="664"/>
      <c r="BU45" s="664"/>
      <c r="BV45" s="664"/>
      <c r="BW45" s="664"/>
      <c r="BX45" s="664"/>
      <c r="BY45" s="664"/>
      <c r="BZ45" s="664"/>
      <c r="CA45" s="664"/>
      <c r="CB45" s="664"/>
      <c r="CC45" s="665"/>
      <c r="CD45" s="668"/>
      <c r="CE45" s="669"/>
      <c r="CF45" s="644" t="s">
        <v>348</v>
      </c>
      <c r="CG45" s="645"/>
      <c r="CH45" s="645"/>
      <c r="CI45" s="645"/>
      <c r="CJ45" s="645"/>
      <c r="CK45" s="645"/>
      <c r="CL45" s="645"/>
      <c r="CM45" s="645"/>
      <c r="CN45" s="645"/>
      <c r="CO45" s="645"/>
      <c r="CP45" s="645"/>
      <c r="CQ45" s="646"/>
      <c r="CR45" s="647">
        <v>311542</v>
      </c>
      <c r="CS45" s="660"/>
      <c r="CT45" s="660"/>
      <c r="CU45" s="660"/>
      <c r="CV45" s="660"/>
      <c r="CW45" s="660"/>
      <c r="CX45" s="660"/>
      <c r="CY45" s="661"/>
      <c r="CZ45" s="650">
        <v>1</v>
      </c>
      <c r="DA45" s="662"/>
      <c r="DB45" s="662"/>
      <c r="DC45" s="663"/>
      <c r="DD45" s="653">
        <v>115244</v>
      </c>
      <c r="DE45" s="660"/>
      <c r="DF45" s="660"/>
      <c r="DG45" s="660"/>
      <c r="DH45" s="660"/>
      <c r="DI45" s="660"/>
      <c r="DJ45" s="660"/>
      <c r="DK45" s="661"/>
      <c r="DL45" s="654"/>
      <c r="DM45" s="655"/>
      <c r="DN45" s="655"/>
      <c r="DO45" s="655"/>
      <c r="DP45" s="655"/>
      <c r="DQ45" s="655"/>
      <c r="DR45" s="655"/>
      <c r="DS45" s="655"/>
      <c r="DT45" s="655"/>
      <c r="DU45" s="655"/>
      <c r="DV45" s="656"/>
      <c r="DW45" s="657"/>
      <c r="DX45" s="658"/>
      <c r="DY45" s="658"/>
      <c r="DZ45" s="658"/>
      <c r="EA45" s="658"/>
      <c r="EB45" s="658"/>
      <c r="EC45" s="659"/>
    </row>
    <row r="46" spans="2:133" ht="11.25" customHeight="1" x14ac:dyDescent="0.2">
      <c r="B46" s="207"/>
      <c r="CD46" s="668"/>
      <c r="CE46" s="669"/>
      <c r="CF46" s="644" t="s">
        <v>349</v>
      </c>
      <c r="CG46" s="645"/>
      <c r="CH46" s="645"/>
      <c r="CI46" s="645"/>
      <c r="CJ46" s="645"/>
      <c r="CK46" s="645"/>
      <c r="CL46" s="645"/>
      <c r="CM46" s="645"/>
      <c r="CN46" s="645"/>
      <c r="CO46" s="645"/>
      <c r="CP46" s="645"/>
      <c r="CQ46" s="646"/>
      <c r="CR46" s="647">
        <v>402850</v>
      </c>
      <c r="CS46" s="648"/>
      <c r="CT46" s="648"/>
      <c r="CU46" s="648"/>
      <c r="CV46" s="648"/>
      <c r="CW46" s="648"/>
      <c r="CX46" s="648"/>
      <c r="CY46" s="649"/>
      <c r="CZ46" s="650">
        <v>1.3</v>
      </c>
      <c r="DA46" s="651"/>
      <c r="DB46" s="651"/>
      <c r="DC46" s="652"/>
      <c r="DD46" s="653">
        <v>48989</v>
      </c>
      <c r="DE46" s="648"/>
      <c r="DF46" s="648"/>
      <c r="DG46" s="648"/>
      <c r="DH46" s="648"/>
      <c r="DI46" s="648"/>
      <c r="DJ46" s="648"/>
      <c r="DK46" s="649"/>
      <c r="DL46" s="654"/>
      <c r="DM46" s="655"/>
      <c r="DN46" s="655"/>
      <c r="DO46" s="655"/>
      <c r="DP46" s="655"/>
      <c r="DQ46" s="655"/>
      <c r="DR46" s="655"/>
      <c r="DS46" s="655"/>
      <c r="DT46" s="655"/>
      <c r="DU46" s="655"/>
      <c r="DV46" s="656"/>
      <c r="DW46" s="657"/>
      <c r="DX46" s="658"/>
      <c r="DY46" s="658"/>
      <c r="DZ46" s="658"/>
      <c r="EA46" s="658"/>
      <c r="EB46" s="658"/>
      <c r="EC46" s="659"/>
    </row>
    <row r="47" spans="2:133" ht="11.25" customHeight="1" x14ac:dyDescent="0.2">
      <c r="B47" s="207"/>
      <c r="CD47" s="668"/>
      <c r="CE47" s="669"/>
      <c r="CF47" s="644" t="s">
        <v>350</v>
      </c>
      <c r="CG47" s="645"/>
      <c r="CH47" s="645"/>
      <c r="CI47" s="645"/>
      <c r="CJ47" s="645"/>
      <c r="CK47" s="645"/>
      <c r="CL47" s="645"/>
      <c r="CM47" s="645"/>
      <c r="CN47" s="645"/>
      <c r="CO47" s="645"/>
      <c r="CP47" s="645"/>
      <c r="CQ47" s="646"/>
      <c r="CR47" s="647">
        <v>1860391</v>
      </c>
      <c r="CS47" s="660"/>
      <c r="CT47" s="660"/>
      <c r="CU47" s="660"/>
      <c r="CV47" s="660"/>
      <c r="CW47" s="660"/>
      <c r="CX47" s="660"/>
      <c r="CY47" s="661"/>
      <c r="CZ47" s="650">
        <v>6.2</v>
      </c>
      <c r="DA47" s="662"/>
      <c r="DB47" s="662"/>
      <c r="DC47" s="663"/>
      <c r="DD47" s="653">
        <v>185246</v>
      </c>
      <c r="DE47" s="660"/>
      <c r="DF47" s="660"/>
      <c r="DG47" s="660"/>
      <c r="DH47" s="660"/>
      <c r="DI47" s="660"/>
      <c r="DJ47" s="660"/>
      <c r="DK47" s="661"/>
      <c r="DL47" s="654"/>
      <c r="DM47" s="655"/>
      <c r="DN47" s="655"/>
      <c r="DO47" s="655"/>
      <c r="DP47" s="655"/>
      <c r="DQ47" s="655"/>
      <c r="DR47" s="655"/>
      <c r="DS47" s="655"/>
      <c r="DT47" s="655"/>
      <c r="DU47" s="655"/>
      <c r="DV47" s="656"/>
      <c r="DW47" s="657"/>
      <c r="DX47" s="658"/>
      <c r="DY47" s="658"/>
      <c r="DZ47" s="658"/>
      <c r="EA47" s="658"/>
      <c r="EB47" s="658"/>
      <c r="EC47" s="659"/>
    </row>
    <row r="48" spans="2:133" ht="11" x14ac:dyDescent="0.2">
      <c r="B48" s="207"/>
      <c r="CD48" s="670"/>
      <c r="CE48" s="671"/>
      <c r="CF48" s="644" t="s">
        <v>351</v>
      </c>
      <c r="CG48" s="645"/>
      <c r="CH48" s="645"/>
      <c r="CI48" s="645"/>
      <c r="CJ48" s="645"/>
      <c r="CK48" s="645"/>
      <c r="CL48" s="645"/>
      <c r="CM48" s="645"/>
      <c r="CN48" s="645"/>
      <c r="CO48" s="645"/>
      <c r="CP48" s="645"/>
      <c r="CQ48" s="646"/>
      <c r="CR48" s="647" t="s">
        <v>122</v>
      </c>
      <c r="CS48" s="648"/>
      <c r="CT48" s="648"/>
      <c r="CU48" s="648"/>
      <c r="CV48" s="648"/>
      <c r="CW48" s="648"/>
      <c r="CX48" s="648"/>
      <c r="CY48" s="649"/>
      <c r="CZ48" s="650" t="s">
        <v>122</v>
      </c>
      <c r="DA48" s="651"/>
      <c r="DB48" s="651"/>
      <c r="DC48" s="652"/>
      <c r="DD48" s="653" t="s">
        <v>122</v>
      </c>
      <c r="DE48" s="648"/>
      <c r="DF48" s="648"/>
      <c r="DG48" s="648"/>
      <c r="DH48" s="648"/>
      <c r="DI48" s="648"/>
      <c r="DJ48" s="648"/>
      <c r="DK48" s="649"/>
      <c r="DL48" s="654"/>
      <c r="DM48" s="655"/>
      <c r="DN48" s="655"/>
      <c r="DO48" s="655"/>
      <c r="DP48" s="655"/>
      <c r="DQ48" s="655"/>
      <c r="DR48" s="655"/>
      <c r="DS48" s="655"/>
      <c r="DT48" s="655"/>
      <c r="DU48" s="655"/>
      <c r="DV48" s="656"/>
      <c r="DW48" s="657"/>
      <c r="DX48" s="658"/>
      <c r="DY48" s="658"/>
      <c r="DZ48" s="658"/>
      <c r="EA48" s="658"/>
      <c r="EB48" s="658"/>
      <c r="EC48" s="659"/>
    </row>
    <row r="49" spans="2:133" ht="11.25" customHeight="1" x14ac:dyDescent="0.2">
      <c r="B49" s="207"/>
      <c r="CD49" s="628" t="s">
        <v>352</v>
      </c>
      <c r="CE49" s="629"/>
      <c r="CF49" s="629"/>
      <c r="CG49" s="629"/>
      <c r="CH49" s="629"/>
      <c r="CI49" s="629"/>
      <c r="CJ49" s="629"/>
      <c r="CK49" s="629"/>
      <c r="CL49" s="629"/>
      <c r="CM49" s="629"/>
      <c r="CN49" s="629"/>
      <c r="CO49" s="629"/>
      <c r="CP49" s="629"/>
      <c r="CQ49" s="630"/>
      <c r="CR49" s="631">
        <v>30028728</v>
      </c>
      <c r="CS49" s="632"/>
      <c r="CT49" s="632"/>
      <c r="CU49" s="632"/>
      <c r="CV49" s="632"/>
      <c r="CW49" s="632"/>
      <c r="CX49" s="632"/>
      <c r="CY49" s="633"/>
      <c r="CZ49" s="634">
        <v>100</v>
      </c>
      <c r="DA49" s="635"/>
      <c r="DB49" s="635"/>
      <c r="DC49" s="636"/>
      <c r="DD49" s="637">
        <v>6817118</v>
      </c>
      <c r="DE49" s="632"/>
      <c r="DF49" s="632"/>
      <c r="DG49" s="632"/>
      <c r="DH49" s="632"/>
      <c r="DI49" s="632"/>
      <c r="DJ49" s="632"/>
      <c r="DK49" s="633"/>
      <c r="DL49" s="638"/>
      <c r="DM49" s="639"/>
      <c r="DN49" s="639"/>
      <c r="DO49" s="639"/>
      <c r="DP49" s="639"/>
      <c r="DQ49" s="639"/>
      <c r="DR49" s="639"/>
      <c r="DS49" s="639"/>
      <c r="DT49" s="639"/>
      <c r="DU49" s="639"/>
      <c r="DV49" s="640"/>
      <c r="DW49" s="641"/>
      <c r="DX49" s="642"/>
      <c r="DY49" s="642"/>
      <c r="DZ49" s="642"/>
      <c r="EA49" s="642"/>
      <c r="EB49" s="642"/>
      <c r="EC49" s="643"/>
    </row>
  </sheetData>
  <sheetProtection algorithmName="SHA-512" hashValue="AA4VfKZMTZWo2Khh9IkJwCPk2K9iNU+pm+++t31s06lzWF270DWkwW6cYoA8bTstbDs3b/r4R2x2kyGJUeeKlQ==" saltValue="0DIE4rcoLnU88MH5BnISO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16" t="s">
        <v>353</v>
      </c>
      <c r="B2" s="1116"/>
      <c r="C2" s="1116"/>
      <c r="D2" s="1116"/>
      <c r="E2" s="1116"/>
      <c r="F2" s="1116"/>
      <c r="G2" s="1116"/>
      <c r="H2" s="1116"/>
      <c r="I2" s="1116"/>
      <c r="J2" s="1116"/>
      <c r="K2" s="1116"/>
      <c r="L2" s="1116"/>
      <c r="M2" s="1116"/>
      <c r="N2" s="1116"/>
      <c r="O2" s="1116"/>
      <c r="P2" s="1116"/>
      <c r="Q2" s="1116"/>
      <c r="R2" s="1116"/>
      <c r="S2" s="1116"/>
      <c r="T2" s="1116"/>
      <c r="U2" s="1116"/>
      <c r="V2" s="1116"/>
      <c r="W2" s="1116"/>
      <c r="X2" s="1116"/>
      <c r="Y2" s="1116"/>
      <c r="Z2" s="1116"/>
      <c r="AA2" s="1116"/>
      <c r="AB2" s="1116"/>
      <c r="AC2" s="1116"/>
      <c r="AD2" s="1116"/>
      <c r="AE2" s="1116"/>
      <c r="AF2" s="1116"/>
      <c r="AG2" s="1116"/>
      <c r="AH2" s="1116"/>
      <c r="AI2" s="1116"/>
      <c r="AJ2" s="1116"/>
      <c r="AK2" s="1116"/>
      <c r="AL2" s="1116"/>
      <c r="AM2" s="1116"/>
      <c r="AN2" s="1116"/>
      <c r="AO2" s="1116"/>
      <c r="AP2" s="1116"/>
      <c r="AQ2" s="1116"/>
      <c r="AR2" s="1116"/>
      <c r="AS2" s="1116"/>
      <c r="AT2" s="1116"/>
      <c r="AU2" s="1116"/>
      <c r="AV2" s="1116"/>
      <c r="AW2" s="1116"/>
      <c r="AX2" s="1116"/>
      <c r="AY2" s="1116"/>
      <c r="AZ2" s="1116"/>
      <c r="BA2" s="1116"/>
      <c r="BB2" s="1116"/>
      <c r="BC2" s="1116"/>
      <c r="BD2" s="1116"/>
      <c r="BE2" s="1116"/>
      <c r="BF2" s="1116"/>
      <c r="BG2" s="1116"/>
      <c r="BH2" s="1116"/>
      <c r="BI2" s="111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17" t="s">
        <v>354</v>
      </c>
      <c r="DK2" s="1118"/>
      <c r="DL2" s="1118"/>
      <c r="DM2" s="1118"/>
      <c r="DN2" s="1118"/>
      <c r="DO2" s="1119"/>
      <c r="DP2" s="210"/>
      <c r="DQ2" s="1117" t="s">
        <v>355</v>
      </c>
      <c r="DR2" s="1118"/>
      <c r="DS2" s="1118"/>
      <c r="DT2" s="1118"/>
      <c r="DU2" s="1118"/>
      <c r="DV2" s="1118"/>
      <c r="DW2" s="1118"/>
      <c r="DX2" s="1118"/>
      <c r="DY2" s="1118"/>
      <c r="DZ2" s="111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85" t="s">
        <v>356</v>
      </c>
      <c r="B4" s="1085"/>
      <c r="C4" s="1085"/>
      <c r="D4" s="1085"/>
      <c r="E4" s="1085"/>
      <c r="F4" s="1085"/>
      <c r="G4" s="1085"/>
      <c r="H4" s="1085"/>
      <c r="I4" s="1085"/>
      <c r="J4" s="1085"/>
      <c r="K4" s="1085"/>
      <c r="L4" s="1085"/>
      <c r="M4" s="1085"/>
      <c r="N4" s="1085"/>
      <c r="O4" s="1085"/>
      <c r="P4" s="1085"/>
      <c r="Q4" s="1085"/>
      <c r="R4" s="1085"/>
      <c r="S4" s="1085"/>
      <c r="T4" s="1085"/>
      <c r="U4" s="1085"/>
      <c r="V4" s="1085"/>
      <c r="W4" s="1085"/>
      <c r="X4" s="1085"/>
      <c r="Y4" s="1085"/>
      <c r="Z4" s="1085"/>
      <c r="AA4" s="1085"/>
      <c r="AB4" s="1085"/>
      <c r="AC4" s="1085"/>
      <c r="AD4" s="1085"/>
      <c r="AE4" s="1085"/>
      <c r="AF4" s="1085"/>
      <c r="AG4" s="1085"/>
      <c r="AH4" s="1085"/>
      <c r="AI4" s="1085"/>
      <c r="AJ4" s="1085"/>
      <c r="AK4" s="1085"/>
      <c r="AL4" s="1085"/>
      <c r="AM4" s="1085"/>
      <c r="AN4" s="1085"/>
      <c r="AO4" s="1085"/>
      <c r="AP4" s="1085"/>
      <c r="AQ4" s="1085"/>
      <c r="AR4" s="1085"/>
      <c r="AS4" s="1085"/>
      <c r="AT4" s="1085"/>
      <c r="AU4" s="1085"/>
      <c r="AV4" s="1085"/>
      <c r="AW4" s="1085"/>
      <c r="AX4" s="1085"/>
      <c r="AY4" s="1085"/>
      <c r="AZ4" s="214"/>
      <c r="BA4" s="214"/>
      <c r="BB4" s="214"/>
      <c r="BC4" s="214"/>
      <c r="BD4" s="214"/>
      <c r="BE4" s="215"/>
      <c r="BF4" s="215"/>
      <c r="BG4" s="215"/>
      <c r="BH4" s="215"/>
      <c r="BI4" s="215"/>
      <c r="BJ4" s="215"/>
      <c r="BK4" s="215"/>
      <c r="BL4" s="215"/>
      <c r="BM4" s="215"/>
      <c r="BN4" s="215"/>
      <c r="BO4" s="215"/>
      <c r="BP4" s="215"/>
      <c r="BQ4" s="756" t="s">
        <v>357</v>
      </c>
      <c r="BR4" s="756"/>
      <c r="BS4" s="756"/>
      <c r="BT4" s="756"/>
      <c r="BU4" s="756"/>
      <c r="BV4" s="756"/>
      <c r="BW4" s="756"/>
      <c r="BX4" s="756"/>
      <c r="BY4" s="756"/>
      <c r="BZ4" s="756"/>
      <c r="CA4" s="756"/>
      <c r="CB4" s="756"/>
      <c r="CC4" s="756"/>
      <c r="CD4" s="756"/>
      <c r="CE4" s="756"/>
      <c r="CF4" s="756"/>
      <c r="CG4" s="756"/>
      <c r="CH4" s="756"/>
      <c r="CI4" s="756"/>
      <c r="CJ4" s="756"/>
      <c r="CK4" s="756"/>
      <c r="CL4" s="756"/>
      <c r="CM4" s="756"/>
      <c r="CN4" s="756"/>
      <c r="CO4" s="756"/>
      <c r="CP4" s="756"/>
      <c r="CQ4" s="756"/>
      <c r="CR4" s="756"/>
      <c r="CS4" s="756"/>
      <c r="CT4" s="756"/>
      <c r="CU4" s="756"/>
      <c r="CV4" s="756"/>
      <c r="CW4" s="756"/>
      <c r="CX4" s="756"/>
      <c r="CY4" s="756"/>
      <c r="CZ4" s="756"/>
      <c r="DA4" s="756"/>
      <c r="DB4" s="756"/>
      <c r="DC4" s="756"/>
      <c r="DD4" s="756"/>
      <c r="DE4" s="756"/>
      <c r="DF4" s="756"/>
      <c r="DG4" s="756"/>
      <c r="DH4" s="756"/>
      <c r="DI4" s="756"/>
      <c r="DJ4" s="756"/>
      <c r="DK4" s="756"/>
      <c r="DL4" s="756"/>
      <c r="DM4" s="756"/>
      <c r="DN4" s="756"/>
      <c r="DO4" s="756"/>
      <c r="DP4" s="756"/>
      <c r="DQ4" s="756"/>
      <c r="DR4" s="756"/>
      <c r="DS4" s="756"/>
      <c r="DT4" s="756"/>
      <c r="DU4" s="756"/>
      <c r="DV4" s="756"/>
      <c r="DW4" s="756"/>
      <c r="DX4" s="756"/>
      <c r="DY4" s="756"/>
      <c r="DZ4" s="756"/>
      <c r="EA4" s="216"/>
    </row>
    <row r="5" spans="1:131" s="217" customFormat="1" ht="26.25" customHeight="1" x14ac:dyDescent="0.2">
      <c r="A5" s="1021" t="s">
        <v>358</v>
      </c>
      <c r="B5" s="1022"/>
      <c r="C5" s="1022"/>
      <c r="D5" s="1022"/>
      <c r="E5" s="1022"/>
      <c r="F5" s="1022"/>
      <c r="G5" s="1022"/>
      <c r="H5" s="1022"/>
      <c r="I5" s="1022"/>
      <c r="J5" s="1022"/>
      <c r="K5" s="1022"/>
      <c r="L5" s="1022"/>
      <c r="M5" s="1022"/>
      <c r="N5" s="1022"/>
      <c r="O5" s="1022"/>
      <c r="P5" s="1023"/>
      <c r="Q5" s="1027" t="s">
        <v>359</v>
      </c>
      <c r="R5" s="1028"/>
      <c r="S5" s="1028"/>
      <c r="T5" s="1028"/>
      <c r="U5" s="1029"/>
      <c r="V5" s="1027" t="s">
        <v>360</v>
      </c>
      <c r="W5" s="1028"/>
      <c r="X5" s="1028"/>
      <c r="Y5" s="1028"/>
      <c r="Z5" s="1029"/>
      <c r="AA5" s="1027" t="s">
        <v>361</v>
      </c>
      <c r="AB5" s="1028"/>
      <c r="AC5" s="1028"/>
      <c r="AD5" s="1028"/>
      <c r="AE5" s="1028"/>
      <c r="AF5" s="1120" t="s">
        <v>362</v>
      </c>
      <c r="AG5" s="1028"/>
      <c r="AH5" s="1028"/>
      <c r="AI5" s="1028"/>
      <c r="AJ5" s="1041"/>
      <c r="AK5" s="1028" t="s">
        <v>363</v>
      </c>
      <c r="AL5" s="1028"/>
      <c r="AM5" s="1028"/>
      <c r="AN5" s="1028"/>
      <c r="AO5" s="1029"/>
      <c r="AP5" s="1027" t="s">
        <v>364</v>
      </c>
      <c r="AQ5" s="1028"/>
      <c r="AR5" s="1028"/>
      <c r="AS5" s="1028"/>
      <c r="AT5" s="1029"/>
      <c r="AU5" s="1027" t="s">
        <v>365</v>
      </c>
      <c r="AV5" s="1028"/>
      <c r="AW5" s="1028"/>
      <c r="AX5" s="1028"/>
      <c r="AY5" s="1041"/>
      <c r="AZ5" s="214"/>
      <c r="BA5" s="214"/>
      <c r="BB5" s="214"/>
      <c r="BC5" s="214"/>
      <c r="BD5" s="214"/>
      <c r="BE5" s="215"/>
      <c r="BF5" s="215"/>
      <c r="BG5" s="215"/>
      <c r="BH5" s="215"/>
      <c r="BI5" s="215"/>
      <c r="BJ5" s="215"/>
      <c r="BK5" s="215"/>
      <c r="BL5" s="215"/>
      <c r="BM5" s="215"/>
      <c r="BN5" s="215"/>
      <c r="BO5" s="215"/>
      <c r="BP5" s="215"/>
      <c r="BQ5" s="1021" t="s">
        <v>366</v>
      </c>
      <c r="BR5" s="1022"/>
      <c r="BS5" s="1022"/>
      <c r="BT5" s="1022"/>
      <c r="BU5" s="1022"/>
      <c r="BV5" s="1022"/>
      <c r="BW5" s="1022"/>
      <c r="BX5" s="1022"/>
      <c r="BY5" s="1022"/>
      <c r="BZ5" s="1022"/>
      <c r="CA5" s="1022"/>
      <c r="CB5" s="1022"/>
      <c r="CC5" s="1022"/>
      <c r="CD5" s="1022"/>
      <c r="CE5" s="1022"/>
      <c r="CF5" s="1022"/>
      <c r="CG5" s="1023"/>
      <c r="CH5" s="1027" t="s">
        <v>367</v>
      </c>
      <c r="CI5" s="1028"/>
      <c r="CJ5" s="1028"/>
      <c r="CK5" s="1028"/>
      <c r="CL5" s="1029"/>
      <c r="CM5" s="1027" t="s">
        <v>368</v>
      </c>
      <c r="CN5" s="1028"/>
      <c r="CO5" s="1028"/>
      <c r="CP5" s="1028"/>
      <c r="CQ5" s="1029"/>
      <c r="CR5" s="1027" t="s">
        <v>369</v>
      </c>
      <c r="CS5" s="1028"/>
      <c r="CT5" s="1028"/>
      <c r="CU5" s="1028"/>
      <c r="CV5" s="1029"/>
      <c r="CW5" s="1027" t="s">
        <v>370</v>
      </c>
      <c r="CX5" s="1028"/>
      <c r="CY5" s="1028"/>
      <c r="CZ5" s="1028"/>
      <c r="DA5" s="1029"/>
      <c r="DB5" s="1027" t="s">
        <v>371</v>
      </c>
      <c r="DC5" s="1028"/>
      <c r="DD5" s="1028"/>
      <c r="DE5" s="1028"/>
      <c r="DF5" s="1029"/>
      <c r="DG5" s="1110" t="s">
        <v>372</v>
      </c>
      <c r="DH5" s="1111"/>
      <c r="DI5" s="1111"/>
      <c r="DJ5" s="1111"/>
      <c r="DK5" s="1112"/>
      <c r="DL5" s="1110" t="s">
        <v>373</v>
      </c>
      <c r="DM5" s="1111"/>
      <c r="DN5" s="1111"/>
      <c r="DO5" s="1111"/>
      <c r="DP5" s="1112"/>
      <c r="DQ5" s="1027" t="s">
        <v>374</v>
      </c>
      <c r="DR5" s="1028"/>
      <c r="DS5" s="1028"/>
      <c r="DT5" s="1028"/>
      <c r="DU5" s="1029"/>
      <c r="DV5" s="1027" t="s">
        <v>365</v>
      </c>
      <c r="DW5" s="1028"/>
      <c r="DX5" s="1028"/>
      <c r="DY5" s="1028"/>
      <c r="DZ5" s="1041"/>
      <c r="EA5" s="216"/>
    </row>
    <row r="6" spans="1:131" s="217" customFormat="1" ht="26.25" customHeight="1" thickBot="1" x14ac:dyDescent="0.25">
      <c r="A6" s="1024"/>
      <c r="B6" s="1025"/>
      <c r="C6" s="1025"/>
      <c r="D6" s="1025"/>
      <c r="E6" s="1025"/>
      <c r="F6" s="1025"/>
      <c r="G6" s="1025"/>
      <c r="H6" s="1025"/>
      <c r="I6" s="1025"/>
      <c r="J6" s="1025"/>
      <c r="K6" s="1025"/>
      <c r="L6" s="1025"/>
      <c r="M6" s="1025"/>
      <c r="N6" s="1025"/>
      <c r="O6" s="1025"/>
      <c r="P6" s="1026"/>
      <c r="Q6" s="1030"/>
      <c r="R6" s="1031"/>
      <c r="S6" s="1031"/>
      <c r="T6" s="1031"/>
      <c r="U6" s="1032"/>
      <c r="V6" s="1030"/>
      <c r="W6" s="1031"/>
      <c r="X6" s="1031"/>
      <c r="Y6" s="1031"/>
      <c r="Z6" s="1032"/>
      <c r="AA6" s="1030"/>
      <c r="AB6" s="1031"/>
      <c r="AC6" s="1031"/>
      <c r="AD6" s="1031"/>
      <c r="AE6" s="1031"/>
      <c r="AF6" s="1121"/>
      <c r="AG6" s="1031"/>
      <c r="AH6" s="1031"/>
      <c r="AI6" s="1031"/>
      <c r="AJ6" s="1042"/>
      <c r="AK6" s="1031"/>
      <c r="AL6" s="1031"/>
      <c r="AM6" s="1031"/>
      <c r="AN6" s="1031"/>
      <c r="AO6" s="1032"/>
      <c r="AP6" s="1030"/>
      <c r="AQ6" s="1031"/>
      <c r="AR6" s="1031"/>
      <c r="AS6" s="1031"/>
      <c r="AT6" s="1032"/>
      <c r="AU6" s="1030"/>
      <c r="AV6" s="1031"/>
      <c r="AW6" s="1031"/>
      <c r="AX6" s="1031"/>
      <c r="AY6" s="1042"/>
      <c r="AZ6" s="214"/>
      <c r="BA6" s="214"/>
      <c r="BB6" s="214"/>
      <c r="BC6" s="214"/>
      <c r="BD6" s="214"/>
      <c r="BE6" s="215"/>
      <c r="BF6" s="215"/>
      <c r="BG6" s="215"/>
      <c r="BH6" s="215"/>
      <c r="BI6" s="215"/>
      <c r="BJ6" s="215"/>
      <c r="BK6" s="215"/>
      <c r="BL6" s="215"/>
      <c r="BM6" s="215"/>
      <c r="BN6" s="215"/>
      <c r="BO6" s="215"/>
      <c r="BP6" s="215"/>
      <c r="BQ6" s="1024"/>
      <c r="BR6" s="1025"/>
      <c r="BS6" s="1025"/>
      <c r="BT6" s="1025"/>
      <c r="BU6" s="1025"/>
      <c r="BV6" s="1025"/>
      <c r="BW6" s="1025"/>
      <c r="BX6" s="1025"/>
      <c r="BY6" s="1025"/>
      <c r="BZ6" s="1025"/>
      <c r="CA6" s="1025"/>
      <c r="CB6" s="1025"/>
      <c r="CC6" s="1025"/>
      <c r="CD6" s="1025"/>
      <c r="CE6" s="1025"/>
      <c r="CF6" s="1025"/>
      <c r="CG6" s="1026"/>
      <c r="CH6" s="1030"/>
      <c r="CI6" s="1031"/>
      <c r="CJ6" s="1031"/>
      <c r="CK6" s="1031"/>
      <c r="CL6" s="1032"/>
      <c r="CM6" s="1030"/>
      <c r="CN6" s="1031"/>
      <c r="CO6" s="1031"/>
      <c r="CP6" s="1031"/>
      <c r="CQ6" s="1032"/>
      <c r="CR6" s="1030"/>
      <c r="CS6" s="1031"/>
      <c r="CT6" s="1031"/>
      <c r="CU6" s="1031"/>
      <c r="CV6" s="1032"/>
      <c r="CW6" s="1030"/>
      <c r="CX6" s="1031"/>
      <c r="CY6" s="1031"/>
      <c r="CZ6" s="1031"/>
      <c r="DA6" s="1032"/>
      <c r="DB6" s="1030"/>
      <c r="DC6" s="1031"/>
      <c r="DD6" s="1031"/>
      <c r="DE6" s="1031"/>
      <c r="DF6" s="1032"/>
      <c r="DG6" s="1113"/>
      <c r="DH6" s="1114"/>
      <c r="DI6" s="1114"/>
      <c r="DJ6" s="1114"/>
      <c r="DK6" s="1115"/>
      <c r="DL6" s="1113"/>
      <c r="DM6" s="1114"/>
      <c r="DN6" s="1114"/>
      <c r="DO6" s="1114"/>
      <c r="DP6" s="1115"/>
      <c r="DQ6" s="1030"/>
      <c r="DR6" s="1031"/>
      <c r="DS6" s="1031"/>
      <c r="DT6" s="1031"/>
      <c r="DU6" s="1032"/>
      <c r="DV6" s="1030"/>
      <c r="DW6" s="1031"/>
      <c r="DX6" s="1031"/>
      <c r="DY6" s="1031"/>
      <c r="DZ6" s="1042"/>
      <c r="EA6" s="216"/>
    </row>
    <row r="7" spans="1:131" s="217" customFormat="1" ht="26.25" customHeight="1" thickTop="1" x14ac:dyDescent="0.2">
      <c r="A7" s="218">
        <v>1</v>
      </c>
      <c r="B7" s="1073" t="s">
        <v>375</v>
      </c>
      <c r="C7" s="1074"/>
      <c r="D7" s="1074"/>
      <c r="E7" s="1074"/>
      <c r="F7" s="1074"/>
      <c r="G7" s="1074"/>
      <c r="H7" s="1074"/>
      <c r="I7" s="1074"/>
      <c r="J7" s="1074"/>
      <c r="K7" s="1074"/>
      <c r="L7" s="1074"/>
      <c r="M7" s="1074"/>
      <c r="N7" s="1074"/>
      <c r="O7" s="1074"/>
      <c r="P7" s="1075"/>
      <c r="Q7" s="1128"/>
      <c r="R7" s="1129"/>
      <c r="S7" s="1129"/>
      <c r="T7" s="1129"/>
      <c r="U7" s="1129"/>
      <c r="V7" s="1129"/>
      <c r="W7" s="1129"/>
      <c r="X7" s="1129"/>
      <c r="Y7" s="1129"/>
      <c r="Z7" s="1129"/>
      <c r="AA7" s="1129"/>
      <c r="AB7" s="1129"/>
      <c r="AC7" s="1129"/>
      <c r="AD7" s="1129"/>
      <c r="AE7" s="1130"/>
      <c r="AF7" s="1131">
        <v>1424</v>
      </c>
      <c r="AG7" s="1132"/>
      <c r="AH7" s="1132"/>
      <c r="AI7" s="1132"/>
      <c r="AJ7" s="1133"/>
      <c r="AK7" s="1134"/>
      <c r="AL7" s="1135"/>
      <c r="AM7" s="1135"/>
      <c r="AN7" s="1135"/>
      <c r="AO7" s="1135"/>
      <c r="AP7" s="1135"/>
      <c r="AQ7" s="1135"/>
      <c r="AR7" s="1135"/>
      <c r="AS7" s="1135"/>
      <c r="AT7" s="1135"/>
      <c r="AU7" s="1136"/>
      <c r="AV7" s="1136"/>
      <c r="AW7" s="1136"/>
      <c r="AX7" s="1136"/>
      <c r="AY7" s="1137"/>
      <c r="AZ7" s="214"/>
      <c r="BA7" s="214"/>
      <c r="BB7" s="214"/>
      <c r="BC7" s="214"/>
      <c r="BD7" s="214"/>
      <c r="BE7" s="215"/>
      <c r="BF7" s="215"/>
      <c r="BG7" s="215"/>
      <c r="BH7" s="215"/>
      <c r="BI7" s="215"/>
      <c r="BJ7" s="215"/>
      <c r="BK7" s="215"/>
      <c r="BL7" s="215"/>
      <c r="BM7" s="215"/>
      <c r="BN7" s="215"/>
      <c r="BO7" s="215"/>
      <c r="BP7" s="215"/>
      <c r="BQ7" s="218">
        <v>1</v>
      </c>
      <c r="BR7" s="219"/>
      <c r="BS7" s="1125"/>
      <c r="BT7" s="1126"/>
      <c r="BU7" s="1126"/>
      <c r="BV7" s="1126"/>
      <c r="BW7" s="1126"/>
      <c r="BX7" s="1126"/>
      <c r="BY7" s="1126"/>
      <c r="BZ7" s="1126"/>
      <c r="CA7" s="1126"/>
      <c r="CB7" s="1126"/>
      <c r="CC7" s="1126"/>
      <c r="CD7" s="1126"/>
      <c r="CE7" s="1126"/>
      <c r="CF7" s="1126"/>
      <c r="CG7" s="1138"/>
      <c r="CH7" s="1122"/>
      <c r="CI7" s="1123"/>
      <c r="CJ7" s="1123"/>
      <c r="CK7" s="1123"/>
      <c r="CL7" s="1124"/>
      <c r="CM7" s="1122"/>
      <c r="CN7" s="1123"/>
      <c r="CO7" s="1123"/>
      <c r="CP7" s="1123"/>
      <c r="CQ7" s="1124"/>
      <c r="CR7" s="1122"/>
      <c r="CS7" s="1123"/>
      <c r="CT7" s="1123"/>
      <c r="CU7" s="1123"/>
      <c r="CV7" s="1124"/>
      <c r="CW7" s="1122"/>
      <c r="CX7" s="1123"/>
      <c r="CY7" s="1123"/>
      <c r="CZ7" s="1123"/>
      <c r="DA7" s="1124"/>
      <c r="DB7" s="1122"/>
      <c r="DC7" s="1123"/>
      <c r="DD7" s="1123"/>
      <c r="DE7" s="1123"/>
      <c r="DF7" s="1124"/>
      <c r="DG7" s="1122"/>
      <c r="DH7" s="1123"/>
      <c r="DI7" s="1123"/>
      <c r="DJ7" s="1123"/>
      <c r="DK7" s="1124"/>
      <c r="DL7" s="1122"/>
      <c r="DM7" s="1123"/>
      <c r="DN7" s="1123"/>
      <c r="DO7" s="1123"/>
      <c r="DP7" s="1124"/>
      <c r="DQ7" s="1122"/>
      <c r="DR7" s="1123"/>
      <c r="DS7" s="1123"/>
      <c r="DT7" s="1123"/>
      <c r="DU7" s="1124"/>
      <c r="DV7" s="1125"/>
      <c r="DW7" s="1126"/>
      <c r="DX7" s="1126"/>
      <c r="DY7" s="1126"/>
      <c r="DZ7" s="1127"/>
      <c r="EA7" s="216"/>
    </row>
    <row r="8" spans="1:131" s="217" customFormat="1" ht="26.25" customHeight="1" x14ac:dyDescent="0.2">
      <c r="A8" s="220">
        <v>2</v>
      </c>
      <c r="B8" s="1056"/>
      <c r="C8" s="1057"/>
      <c r="D8" s="1057"/>
      <c r="E8" s="1057"/>
      <c r="F8" s="1057"/>
      <c r="G8" s="1057"/>
      <c r="H8" s="1057"/>
      <c r="I8" s="1057"/>
      <c r="J8" s="1057"/>
      <c r="K8" s="1057"/>
      <c r="L8" s="1057"/>
      <c r="M8" s="1057"/>
      <c r="N8" s="1057"/>
      <c r="O8" s="1057"/>
      <c r="P8" s="1058"/>
      <c r="Q8" s="1064"/>
      <c r="R8" s="1065"/>
      <c r="S8" s="1065"/>
      <c r="T8" s="1065"/>
      <c r="U8" s="1065"/>
      <c r="V8" s="1065"/>
      <c r="W8" s="1065"/>
      <c r="X8" s="1065"/>
      <c r="Y8" s="1065"/>
      <c r="Z8" s="1065"/>
      <c r="AA8" s="1065"/>
      <c r="AB8" s="1065"/>
      <c r="AC8" s="1065"/>
      <c r="AD8" s="1065"/>
      <c r="AE8" s="1066"/>
      <c r="AF8" s="1061"/>
      <c r="AG8" s="1062"/>
      <c r="AH8" s="1062"/>
      <c r="AI8" s="1062"/>
      <c r="AJ8" s="1063"/>
      <c r="AK8" s="1106"/>
      <c r="AL8" s="1107"/>
      <c r="AM8" s="1107"/>
      <c r="AN8" s="1107"/>
      <c r="AO8" s="1107"/>
      <c r="AP8" s="1107"/>
      <c r="AQ8" s="1107"/>
      <c r="AR8" s="1107"/>
      <c r="AS8" s="1107"/>
      <c r="AT8" s="1107"/>
      <c r="AU8" s="1108"/>
      <c r="AV8" s="1108"/>
      <c r="AW8" s="1108"/>
      <c r="AX8" s="1108"/>
      <c r="AY8" s="1109"/>
      <c r="AZ8" s="214"/>
      <c r="BA8" s="214"/>
      <c r="BB8" s="214"/>
      <c r="BC8" s="214"/>
      <c r="BD8" s="214"/>
      <c r="BE8" s="215"/>
      <c r="BF8" s="215"/>
      <c r="BG8" s="215"/>
      <c r="BH8" s="215"/>
      <c r="BI8" s="215"/>
      <c r="BJ8" s="215"/>
      <c r="BK8" s="215"/>
      <c r="BL8" s="215"/>
      <c r="BM8" s="215"/>
      <c r="BN8" s="215"/>
      <c r="BO8" s="215"/>
      <c r="BP8" s="215"/>
      <c r="BQ8" s="220">
        <v>2</v>
      </c>
      <c r="BR8" s="221"/>
      <c r="BS8" s="1018"/>
      <c r="BT8" s="1019"/>
      <c r="BU8" s="1019"/>
      <c r="BV8" s="1019"/>
      <c r="BW8" s="1019"/>
      <c r="BX8" s="1019"/>
      <c r="BY8" s="1019"/>
      <c r="BZ8" s="1019"/>
      <c r="CA8" s="1019"/>
      <c r="CB8" s="1019"/>
      <c r="CC8" s="1019"/>
      <c r="CD8" s="1019"/>
      <c r="CE8" s="1019"/>
      <c r="CF8" s="1019"/>
      <c r="CG8" s="1040"/>
      <c r="CH8" s="1015"/>
      <c r="CI8" s="1016"/>
      <c r="CJ8" s="1016"/>
      <c r="CK8" s="1016"/>
      <c r="CL8" s="1017"/>
      <c r="CM8" s="1015"/>
      <c r="CN8" s="1016"/>
      <c r="CO8" s="1016"/>
      <c r="CP8" s="1016"/>
      <c r="CQ8" s="1017"/>
      <c r="CR8" s="1015"/>
      <c r="CS8" s="1016"/>
      <c r="CT8" s="1016"/>
      <c r="CU8" s="1016"/>
      <c r="CV8" s="1017"/>
      <c r="CW8" s="1015"/>
      <c r="CX8" s="1016"/>
      <c r="CY8" s="1016"/>
      <c r="CZ8" s="1016"/>
      <c r="DA8" s="1017"/>
      <c r="DB8" s="1015"/>
      <c r="DC8" s="1016"/>
      <c r="DD8" s="1016"/>
      <c r="DE8" s="1016"/>
      <c r="DF8" s="1017"/>
      <c r="DG8" s="1015"/>
      <c r="DH8" s="1016"/>
      <c r="DI8" s="1016"/>
      <c r="DJ8" s="1016"/>
      <c r="DK8" s="1017"/>
      <c r="DL8" s="1015"/>
      <c r="DM8" s="1016"/>
      <c r="DN8" s="1016"/>
      <c r="DO8" s="1016"/>
      <c r="DP8" s="1017"/>
      <c r="DQ8" s="1015"/>
      <c r="DR8" s="1016"/>
      <c r="DS8" s="1016"/>
      <c r="DT8" s="1016"/>
      <c r="DU8" s="1017"/>
      <c r="DV8" s="1018"/>
      <c r="DW8" s="1019"/>
      <c r="DX8" s="1019"/>
      <c r="DY8" s="1019"/>
      <c r="DZ8" s="1020"/>
      <c r="EA8" s="216"/>
    </row>
    <row r="9" spans="1:131" s="217" customFormat="1" ht="26.25" customHeight="1" x14ac:dyDescent="0.2">
      <c r="A9" s="220">
        <v>3</v>
      </c>
      <c r="B9" s="1056"/>
      <c r="C9" s="1057"/>
      <c r="D9" s="1057"/>
      <c r="E9" s="1057"/>
      <c r="F9" s="1057"/>
      <c r="G9" s="1057"/>
      <c r="H9" s="1057"/>
      <c r="I9" s="1057"/>
      <c r="J9" s="1057"/>
      <c r="K9" s="1057"/>
      <c r="L9" s="1057"/>
      <c r="M9" s="1057"/>
      <c r="N9" s="1057"/>
      <c r="O9" s="1057"/>
      <c r="P9" s="1058"/>
      <c r="Q9" s="1064"/>
      <c r="R9" s="1065"/>
      <c r="S9" s="1065"/>
      <c r="T9" s="1065"/>
      <c r="U9" s="1065"/>
      <c r="V9" s="1065"/>
      <c r="W9" s="1065"/>
      <c r="X9" s="1065"/>
      <c r="Y9" s="1065"/>
      <c r="Z9" s="1065"/>
      <c r="AA9" s="1065"/>
      <c r="AB9" s="1065"/>
      <c r="AC9" s="1065"/>
      <c r="AD9" s="1065"/>
      <c r="AE9" s="1066"/>
      <c r="AF9" s="1061"/>
      <c r="AG9" s="1062"/>
      <c r="AH9" s="1062"/>
      <c r="AI9" s="1062"/>
      <c r="AJ9" s="1063"/>
      <c r="AK9" s="1106"/>
      <c r="AL9" s="1107"/>
      <c r="AM9" s="1107"/>
      <c r="AN9" s="1107"/>
      <c r="AO9" s="1107"/>
      <c r="AP9" s="1107"/>
      <c r="AQ9" s="1107"/>
      <c r="AR9" s="1107"/>
      <c r="AS9" s="1107"/>
      <c r="AT9" s="1107"/>
      <c r="AU9" s="1108"/>
      <c r="AV9" s="1108"/>
      <c r="AW9" s="1108"/>
      <c r="AX9" s="1108"/>
      <c r="AY9" s="1109"/>
      <c r="AZ9" s="214"/>
      <c r="BA9" s="214"/>
      <c r="BB9" s="214"/>
      <c r="BC9" s="214"/>
      <c r="BD9" s="214"/>
      <c r="BE9" s="215"/>
      <c r="BF9" s="215"/>
      <c r="BG9" s="215"/>
      <c r="BH9" s="215"/>
      <c r="BI9" s="215"/>
      <c r="BJ9" s="215"/>
      <c r="BK9" s="215"/>
      <c r="BL9" s="215"/>
      <c r="BM9" s="215"/>
      <c r="BN9" s="215"/>
      <c r="BO9" s="215"/>
      <c r="BP9" s="215"/>
      <c r="BQ9" s="220">
        <v>3</v>
      </c>
      <c r="BR9" s="221"/>
      <c r="BS9" s="1018"/>
      <c r="BT9" s="1019"/>
      <c r="BU9" s="1019"/>
      <c r="BV9" s="1019"/>
      <c r="BW9" s="1019"/>
      <c r="BX9" s="1019"/>
      <c r="BY9" s="1019"/>
      <c r="BZ9" s="1019"/>
      <c r="CA9" s="1019"/>
      <c r="CB9" s="1019"/>
      <c r="CC9" s="1019"/>
      <c r="CD9" s="1019"/>
      <c r="CE9" s="1019"/>
      <c r="CF9" s="1019"/>
      <c r="CG9" s="1040"/>
      <c r="CH9" s="1015"/>
      <c r="CI9" s="1016"/>
      <c r="CJ9" s="1016"/>
      <c r="CK9" s="1016"/>
      <c r="CL9" s="1017"/>
      <c r="CM9" s="1015"/>
      <c r="CN9" s="1016"/>
      <c r="CO9" s="1016"/>
      <c r="CP9" s="1016"/>
      <c r="CQ9" s="1017"/>
      <c r="CR9" s="1015"/>
      <c r="CS9" s="1016"/>
      <c r="CT9" s="1016"/>
      <c r="CU9" s="1016"/>
      <c r="CV9" s="1017"/>
      <c r="CW9" s="1015"/>
      <c r="CX9" s="1016"/>
      <c r="CY9" s="1016"/>
      <c r="CZ9" s="1016"/>
      <c r="DA9" s="1017"/>
      <c r="DB9" s="1015"/>
      <c r="DC9" s="1016"/>
      <c r="DD9" s="1016"/>
      <c r="DE9" s="1016"/>
      <c r="DF9" s="1017"/>
      <c r="DG9" s="1015"/>
      <c r="DH9" s="1016"/>
      <c r="DI9" s="1016"/>
      <c r="DJ9" s="1016"/>
      <c r="DK9" s="1017"/>
      <c r="DL9" s="1015"/>
      <c r="DM9" s="1016"/>
      <c r="DN9" s="1016"/>
      <c r="DO9" s="1016"/>
      <c r="DP9" s="1017"/>
      <c r="DQ9" s="1015"/>
      <c r="DR9" s="1016"/>
      <c r="DS9" s="1016"/>
      <c r="DT9" s="1016"/>
      <c r="DU9" s="1017"/>
      <c r="DV9" s="1018"/>
      <c r="DW9" s="1019"/>
      <c r="DX9" s="1019"/>
      <c r="DY9" s="1019"/>
      <c r="DZ9" s="1020"/>
      <c r="EA9" s="216"/>
    </row>
    <row r="10" spans="1:131" s="217" customFormat="1" ht="26.25" customHeight="1" x14ac:dyDescent="0.2">
      <c r="A10" s="220">
        <v>4</v>
      </c>
      <c r="B10" s="1056"/>
      <c r="C10" s="1057"/>
      <c r="D10" s="1057"/>
      <c r="E10" s="1057"/>
      <c r="F10" s="1057"/>
      <c r="G10" s="1057"/>
      <c r="H10" s="1057"/>
      <c r="I10" s="1057"/>
      <c r="J10" s="1057"/>
      <c r="K10" s="1057"/>
      <c r="L10" s="1057"/>
      <c r="M10" s="1057"/>
      <c r="N10" s="1057"/>
      <c r="O10" s="1057"/>
      <c r="P10" s="1058"/>
      <c r="Q10" s="1064"/>
      <c r="R10" s="1065"/>
      <c r="S10" s="1065"/>
      <c r="T10" s="1065"/>
      <c r="U10" s="1065"/>
      <c r="V10" s="1065"/>
      <c r="W10" s="1065"/>
      <c r="X10" s="1065"/>
      <c r="Y10" s="1065"/>
      <c r="Z10" s="1065"/>
      <c r="AA10" s="1065"/>
      <c r="AB10" s="1065"/>
      <c r="AC10" s="1065"/>
      <c r="AD10" s="1065"/>
      <c r="AE10" s="1066"/>
      <c r="AF10" s="1061"/>
      <c r="AG10" s="1062"/>
      <c r="AH10" s="1062"/>
      <c r="AI10" s="1062"/>
      <c r="AJ10" s="1063"/>
      <c r="AK10" s="1106"/>
      <c r="AL10" s="1107"/>
      <c r="AM10" s="1107"/>
      <c r="AN10" s="1107"/>
      <c r="AO10" s="1107"/>
      <c r="AP10" s="1107"/>
      <c r="AQ10" s="1107"/>
      <c r="AR10" s="1107"/>
      <c r="AS10" s="1107"/>
      <c r="AT10" s="1107"/>
      <c r="AU10" s="1108"/>
      <c r="AV10" s="1108"/>
      <c r="AW10" s="1108"/>
      <c r="AX10" s="1108"/>
      <c r="AY10" s="1109"/>
      <c r="AZ10" s="214"/>
      <c r="BA10" s="214"/>
      <c r="BB10" s="214"/>
      <c r="BC10" s="214"/>
      <c r="BD10" s="214"/>
      <c r="BE10" s="215"/>
      <c r="BF10" s="215"/>
      <c r="BG10" s="215"/>
      <c r="BH10" s="215"/>
      <c r="BI10" s="215"/>
      <c r="BJ10" s="215"/>
      <c r="BK10" s="215"/>
      <c r="BL10" s="215"/>
      <c r="BM10" s="215"/>
      <c r="BN10" s="215"/>
      <c r="BO10" s="215"/>
      <c r="BP10" s="215"/>
      <c r="BQ10" s="220">
        <v>4</v>
      </c>
      <c r="BR10" s="221"/>
      <c r="BS10" s="1018"/>
      <c r="BT10" s="1019"/>
      <c r="BU10" s="1019"/>
      <c r="BV10" s="1019"/>
      <c r="BW10" s="1019"/>
      <c r="BX10" s="1019"/>
      <c r="BY10" s="1019"/>
      <c r="BZ10" s="1019"/>
      <c r="CA10" s="1019"/>
      <c r="CB10" s="1019"/>
      <c r="CC10" s="1019"/>
      <c r="CD10" s="1019"/>
      <c r="CE10" s="1019"/>
      <c r="CF10" s="1019"/>
      <c r="CG10" s="1040"/>
      <c r="CH10" s="1015"/>
      <c r="CI10" s="1016"/>
      <c r="CJ10" s="1016"/>
      <c r="CK10" s="1016"/>
      <c r="CL10" s="1017"/>
      <c r="CM10" s="1015"/>
      <c r="CN10" s="1016"/>
      <c r="CO10" s="1016"/>
      <c r="CP10" s="1016"/>
      <c r="CQ10" s="1017"/>
      <c r="CR10" s="1015"/>
      <c r="CS10" s="1016"/>
      <c r="CT10" s="1016"/>
      <c r="CU10" s="1016"/>
      <c r="CV10" s="1017"/>
      <c r="CW10" s="1015"/>
      <c r="CX10" s="1016"/>
      <c r="CY10" s="1016"/>
      <c r="CZ10" s="1016"/>
      <c r="DA10" s="1017"/>
      <c r="DB10" s="1015"/>
      <c r="DC10" s="1016"/>
      <c r="DD10" s="1016"/>
      <c r="DE10" s="1016"/>
      <c r="DF10" s="1017"/>
      <c r="DG10" s="1015"/>
      <c r="DH10" s="1016"/>
      <c r="DI10" s="1016"/>
      <c r="DJ10" s="1016"/>
      <c r="DK10" s="1017"/>
      <c r="DL10" s="1015"/>
      <c r="DM10" s="1016"/>
      <c r="DN10" s="1016"/>
      <c r="DO10" s="1016"/>
      <c r="DP10" s="1017"/>
      <c r="DQ10" s="1015"/>
      <c r="DR10" s="1016"/>
      <c r="DS10" s="1016"/>
      <c r="DT10" s="1016"/>
      <c r="DU10" s="1017"/>
      <c r="DV10" s="1018"/>
      <c r="DW10" s="1019"/>
      <c r="DX10" s="1019"/>
      <c r="DY10" s="1019"/>
      <c r="DZ10" s="1020"/>
      <c r="EA10" s="216"/>
    </row>
    <row r="11" spans="1:131" s="217" customFormat="1" ht="26.25" customHeight="1" x14ac:dyDescent="0.2">
      <c r="A11" s="220">
        <v>5</v>
      </c>
      <c r="B11" s="1056"/>
      <c r="C11" s="1057"/>
      <c r="D11" s="1057"/>
      <c r="E11" s="1057"/>
      <c r="F11" s="1057"/>
      <c r="G11" s="1057"/>
      <c r="H11" s="1057"/>
      <c r="I11" s="1057"/>
      <c r="J11" s="1057"/>
      <c r="K11" s="1057"/>
      <c r="L11" s="1057"/>
      <c r="M11" s="1057"/>
      <c r="N11" s="1057"/>
      <c r="O11" s="1057"/>
      <c r="P11" s="1058"/>
      <c r="Q11" s="1064"/>
      <c r="R11" s="1065"/>
      <c r="S11" s="1065"/>
      <c r="T11" s="1065"/>
      <c r="U11" s="1065"/>
      <c r="V11" s="1065"/>
      <c r="W11" s="1065"/>
      <c r="X11" s="1065"/>
      <c r="Y11" s="1065"/>
      <c r="Z11" s="1065"/>
      <c r="AA11" s="1065"/>
      <c r="AB11" s="1065"/>
      <c r="AC11" s="1065"/>
      <c r="AD11" s="1065"/>
      <c r="AE11" s="1066"/>
      <c r="AF11" s="1061"/>
      <c r="AG11" s="1062"/>
      <c r="AH11" s="1062"/>
      <c r="AI11" s="1062"/>
      <c r="AJ11" s="1063"/>
      <c r="AK11" s="1106"/>
      <c r="AL11" s="1107"/>
      <c r="AM11" s="1107"/>
      <c r="AN11" s="1107"/>
      <c r="AO11" s="1107"/>
      <c r="AP11" s="1107"/>
      <c r="AQ11" s="1107"/>
      <c r="AR11" s="1107"/>
      <c r="AS11" s="1107"/>
      <c r="AT11" s="1107"/>
      <c r="AU11" s="1108"/>
      <c r="AV11" s="1108"/>
      <c r="AW11" s="1108"/>
      <c r="AX11" s="1108"/>
      <c r="AY11" s="1109"/>
      <c r="AZ11" s="214"/>
      <c r="BA11" s="214"/>
      <c r="BB11" s="214"/>
      <c r="BC11" s="214"/>
      <c r="BD11" s="214"/>
      <c r="BE11" s="215"/>
      <c r="BF11" s="215"/>
      <c r="BG11" s="215"/>
      <c r="BH11" s="215"/>
      <c r="BI11" s="215"/>
      <c r="BJ11" s="215"/>
      <c r="BK11" s="215"/>
      <c r="BL11" s="215"/>
      <c r="BM11" s="215"/>
      <c r="BN11" s="215"/>
      <c r="BO11" s="215"/>
      <c r="BP11" s="215"/>
      <c r="BQ11" s="220">
        <v>5</v>
      </c>
      <c r="BR11" s="221"/>
      <c r="BS11" s="1018"/>
      <c r="BT11" s="1019"/>
      <c r="BU11" s="1019"/>
      <c r="BV11" s="1019"/>
      <c r="BW11" s="1019"/>
      <c r="BX11" s="1019"/>
      <c r="BY11" s="1019"/>
      <c r="BZ11" s="1019"/>
      <c r="CA11" s="1019"/>
      <c r="CB11" s="1019"/>
      <c r="CC11" s="1019"/>
      <c r="CD11" s="1019"/>
      <c r="CE11" s="1019"/>
      <c r="CF11" s="1019"/>
      <c r="CG11" s="1040"/>
      <c r="CH11" s="1015"/>
      <c r="CI11" s="1016"/>
      <c r="CJ11" s="1016"/>
      <c r="CK11" s="1016"/>
      <c r="CL11" s="1017"/>
      <c r="CM11" s="1015"/>
      <c r="CN11" s="1016"/>
      <c r="CO11" s="1016"/>
      <c r="CP11" s="1016"/>
      <c r="CQ11" s="1017"/>
      <c r="CR11" s="1015"/>
      <c r="CS11" s="1016"/>
      <c r="CT11" s="1016"/>
      <c r="CU11" s="1016"/>
      <c r="CV11" s="1017"/>
      <c r="CW11" s="1015"/>
      <c r="CX11" s="1016"/>
      <c r="CY11" s="1016"/>
      <c r="CZ11" s="1016"/>
      <c r="DA11" s="1017"/>
      <c r="DB11" s="1015"/>
      <c r="DC11" s="1016"/>
      <c r="DD11" s="1016"/>
      <c r="DE11" s="1016"/>
      <c r="DF11" s="1017"/>
      <c r="DG11" s="1015"/>
      <c r="DH11" s="1016"/>
      <c r="DI11" s="1016"/>
      <c r="DJ11" s="1016"/>
      <c r="DK11" s="1017"/>
      <c r="DL11" s="1015"/>
      <c r="DM11" s="1016"/>
      <c r="DN11" s="1016"/>
      <c r="DO11" s="1016"/>
      <c r="DP11" s="1017"/>
      <c r="DQ11" s="1015"/>
      <c r="DR11" s="1016"/>
      <c r="DS11" s="1016"/>
      <c r="DT11" s="1016"/>
      <c r="DU11" s="1017"/>
      <c r="DV11" s="1018"/>
      <c r="DW11" s="1019"/>
      <c r="DX11" s="1019"/>
      <c r="DY11" s="1019"/>
      <c r="DZ11" s="1020"/>
      <c r="EA11" s="216"/>
    </row>
    <row r="12" spans="1:131" s="217" customFormat="1" ht="26.25" customHeight="1" x14ac:dyDescent="0.2">
      <c r="A12" s="220">
        <v>6</v>
      </c>
      <c r="B12" s="1056"/>
      <c r="C12" s="1057"/>
      <c r="D12" s="1057"/>
      <c r="E12" s="1057"/>
      <c r="F12" s="1057"/>
      <c r="G12" s="1057"/>
      <c r="H12" s="1057"/>
      <c r="I12" s="1057"/>
      <c r="J12" s="1057"/>
      <c r="K12" s="1057"/>
      <c r="L12" s="1057"/>
      <c r="M12" s="1057"/>
      <c r="N12" s="1057"/>
      <c r="O12" s="1057"/>
      <c r="P12" s="1058"/>
      <c r="Q12" s="1064"/>
      <c r="R12" s="1065"/>
      <c r="S12" s="1065"/>
      <c r="T12" s="1065"/>
      <c r="U12" s="1065"/>
      <c r="V12" s="1065"/>
      <c r="W12" s="1065"/>
      <c r="X12" s="1065"/>
      <c r="Y12" s="1065"/>
      <c r="Z12" s="1065"/>
      <c r="AA12" s="1065"/>
      <c r="AB12" s="1065"/>
      <c r="AC12" s="1065"/>
      <c r="AD12" s="1065"/>
      <c r="AE12" s="1066"/>
      <c r="AF12" s="1061"/>
      <c r="AG12" s="1062"/>
      <c r="AH12" s="1062"/>
      <c r="AI12" s="1062"/>
      <c r="AJ12" s="1063"/>
      <c r="AK12" s="1106"/>
      <c r="AL12" s="1107"/>
      <c r="AM12" s="1107"/>
      <c r="AN12" s="1107"/>
      <c r="AO12" s="1107"/>
      <c r="AP12" s="1107"/>
      <c r="AQ12" s="1107"/>
      <c r="AR12" s="1107"/>
      <c r="AS12" s="1107"/>
      <c r="AT12" s="1107"/>
      <c r="AU12" s="1108"/>
      <c r="AV12" s="1108"/>
      <c r="AW12" s="1108"/>
      <c r="AX12" s="1108"/>
      <c r="AY12" s="1109"/>
      <c r="AZ12" s="214"/>
      <c r="BA12" s="214"/>
      <c r="BB12" s="214"/>
      <c r="BC12" s="214"/>
      <c r="BD12" s="214"/>
      <c r="BE12" s="215"/>
      <c r="BF12" s="215"/>
      <c r="BG12" s="215"/>
      <c r="BH12" s="215"/>
      <c r="BI12" s="215"/>
      <c r="BJ12" s="215"/>
      <c r="BK12" s="215"/>
      <c r="BL12" s="215"/>
      <c r="BM12" s="215"/>
      <c r="BN12" s="215"/>
      <c r="BO12" s="215"/>
      <c r="BP12" s="215"/>
      <c r="BQ12" s="220">
        <v>6</v>
      </c>
      <c r="BR12" s="221"/>
      <c r="BS12" s="1018"/>
      <c r="BT12" s="1019"/>
      <c r="BU12" s="1019"/>
      <c r="BV12" s="1019"/>
      <c r="BW12" s="1019"/>
      <c r="BX12" s="1019"/>
      <c r="BY12" s="1019"/>
      <c r="BZ12" s="1019"/>
      <c r="CA12" s="1019"/>
      <c r="CB12" s="1019"/>
      <c r="CC12" s="1019"/>
      <c r="CD12" s="1019"/>
      <c r="CE12" s="1019"/>
      <c r="CF12" s="1019"/>
      <c r="CG12" s="1040"/>
      <c r="CH12" s="1015"/>
      <c r="CI12" s="1016"/>
      <c r="CJ12" s="1016"/>
      <c r="CK12" s="1016"/>
      <c r="CL12" s="1017"/>
      <c r="CM12" s="1015"/>
      <c r="CN12" s="1016"/>
      <c r="CO12" s="1016"/>
      <c r="CP12" s="1016"/>
      <c r="CQ12" s="1017"/>
      <c r="CR12" s="1015"/>
      <c r="CS12" s="1016"/>
      <c r="CT12" s="1016"/>
      <c r="CU12" s="1016"/>
      <c r="CV12" s="1017"/>
      <c r="CW12" s="1015"/>
      <c r="CX12" s="1016"/>
      <c r="CY12" s="1016"/>
      <c r="CZ12" s="1016"/>
      <c r="DA12" s="1017"/>
      <c r="DB12" s="1015"/>
      <c r="DC12" s="1016"/>
      <c r="DD12" s="1016"/>
      <c r="DE12" s="1016"/>
      <c r="DF12" s="1017"/>
      <c r="DG12" s="1015"/>
      <c r="DH12" s="1016"/>
      <c r="DI12" s="1016"/>
      <c r="DJ12" s="1016"/>
      <c r="DK12" s="1017"/>
      <c r="DL12" s="1015"/>
      <c r="DM12" s="1016"/>
      <c r="DN12" s="1016"/>
      <c r="DO12" s="1016"/>
      <c r="DP12" s="1017"/>
      <c r="DQ12" s="1015"/>
      <c r="DR12" s="1016"/>
      <c r="DS12" s="1016"/>
      <c r="DT12" s="1016"/>
      <c r="DU12" s="1017"/>
      <c r="DV12" s="1018"/>
      <c r="DW12" s="1019"/>
      <c r="DX12" s="1019"/>
      <c r="DY12" s="1019"/>
      <c r="DZ12" s="1020"/>
      <c r="EA12" s="216"/>
    </row>
    <row r="13" spans="1:131" s="217" customFormat="1" ht="26.25" customHeight="1" x14ac:dyDescent="0.2">
      <c r="A13" s="220">
        <v>7</v>
      </c>
      <c r="B13" s="1056"/>
      <c r="C13" s="1057"/>
      <c r="D13" s="1057"/>
      <c r="E13" s="1057"/>
      <c r="F13" s="1057"/>
      <c r="G13" s="1057"/>
      <c r="H13" s="1057"/>
      <c r="I13" s="1057"/>
      <c r="J13" s="1057"/>
      <c r="K13" s="1057"/>
      <c r="L13" s="1057"/>
      <c r="M13" s="1057"/>
      <c r="N13" s="1057"/>
      <c r="O13" s="1057"/>
      <c r="P13" s="1058"/>
      <c r="Q13" s="1064"/>
      <c r="R13" s="1065"/>
      <c r="S13" s="1065"/>
      <c r="T13" s="1065"/>
      <c r="U13" s="1065"/>
      <c r="V13" s="1065"/>
      <c r="W13" s="1065"/>
      <c r="X13" s="1065"/>
      <c r="Y13" s="1065"/>
      <c r="Z13" s="1065"/>
      <c r="AA13" s="1065"/>
      <c r="AB13" s="1065"/>
      <c r="AC13" s="1065"/>
      <c r="AD13" s="1065"/>
      <c r="AE13" s="1066"/>
      <c r="AF13" s="1061"/>
      <c r="AG13" s="1062"/>
      <c r="AH13" s="1062"/>
      <c r="AI13" s="1062"/>
      <c r="AJ13" s="1063"/>
      <c r="AK13" s="1106"/>
      <c r="AL13" s="1107"/>
      <c r="AM13" s="1107"/>
      <c r="AN13" s="1107"/>
      <c r="AO13" s="1107"/>
      <c r="AP13" s="1107"/>
      <c r="AQ13" s="1107"/>
      <c r="AR13" s="1107"/>
      <c r="AS13" s="1107"/>
      <c r="AT13" s="1107"/>
      <c r="AU13" s="1108"/>
      <c r="AV13" s="1108"/>
      <c r="AW13" s="1108"/>
      <c r="AX13" s="1108"/>
      <c r="AY13" s="1109"/>
      <c r="AZ13" s="214"/>
      <c r="BA13" s="214"/>
      <c r="BB13" s="214"/>
      <c r="BC13" s="214"/>
      <c r="BD13" s="214"/>
      <c r="BE13" s="215"/>
      <c r="BF13" s="215"/>
      <c r="BG13" s="215"/>
      <c r="BH13" s="215"/>
      <c r="BI13" s="215"/>
      <c r="BJ13" s="215"/>
      <c r="BK13" s="215"/>
      <c r="BL13" s="215"/>
      <c r="BM13" s="215"/>
      <c r="BN13" s="215"/>
      <c r="BO13" s="215"/>
      <c r="BP13" s="215"/>
      <c r="BQ13" s="220">
        <v>7</v>
      </c>
      <c r="BR13" s="221"/>
      <c r="BS13" s="1018"/>
      <c r="BT13" s="1019"/>
      <c r="BU13" s="1019"/>
      <c r="BV13" s="1019"/>
      <c r="BW13" s="1019"/>
      <c r="BX13" s="1019"/>
      <c r="BY13" s="1019"/>
      <c r="BZ13" s="1019"/>
      <c r="CA13" s="1019"/>
      <c r="CB13" s="1019"/>
      <c r="CC13" s="1019"/>
      <c r="CD13" s="1019"/>
      <c r="CE13" s="1019"/>
      <c r="CF13" s="1019"/>
      <c r="CG13" s="1040"/>
      <c r="CH13" s="1015"/>
      <c r="CI13" s="1016"/>
      <c r="CJ13" s="1016"/>
      <c r="CK13" s="1016"/>
      <c r="CL13" s="1017"/>
      <c r="CM13" s="1015"/>
      <c r="CN13" s="1016"/>
      <c r="CO13" s="1016"/>
      <c r="CP13" s="1016"/>
      <c r="CQ13" s="1017"/>
      <c r="CR13" s="1015"/>
      <c r="CS13" s="1016"/>
      <c r="CT13" s="1016"/>
      <c r="CU13" s="1016"/>
      <c r="CV13" s="1017"/>
      <c r="CW13" s="1015"/>
      <c r="CX13" s="1016"/>
      <c r="CY13" s="1016"/>
      <c r="CZ13" s="1016"/>
      <c r="DA13" s="1017"/>
      <c r="DB13" s="1015"/>
      <c r="DC13" s="1016"/>
      <c r="DD13" s="1016"/>
      <c r="DE13" s="1016"/>
      <c r="DF13" s="1017"/>
      <c r="DG13" s="1015"/>
      <c r="DH13" s="1016"/>
      <c r="DI13" s="1016"/>
      <c r="DJ13" s="1016"/>
      <c r="DK13" s="1017"/>
      <c r="DL13" s="1015"/>
      <c r="DM13" s="1016"/>
      <c r="DN13" s="1016"/>
      <c r="DO13" s="1016"/>
      <c r="DP13" s="1017"/>
      <c r="DQ13" s="1015"/>
      <c r="DR13" s="1016"/>
      <c r="DS13" s="1016"/>
      <c r="DT13" s="1016"/>
      <c r="DU13" s="1017"/>
      <c r="DV13" s="1018"/>
      <c r="DW13" s="1019"/>
      <c r="DX13" s="1019"/>
      <c r="DY13" s="1019"/>
      <c r="DZ13" s="1020"/>
      <c r="EA13" s="216"/>
    </row>
    <row r="14" spans="1:131" s="217" customFormat="1" ht="26.25" customHeight="1" x14ac:dyDescent="0.2">
      <c r="A14" s="220">
        <v>8</v>
      </c>
      <c r="B14" s="1056"/>
      <c r="C14" s="1057"/>
      <c r="D14" s="1057"/>
      <c r="E14" s="1057"/>
      <c r="F14" s="1057"/>
      <c r="G14" s="1057"/>
      <c r="H14" s="1057"/>
      <c r="I14" s="1057"/>
      <c r="J14" s="1057"/>
      <c r="K14" s="1057"/>
      <c r="L14" s="1057"/>
      <c r="M14" s="1057"/>
      <c r="N14" s="1057"/>
      <c r="O14" s="1057"/>
      <c r="P14" s="1058"/>
      <c r="Q14" s="1064"/>
      <c r="R14" s="1065"/>
      <c r="S14" s="1065"/>
      <c r="T14" s="1065"/>
      <c r="U14" s="1065"/>
      <c r="V14" s="1065"/>
      <c r="W14" s="1065"/>
      <c r="X14" s="1065"/>
      <c r="Y14" s="1065"/>
      <c r="Z14" s="1065"/>
      <c r="AA14" s="1065"/>
      <c r="AB14" s="1065"/>
      <c r="AC14" s="1065"/>
      <c r="AD14" s="1065"/>
      <c r="AE14" s="1066"/>
      <c r="AF14" s="1061"/>
      <c r="AG14" s="1062"/>
      <c r="AH14" s="1062"/>
      <c r="AI14" s="1062"/>
      <c r="AJ14" s="1063"/>
      <c r="AK14" s="1106"/>
      <c r="AL14" s="1107"/>
      <c r="AM14" s="1107"/>
      <c r="AN14" s="1107"/>
      <c r="AO14" s="1107"/>
      <c r="AP14" s="1107"/>
      <c r="AQ14" s="1107"/>
      <c r="AR14" s="1107"/>
      <c r="AS14" s="1107"/>
      <c r="AT14" s="1107"/>
      <c r="AU14" s="1108"/>
      <c r="AV14" s="1108"/>
      <c r="AW14" s="1108"/>
      <c r="AX14" s="1108"/>
      <c r="AY14" s="1109"/>
      <c r="AZ14" s="214"/>
      <c r="BA14" s="214"/>
      <c r="BB14" s="214"/>
      <c r="BC14" s="214"/>
      <c r="BD14" s="214"/>
      <c r="BE14" s="215"/>
      <c r="BF14" s="215"/>
      <c r="BG14" s="215"/>
      <c r="BH14" s="215"/>
      <c r="BI14" s="215"/>
      <c r="BJ14" s="215"/>
      <c r="BK14" s="215"/>
      <c r="BL14" s="215"/>
      <c r="BM14" s="215"/>
      <c r="BN14" s="215"/>
      <c r="BO14" s="215"/>
      <c r="BP14" s="215"/>
      <c r="BQ14" s="220">
        <v>8</v>
      </c>
      <c r="BR14" s="221"/>
      <c r="BS14" s="1018"/>
      <c r="BT14" s="1019"/>
      <c r="BU14" s="1019"/>
      <c r="BV14" s="1019"/>
      <c r="BW14" s="1019"/>
      <c r="BX14" s="1019"/>
      <c r="BY14" s="1019"/>
      <c r="BZ14" s="1019"/>
      <c r="CA14" s="1019"/>
      <c r="CB14" s="1019"/>
      <c r="CC14" s="1019"/>
      <c r="CD14" s="1019"/>
      <c r="CE14" s="1019"/>
      <c r="CF14" s="1019"/>
      <c r="CG14" s="1040"/>
      <c r="CH14" s="1015"/>
      <c r="CI14" s="1016"/>
      <c r="CJ14" s="1016"/>
      <c r="CK14" s="1016"/>
      <c r="CL14" s="1017"/>
      <c r="CM14" s="1015"/>
      <c r="CN14" s="1016"/>
      <c r="CO14" s="1016"/>
      <c r="CP14" s="1016"/>
      <c r="CQ14" s="1017"/>
      <c r="CR14" s="1015"/>
      <c r="CS14" s="1016"/>
      <c r="CT14" s="1016"/>
      <c r="CU14" s="1016"/>
      <c r="CV14" s="1017"/>
      <c r="CW14" s="1015"/>
      <c r="CX14" s="1016"/>
      <c r="CY14" s="1016"/>
      <c r="CZ14" s="1016"/>
      <c r="DA14" s="1017"/>
      <c r="DB14" s="1015"/>
      <c r="DC14" s="1016"/>
      <c r="DD14" s="1016"/>
      <c r="DE14" s="1016"/>
      <c r="DF14" s="1017"/>
      <c r="DG14" s="1015"/>
      <c r="DH14" s="1016"/>
      <c r="DI14" s="1016"/>
      <c r="DJ14" s="1016"/>
      <c r="DK14" s="1017"/>
      <c r="DL14" s="1015"/>
      <c r="DM14" s="1016"/>
      <c r="DN14" s="1016"/>
      <c r="DO14" s="1016"/>
      <c r="DP14" s="1017"/>
      <c r="DQ14" s="1015"/>
      <c r="DR14" s="1016"/>
      <c r="DS14" s="1016"/>
      <c r="DT14" s="1016"/>
      <c r="DU14" s="1017"/>
      <c r="DV14" s="1018"/>
      <c r="DW14" s="1019"/>
      <c r="DX14" s="1019"/>
      <c r="DY14" s="1019"/>
      <c r="DZ14" s="1020"/>
      <c r="EA14" s="216"/>
    </row>
    <row r="15" spans="1:131" s="217" customFormat="1" ht="26.25" customHeight="1" x14ac:dyDescent="0.2">
      <c r="A15" s="220">
        <v>9</v>
      </c>
      <c r="B15" s="1056"/>
      <c r="C15" s="1057"/>
      <c r="D15" s="1057"/>
      <c r="E15" s="1057"/>
      <c r="F15" s="1057"/>
      <c r="G15" s="1057"/>
      <c r="H15" s="1057"/>
      <c r="I15" s="1057"/>
      <c r="J15" s="1057"/>
      <c r="K15" s="1057"/>
      <c r="L15" s="1057"/>
      <c r="M15" s="1057"/>
      <c r="N15" s="1057"/>
      <c r="O15" s="1057"/>
      <c r="P15" s="1058"/>
      <c r="Q15" s="1064"/>
      <c r="R15" s="1065"/>
      <c r="S15" s="1065"/>
      <c r="T15" s="1065"/>
      <c r="U15" s="1065"/>
      <c r="V15" s="1065"/>
      <c r="W15" s="1065"/>
      <c r="X15" s="1065"/>
      <c r="Y15" s="1065"/>
      <c r="Z15" s="1065"/>
      <c r="AA15" s="1065"/>
      <c r="AB15" s="1065"/>
      <c r="AC15" s="1065"/>
      <c r="AD15" s="1065"/>
      <c r="AE15" s="1066"/>
      <c r="AF15" s="1061"/>
      <c r="AG15" s="1062"/>
      <c r="AH15" s="1062"/>
      <c r="AI15" s="1062"/>
      <c r="AJ15" s="1063"/>
      <c r="AK15" s="1106"/>
      <c r="AL15" s="1107"/>
      <c r="AM15" s="1107"/>
      <c r="AN15" s="1107"/>
      <c r="AO15" s="1107"/>
      <c r="AP15" s="1107"/>
      <c r="AQ15" s="1107"/>
      <c r="AR15" s="1107"/>
      <c r="AS15" s="1107"/>
      <c r="AT15" s="1107"/>
      <c r="AU15" s="1108"/>
      <c r="AV15" s="1108"/>
      <c r="AW15" s="1108"/>
      <c r="AX15" s="1108"/>
      <c r="AY15" s="1109"/>
      <c r="AZ15" s="214"/>
      <c r="BA15" s="214"/>
      <c r="BB15" s="214"/>
      <c r="BC15" s="214"/>
      <c r="BD15" s="214"/>
      <c r="BE15" s="215"/>
      <c r="BF15" s="215"/>
      <c r="BG15" s="215"/>
      <c r="BH15" s="215"/>
      <c r="BI15" s="215"/>
      <c r="BJ15" s="215"/>
      <c r="BK15" s="215"/>
      <c r="BL15" s="215"/>
      <c r="BM15" s="215"/>
      <c r="BN15" s="215"/>
      <c r="BO15" s="215"/>
      <c r="BP15" s="215"/>
      <c r="BQ15" s="220">
        <v>9</v>
      </c>
      <c r="BR15" s="221"/>
      <c r="BS15" s="1018"/>
      <c r="BT15" s="1019"/>
      <c r="BU15" s="1019"/>
      <c r="BV15" s="1019"/>
      <c r="BW15" s="1019"/>
      <c r="BX15" s="1019"/>
      <c r="BY15" s="1019"/>
      <c r="BZ15" s="1019"/>
      <c r="CA15" s="1019"/>
      <c r="CB15" s="1019"/>
      <c r="CC15" s="1019"/>
      <c r="CD15" s="1019"/>
      <c r="CE15" s="1019"/>
      <c r="CF15" s="1019"/>
      <c r="CG15" s="1040"/>
      <c r="CH15" s="1015"/>
      <c r="CI15" s="1016"/>
      <c r="CJ15" s="1016"/>
      <c r="CK15" s="1016"/>
      <c r="CL15" s="1017"/>
      <c r="CM15" s="1015"/>
      <c r="CN15" s="1016"/>
      <c r="CO15" s="1016"/>
      <c r="CP15" s="1016"/>
      <c r="CQ15" s="1017"/>
      <c r="CR15" s="1015"/>
      <c r="CS15" s="1016"/>
      <c r="CT15" s="1016"/>
      <c r="CU15" s="1016"/>
      <c r="CV15" s="1017"/>
      <c r="CW15" s="1015"/>
      <c r="CX15" s="1016"/>
      <c r="CY15" s="1016"/>
      <c r="CZ15" s="1016"/>
      <c r="DA15" s="1017"/>
      <c r="DB15" s="1015"/>
      <c r="DC15" s="1016"/>
      <c r="DD15" s="1016"/>
      <c r="DE15" s="1016"/>
      <c r="DF15" s="1017"/>
      <c r="DG15" s="1015"/>
      <c r="DH15" s="1016"/>
      <c r="DI15" s="1016"/>
      <c r="DJ15" s="1016"/>
      <c r="DK15" s="1017"/>
      <c r="DL15" s="1015"/>
      <c r="DM15" s="1016"/>
      <c r="DN15" s="1016"/>
      <c r="DO15" s="1016"/>
      <c r="DP15" s="1017"/>
      <c r="DQ15" s="1015"/>
      <c r="DR15" s="1016"/>
      <c r="DS15" s="1016"/>
      <c r="DT15" s="1016"/>
      <c r="DU15" s="1017"/>
      <c r="DV15" s="1018"/>
      <c r="DW15" s="1019"/>
      <c r="DX15" s="1019"/>
      <c r="DY15" s="1019"/>
      <c r="DZ15" s="1020"/>
      <c r="EA15" s="216"/>
    </row>
    <row r="16" spans="1:131" s="217" customFormat="1" ht="26.25" customHeight="1" x14ac:dyDescent="0.2">
      <c r="A16" s="220">
        <v>10</v>
      </c>
      <c r="B16" s="1056"/>
      <c r="C16" s="1057"/>
      <c r="D16" s="1057"/>
      <c r="E16" s="1057"/>
      <c r="F16" s="1057"/>
      <c r="G16" s="1057"/>
      <c r="H16" s="1057"/>
      <c r="I16" s="1057"/>
      <c r="J16" s="1057"/>
      <c r="K16" s="1057"/>
      <c r="L16" s="1057"/>
      <c r="M16" s="1057"/>
      <c r="N16" s="1057"/>
      <c r="O16" s="1057"/>
      <c r="P16" s="1058"/>
      <c r="Q16" s="1064"/>
      <c r="R16" s="1065"/>
      <c r="S16" s="1065"/>
      <c r="T16" s="1065"/>
      <c r="U16" s="1065"/>
      <c r="V16" s="1065"/>
      <c r="W16" s="1065"/>
      <c r="X16" s="1065"/>
      <c r="Y16" s="1065"/>
      <c r="Z16" s="1065"/>
      <c r="AA16" s="1065"/>
      <c r="AB16" s="1065"/>
      <c r="AC16" s="1065"/>
      <c r="AD16" s="1065"/>
      <c r="AE16" s="1066"/>
      <c r="AF16" s="1061"/>
      <c r="AG16" s="1062"/>
      <c r="AH16" s="1062"/>
      <c r="AI16" s="1062"/>
      <c r="AJ16" s="1063"/>
      <c r="AK16" s="1106"/>
      <c r="AL16" s="1107"/>
      <c r="AM16" s="1107"/>
      <c r="AN16" s="1107"/>
      <c r="AO16" s="1107"/>
      <c r="AP16" s="1107"/>
      <c r="AQ16" s="1107"/>
      <c r="AR16" s="1107"/>
      <c r="AS16" s="1107"/>
      <c r="AT16" s="1107"/>
      <c r="AU16" s="1108"/>
      <c r="AV16" s="1108"/>
      <c r="AW16" s="1108"/>
      <c r="AX16" s="1108"/>
      <c r="AY16" s="1109"/>
      <c r="AZ16" s="214"/>
      <c r="BA16" s="214"/>
      <c r="BB16" s="214"/>
      <c r="BC16" s="214"/>
      <c r="BD16" s="214"/>
      <c r="BE16" s="215"/>
      <c r="BF16" s="215"/>
      <c r="BG16" s="215"/>
      <c r="BH16" s="215"/>
      <c r="BI16" s="215"/>
      <c r="BJ16" s="215"/>
      <c r="BK16" s="215"/>
      <c r="BL16" s="215"/>
      <c r="BM16" s="215"/>
      <c r="BN16" s="215"/>
      <c r="BO16" s="215"/>
      <c r="BP16" s="215"/>
      <c r="BQ16" s="220">
        <v>10</v>
      </c>
      <c r="BR16" s="221"/>
      <c r="BS16" s="1018"/>
      <c r="BT16" s="1019"/>
      <c r="BU16" s="1019"/>
      <c r="BV16" s="1019"/>
      <c r="BW16" s="1019"/>
      <c r="BX16" s="1019"/>
      <c r="BY16" s="1019"/>
      <c r="BZ16" s="1019"/>
      <c r="CA16" s="1019"/>
      <c r="CB16" s="1019"/>
      <c r="CC16" s="1019"/>
      <c r="CD16" s="1019"/>
      <c r="CE16" s="1019"/>
      <c r="CF16" s="1019"/>
      <c r="CG16" s="1040"/>
      <c r="CH16" s="1015"/>
      <c r="CI16" s="1016"/>
      <c r="CJ16" s="1016"/>
      <c r="CK16" s="1016"/>
      <c r="CL16" s="1017"/>
      <c r="CM16" s="1015"/>
      <c r="CN16" s="1016"/>
      <c r="CO16" s="1016"/>
      <c r="CP16" s="1016"/>
      <c r="CQ16" s="1017"/>
      <c r="CR16" s="1015"/>
      <c r="CS16" s="1016"/>
      <c r="CT16" s="1016"/>
      <c r="CU16" s="1016"/>
      <c r="CV16" s="1017"/>
      <c r="CW16" s="1015"/>
      <c r="CX16" s="1016"/>
      <c r="CY16" s="1016"/>
      <c r="CZ16" s="1016"/>
      <c r="DA16" s="1017"/>
      <c r="DB16" s="1015"/>
      <c r="DC16" s="1016"/>
      <c r="DD16" s="1016"/>
      <c r="DE16" s="1016"/>
      <c r="DF16" s="1017"/>
      <c r="DG16" s="1015"/>
      <c r="DH16" s="1016"/>
      <c r="DI16" s="1016"/>
      <c r="DJ16" s="1016"/>
      <c r="DK16" s="1017"/>
      <c r="DL16" s="1015"/>
      <c r="DM16" s="1016"/>
      <c r="DN16" s="1016"/>
      <c r="DO16" s="1016"/>
      <c r="DP16" s="1017"/>
      <c r="DQ16" s="1015"/>
      <c r="DR16" s="1016"/>
      <c r="DS16" s="1016"/>
      <c r="DT16" s="1016"/>
      <c r="DU16" s="1017"/>
      <c r="DV16" s="1018"/>
      <c r="DW16" s="1019"/>
      <c r="DX16" s="1019"/>
      <c r="DY16" s="1019"/>
      <c r="DZ16" s="1020"/>
      <c r="EA16" s="216"/>
    </row>
    <row r="17" spans="1:131" s="217" customFormat="1" ht="26.25" customHeight="1" x14ac:dyDescent="0.2">
      <c r="A17" s="220">
        <v>11</v>
      </c>
      <c r="B17" s="1056"/>
      <c r="C17" s="1057"/>
      <c r="D17" s="1057"/>
      <c r="E17" s="1057"/>
      <c r="F17" s="1057"/>
      <c r="G17" s="1057"/>
      <c r="H17" s="1057"/>
      <c r="I17" s="1057"/>
      <c r="J17" s="1057"/>
      <c r="K17" s="1057"/>
      <c r="L17" s="1057"/>
      <c r="M17" s="1057"/>
      <c r="N17" s="1057"/>
      <c r="O17" s="1057"/>
      <c r="P17" s="1058"/>
      <c r="Q17" s="1064"/>
      <c r="R17" s="1065"/>
      <c r="S17" s="1065"/>
      <c r="T17" s="1065"/>
      <c r="U17" s="1065"/>
      <c r="V17" s="1065"/>
      <c r="W17" s="1065"/>
      <c r="X17" s="1065"/>
      <c r="Y17" s="1065"/>
      <c r="Z17" s="1065"/>
      <c r="AA17" s="1065"/>
      <c r="AB17" s="1065"/>
      <c r="AC17" s="1065"/>
      <c r="AD17" s="1065"/>
      <c r="AE17" s="1066"/>
      <c r="AF17" s="1061"/>
      <c r="AG17" s="1062"/>
      <c r="AH17" s="1062"/>
      <c r="AI17" s="1062"/>
      <c r="AJ17" s="1063"/>
      <c r="AK17" s="1106"/>
      <c r="AL17" s="1107"/>
      <c r="AM17" s="1107"/>
      <c r="AN17" s="1107"/>
      <c r="AO17" s="1107"/>
      <c r="AP17" s="1107"/>
      <c r="AQ17" s="1107"/>
      <c r="AR17" s="1107"/>
      <c r="AS17" s="1107"/>
      <c r="AT17" s="1107"/>
      <c r="AU17" s="1108"/>
      <c r="AV17" s="1108"/>
      <c r="AW17" s="1108"/>
      <c r="AX17" s="1108"/>
      <c r="AY17" s="1109"/>
      <c r="AZ17" s="214"/>
      <c r="BA17" s="214"/>
      <c r="BB17" s="214"/>
      <c r="BC17" s="214"/>
      <c r="BD17" s="214"/>
      <c r="BE17" s="215"/>
      <c r="BF17" s="215"/>
      <c r="BG17" s="215"/>
      <c r="BH17" s="215"/>
      <c r="BI17" s="215"/>
      <c r="BJ17" s="215"/>
      <c r="BK17" s="215"/>
      <c r="BL17" s="215"/>
      <c r="BM17" s="215"/>
      <c r="BN17" s="215"/>
      <c r="BO17" s="215"/>
      <c r="BP17" s="215"/>
      <c r="BQ17" s="220">
        <v>11</v>
      </c>
      <c r="BR17" s="221"/>
      <c r="BS17" s="1018"/>
      <c r="BT17" s="1019"/>
      <c r="BU17" s="1019"/>
      <c r="BV17" s="1019"/>
      <c r="BW17" s="1019"/>
      <c r="BX17" s="1019"/>
      <c r="BY17" s="1019"/>
      <c r="BZ17" s="1019"/>
      <c r="CA17" s="1019"/>
      <c r="CB17" s="1019"/>
      <c r="CC17" s="1019"/>
      <c r="CD17" s="1019"/>
      <c r="CE17" s="1019"/>
      <c r="CF17" s="1019"/>
      <c r="CG17" s="1040"/>
      <c r="CH17" s="1015"/>
      <c r="CI17" s="1016"/>
      <c r="CJ17" s="1016"/>
      <c r="CK17" s="1016"/>
      <c r="CL17" s="1017"/>
      <c r="CM17" s="1015"/>
      <c r="CN17" s="1016"/>
      <c r="CO17" s="1016"/>
      <c r="CP17" s="1016"/>
      <c r="CQ17" s="1017"/>
      <c r="CR17" s="1015"/>
      <c r="CS17" s="1016"/>
      <c r="CT17" s="1016"/>
      <c r="CU17" s="1016"/>
      <c r="CV17" s="1017"/>
      <c r="CW17" s="1015"/>
      <c r="CX17" s="1016"/>
      <c r="CY17" s="1016"/>
      <c r="CZ17" s="1016"/>
      <c r="DA17" s="1017"/>
      <c r="DB17" s="1015"/>
      <c r="DC17" s="1016"/>
      <c r="DD17" s="1016"/>
      <c r="DE17" s="1016"/>
      <c r="DF17" s="1017"/>
      <c r="DG17" s="1015"/>
      <c r="DH17" s="1016"/>
      <c r="DI17" s="1016"/>
      <c r="DJ17" s="1016"/>
      <c r="DK17" s="1017"/>
      <c r="DL17" s="1015"/>
      <c r="DM17" s="1016"/>
      <c r="DN17" s="1016"/>
      <c r="DO17" s="1016"/>
      <c r="DP17" s="1017"/>
      <c r="DQ17" s="1015"/>
      <c r="DR17" s="1016"/>
      <c r="DS17" s="1016"/>
      <c r="DT17" s="1016"/>
      <c r="DU17" s="1017"/>
      <c r="DV17" s="1018"/>
      <c r="DW17" s="1019"/>
      <c r="DX17" s="1019"/>
      <c r="DY17" s="1019"/>
      <c r="DZ17" s="1020"/>
      <c r="EA17" s="216"/>
    </row>
    <row r="18" spans="1:131" s="217" customFormat="1" ht="26.25" customHeight="1" x14ac:dyDescent="0.2">
      <c r="A18" s="220">
        <v>12</v>
      </c>
      <c r="B18" s="1056"/>
      <c r="C18" s="1057"/>
      <c r="D18" s="1057"/>
      <c r="E18" s="1057"/>
      <c r="F18" s="1057"/>
      <c r="G18" s="1057"/>
      <c r="H18" s="1057"/>
      <c r="I18" s="1057"/>
      <c r="J18" s="1057"/>
      <c r="K18" s="1057"/>
      <c r="L18" s="1057"/>
      <c r="M18" s="1057"/>
      <c r="N18" s="1057"/>
      <c r="O18" s="1057"/>
      <c r="P18" s="1058"/>
      <c r="Q18" s="1064"/>
      <c r="R18" s="1065"/>
      <c r="S18" s="1065"/>
      <c r="T18" s="1065"/>
      <c r="U18" s="1065"/>
      <c r="V18" s="1065"/>
      <c r="W18" s="1065"/>
      <c r="X18" s="1065"/>
      <c r="Y18" s="1065"/>
      <c r="Z18" s="1065"/>
      <c r="AA18" s="1065"/>
      <c r="AB18" s="1065"/>
      <c r="AC18" s="1065"/>
      <c r="AD18" s="1065"/>
      <c r="AE18" s="1066"/>
      <c r="AF18" s="1061"/>
      <c r="AG18" s="1062"/>
      <c r="AH18" s="1062"/>
      <c r="AI18" s="1062"/>
      <c r="AJ18" s="1063"/>
      <c r="AK18" s="1106"/>
      <c r="AL18" s="1107"/>
      <c r="AM18" s="1107"/>
      <c r="AN18" s="1107"/>
      <c r="AO18" s="1107"/>
      <c r="AP18" s="1107"/>
      <c r="AQ18" s="1107"/>
      <c r="AR18" s="1107"/>
      <c r="AS18" s="1107"/>
      <c r="AT18" s="1107"/>
      <c r="AU18" s="1108"/>
      <c r="AV18" s="1108"/>
      <c r="AW18" s="1108"/>
      <c r="AX18" s="1108"/>
      <c r="AY18" s="1109"/>
      <c r="AZ18" s="214"/>
      <c r="BA18" s="214"/>
      <c r="BB18" s="214"/>
      <c r="BC18" s="214"/>
      <c r="BD18" s="214"/>
      <c r="BE18" s="215"/>
      <c r="BF18" s="215"/>
      <c r="BG18" s="215"/>
      <c r="BH18" s="215"/>
      <c r="BI18" s="215"/>
      <c r="BJ18" s="215"/>
      <c r="BK18" s="215"/>
      <c r="BL18" s="215"/>
      <c r="BM18" s="215"/>
      <c r="BN18" s="215"/>
      <c r="BO18" s="215"/>
      <c r="BP18" s="215"/>
      <c r="BQ18" s="220">
        <v>12</v>
      </c>
      <c r="BR18" s="221"/>
      <c r="BS18" s="1018"/>
      <c r="BT18" s="1019"/>
      <c r="BU18" s="1019"/>
      <c r="BV18" s="1019"/>
      <c r="BW18" s="1019"/>
      <c r="BX18" s="1019"/>
      <c r="BY18" s="1019"/>
      <c r="BZ18" s="1019"/>
      <c r="CA18" s="1019"/>
      <c r="CB18" s="1019"/>
      <c r="CC18" s="1019"/>
      <c r="CD18" s="1019"/>
      <c r="CE18" s="1019"/>
      <c r="CF18" s="1019"/>
      <c r="CG18" s="1040"/>
      <c r="CH18" s="1015"/>
      <c r="CI18" s="1016"/>
      <c r="CJ18" s="1016"/>
      <c r="CK18" s="1016"/>
      <c r="CL18" s="1017"/>
      <c r="CM18" s="1015"/>
      <c r="CN18" s="1016"/>
      <c r="CO18" s="1016"/>
      <c r="CP18" s="1016"/>
      <c r="CQ18" s="1017"/>
      <c r="CR18" s="1015"/>
      <c r="CS18" s="1016"/>
      <c r="CT18" s="1016"/>
      <c r="CU18" s="1016"/>
      <c r="CV18" s="1017"/>
      <c r="CW18" s="1015"/>
      <c r="CX18" s="1016"/>
      <c r="CY18" s="1016"/>
      <c r="CZ18" s="1016"/>
      <c r="DA18" s="1017"/>
      <c r="DB18" s="1015"/>
      <c r="DC18" s="1016"/>
      <c r="DD18" s="1016"/>
      <c r="DE18" s="1016"/>
      <c r="DF18" s="1017"/>
      <c r="DG18" s="1015"/>
      <c r="DH18" s="1016"/>
      <c r="DI18" s="1016"/>
      <c r="DJ18" s="1016"/>
      <c r="DK18" s="1017"/>
      <c r="DL18" s="1015"/>
      <c r="DM18" s="1016"/>
      <c r="DN18" s="1016"/>
      <c r="DO18" s="1016"/>
      <c r="DP18" s="1017"/>
      <c r="DQ18" s="1015"/>
      <c r="DR18" s="1016"/>
      <c r="DS18" s="1016"/>
      <c r="DT18" s="1016"/>
      <c r="DU18" s="1017"/>
      <c r="DV18" s="1018"/>
      <c r="DW18" s="1019"/>
      <c r="DX18" s="1019"/>
      <c r="DY18" s="1019"/>
      <c r="DZ18" s="1020"/>
      <c r="EA18" s="216"/>
    </row>
    <row r="19" spans="1:131" s="217" customFormat="1" ht="26.25" customHeight="1" x14ac:dyDescent="0.2">
      <c r="A19" s="220">
        <v>13</v>
      </c>
      <c r="B19" s="1056"/>
      <c r="C19" s="1057"/>
      <c r="D19" s="1057"/>
      <c r="E19" s="1057"/>
      <c r="F19" s="1057"/>
      <c r="G19" s="1057"/>
      <c r="H19" s="1057"/>
      <c r="I19" s="1057"/>
      <c r="J19" s="1057"/>
      <c r="K19" s="1057"/>
      <c r="L19" s="1057"/>
      <c r="M19" s="1057"/>
      <c r="N19" s="1057"/>
      <c r="O19" s="1057"/>
      <c r="P19" s="1058"/>
      <c r="Q19" s="1064"/>
      <c r="R19" s="1065"/>
      <c r="S19" s="1065"/>
      <c r="T19" s="1065"/>
      <c r="U19" s="1065"/>
      <c r="V19" s="1065"/>
      <c r="W19" s="1065"/>
      <c r="X19" s="1065"/>
      <c r="Y19" s="1065"/>
      <c r="Z19" s="1065"/>
      <c r="AA19" s="1065"/>
      <c r="AB19" s="1065"/>
      <c r="AC19" s="1065"/>
      <c r="AD19" s="1065"/>
      <c r="AE19" s="1066"/>
      <c r="AF19" s="1061"/>
      <c r="AG19" s="1062"/>
      <c r="AH19" s="1062"/>
      <c r="AI19" s="1062"/>
      <c r="AJ19" s="1063"/>
      <c r="AK19" s="1106"/>
      <c r="AL19" s="1107"/>
      <c r="AM19" s="1107"/>
      <c r="AN19" s="1107"/>
      <c r="AO19" s="1107"/>
      <c r="AP19" s="1107"/>
      <c r="AQ19" s="1107"/>
      <c r="AR19" s="1107"/>
      <c r="AS19" s="1107"/>
      <c r="AT19" s="1107"/>
      <c r="AU19" s="1108"/>
      <c r="AV19" s="1108"/>
      <c r="AW19" s="1108"/>
      <c r="AX19" s="1108"/>
      <c r="AY19" s="1109"/>
      <c r="AZ19" s="214"/>
      <c r="BA19" s="214"/>
      <c r="BB19" s="214"/>
      <c r="BC19" s="214"/>
      <c r="BD19" s="214"/>
      <c r="BE19" s="215"/>
      <c r="BF19" s="215"/>
      <c r="BG19" s="215"/>
      <c r="BH19" s="215"/>
      <c r="BI19" s="215"/>
      <c r="BJ19" s="215"/>
      <c r="BK19" s="215"/>
      <c r="BL19" s="215"/>
      <c r="BM19" s="215"/>
      <c r="BN19" s="215"/>
      <c r="BO19" s="215"/>
      <c r="BP19" s="215"/>
      <c r="BQ19" s="220">
        <v>13</v>
      </c>
      <c r="BR19" s="221"/>
      <c r="BS19" s="1018"/>
      <c r="BT19" s="1019"/>
      <c r="BU19" s="1019"/>
      <c r="BV19" s="1019"/>
      <c r="BW19" s="1019"/>
      <c r="BX19" s="1019"/>
      <c r="BY19" s="1019"/>
      <c r="BZ19" s="1019"/>
      <c r="CA19" s="1019"/>
      <c r="CB19" s="1019"/>
      <c r="CC19" s="1019"/>
      <c r="CD19" s="1019"/>
      <c r="CE19" s="1019"/>
      <c r="CF19" s="1019"/>
      <c r="CG19" s="1040"/>
      <c r="CH19" s="1015"/>
      <c r="CI19" s="1016"/>
      <c r="CJ19" s="1016"/>
      <c r="CK19" s="1016"/>
      <c r="CL19" s="1017"/>
      <c r="CM19" s="1015"/>
      <c r="CN19" s="1016"/>
      <c r="CO19" s="1016"/>
      <c r="CP19" s="1016"/>
      <c r="CQ19" s="1017"/>
      <c r="CR19" s="1015"/>
      <c r="CS19" s="1016"/>
      <c r="CT19" s="1016"/>
      <c r="CU19" s="1016"/>
      <c r="CV19" s="1017"/>
      <c r="CW19" s="1015"/>
      <c r="CX19" s="1016"/>
      <c r="CY19" s="1016"/>
      <c r="CZ19" s="1016"/>
      <c r="DA19" s="1017"/>
      <c r="DB19" s="1015"/>
      <c r="DC19" s="1016"/>
      <c r="DD19" s="1016"/>
      <c r="DE19" s="1016"/>
      <c r="DF19" s="1017"/>
      <c r="DG19" s="1015"/>
      <c r="DH19" s="1016"/>
      <c r="DI19" s="1016"/>
      <c r="DJ19" s="1016"/>
      <c r="DK19" s="1017"/>
      <c r="DL19" s="1015"/>
      <c r="DM19" s="1016"/>
      <c r="DN19" s="1016"/>
      <c r="DO19" s="1016"/>
      <c r="DP19" s="1017"/>
      <c r="DQ19" s="1015"/>
      <c r="DR19" s="1016"/>
      <c r="DS19" s="1016"/>
      <c r="DT19" s="1016"/>
      <c r="DU19" s="1017"/>
      <c r="DV19" s="1018"/>
      <c r="DW19" s="1019"/>
      <c r="DX19" s="1019"/>
      <c r="DY19" s="1019"/>
      <c r="DZ19" s="1020"/>
      <c r="EA19" s="216"/>
    </row>
    <row r="20" spans="1:131" s="217" customFormat="1" ht="26.25" customHeight="1" x14ac:dyDescent="0.2">
      <c r="A20" s="220">
        <v>14</v>
      </c>
      <c r="B20" s="1056"/>
      <c r="C20" s="1057"/>
      <c r="D20" s="1057"/>
      <c r="E20" s="1057"/>
      <c r="F20" s="1057"/>
      <c r="G20" s="1057"/>
      <c r="H20" s="1057"/>
      <c r="I20" s="1057"/>
      <c r="J20" s="1057"/>
      <c r="K20" s="1057"/>
      <c r="L20" s="1057"/>
      <c r="M20" s="1057"/>
      <c r="N20" s="1057"/>
      <c r="O20" s="1057"/>
      <c r="P20" s="1058"/>
      <c r="Q20" s="1064"/>
      <c r="R20" s="1065"/>
      <c r="S20" s="1065"/>
      <c r="T20" s="1065"/>
      <c r="U20" s="1065"/>
      <c r="V20" s="1065"/>
      <c r="W20" s="1065"/>
      <c r="X20" s="1065"/>
      <c r="Y20" s="1065"/>
      <c r="Z20" s="1065"/>
      <c r="AA20" s="1065"/>
      <c r="AB20" s="1065"/>
      <c r="AC20" s="1065"/>
      <c r="AD20" s="1065"/>
      <c r="AE20" s="1066"/>
      <c r="AF20" s="1061"/>
      <c r="AG20" s="1062"/>
      <c r="AH20" s="1062"/>
      <c r="AI20" s="1062"/>
      <c r="AJ20" s="1063"/>
      <c r="AK20" s="1106"/>
      <c r="AL20" s="1107"/>
      <c r="AM20" s="1107"/>
      <c r="AN20" s="1107"/>
      <c r="AO20" s="1107"/>
      <c r="AP20" s="1107"/>
      <c r="AQ20" s="1107"/>
      <c r="AR20" s="1107"/>
      <c r="AS20" s="1107"/>
      <c r="AT20" s="1107"/>
      <c r="AU20" s="1108"/>
      <c r="AV20" s="1108"/>
      <c r="AW20" s="1108"/>
      <c r="AX20" s="1108"/>
      <c r="AY20" s="1109"/>
      <c r="AZ20" s="214"/>
      <c r="BA20" s="214"/>
      <c r="BB20" s="214"/>
      <c r="BC20" s="214"/>
      <c r="BD20" s="214"/>
      <c r="BE20" s="215"/>
      <c r="BF20" s="215"/>
      <c r="BG20" s="215"/>
      <c r="BH20" s="215"/>
      <c r="BI20" s="215"/>
      <c r="BJ20" s="215"/>
      <c r="BK20" s="215"/>
      <c r="BL20" s="215"/>
      <c r="BM20" s="215"/>
      <c r="BN20" s="215"/>
      <c r="BO20" s="215"/>
      <c r="BP20" s="215"/>
      <c r="BQ20" s="220">
        <v>14</v>
      </c>
      <c r="BR20" s="221"/>
      <c r="BS20" s="1018"/>
      <c r="BT20" s="1019"/>
      <c r="BU20" s="1019"/>
      <c r="BV20" s="1019"/>
      <c r="BW20" s="1019"/>
      <c r="BX20" s="1019"/>
      <c r="BY20" s="1019"/>
      <c r="BZ20" s="1019"/>
      <c r="CA20" s="1019"/>
      <c r="CB20" s="1019"/>
      <c r="CC20" s="1019"/>
      <c r="CD20" s="1019"/>
      <c r="CE20" s="1019"/>
      <c r="CF20" s="1019"/>
      <c r="CG20" s="1040"/>
      <c r="CH20" s="1015"/>
      <c r="CI20" s="1016"/>
      <c r="CJ20" s="1016"/>
      <c r="CK20" s="1016"/>
      <c r="CL20" s="1017"/>
      <c r="CM20" s="1015"/>
      <c r="CN20" s="1016"/>
      <c r="CO20" s="1016"/>
      <c r="CP20" s="1016"/>
      <c r="CQ20" s="1017"/>
      <c r="CR20" s="1015"/>
      <c r="CS20" s="1016"/>
      <c r="CT20" s="1016"/>
      <c r="CU20" s="1016"/>
      <c r="CV20" s="1017"/>
      <c r="CW20" s="1015"/>
      <c r="CX20" s="1016"/>
      <c r="CY20" s="1016"/>
      <c r="CZ20" s="1016"/>
      <c r="DA20" s="1017"/>
      <c r="DB20" s="1015"/>
      <c r="DC20" s="1016"/>
      <c r="DD20" s="1016"/>
      <c r="DE20" s="1016"/>
      <c r="DF20" s="1017"/>
      <c r="DG20" s="1015"/>
      <c r="DH20" s="1016"/>
      <c r="DI20" s="1016"/>
      <c r="DJ20" s="1016"/>
      <c r="DK20" s="1017"/>
      <c r="DL20" s="1015"/>
      <c r="DM20" s="1016"/>
      <c r="DN20" s="1016"/>
      <c r="DO20" s="1016"/>
      <c r="DP20" s="1017"/>
      <c r="DQ20" s="1015"/>
      <c r="DR20" s="1016"/>
      <c r="DS20" s="1016"/>
      <c r="DT20" s="1016"/>
      <c r="DU20" s="1017"/>
      <c r="DV20" s="1018"/>
      <c r="DW20" s="1019"/>
      <c r="DX20" s="1019"/>
      <c r="DY20" s="1019"/>
      <c r="DZ20" s="1020"/>
      <c r="EA20" s="216"/>
    </row>
    <row r="21" spans="1:131" s="217" customFormat="1" ht="26.25" customHeight="1" thickBot="1" x14ac:dyDescent="0.25">
      <c r="A21" s="220">
        <v>15</v>
      </c>
      <c r="B21" s="1056"/>
      <c r="C21" s="1057"/>
      <c r="D21" s="1057"/>
      <c r="E21" s="1057"/>
      <c r="F21" s="1057"/>
      <c r="G21" s="1057"/>
      <c r="H21" s="1057"/>
      <c r="I21" s="1057"/>
      <c r="J21" s="1057"/>
      <c r="K21" s="1057"/>
      <c r="L21" s="1057"/>
      <c r="M21" s="1057"/>
      <c r="N21" s="1057"/>
      <c r="O21" s="1057"/>
      <c r="P21" s="1058"/>
      <c r="Q21" s="1064"/>
      <c r="R21" s="1065"/>
      <c r="S21" s="1065"/>
      <c r="T21" s="1065"/>
      <c r="U21" s="1065"/>
      <c r="V21" s="1065"/>
      <c r="W21" s="1065"/>
      <c r="X21" s="1065"/>
      <c r="Y21" s="1065"/>
      <c r="Z21" s="1065"/>
      <c r="AA21" s="1065"/>
      <c r="AB21" s="1065"/>
      <c r="AC21" s="1065"/>
      <c r="AD21" s="1065"/>
      <c r="AE21" s="1066"/>
      <c r="AF21" s="1061"/>
      <c r="AG21" s="1062"/>
      <c r="AH21" s="1062"/>
      <c r="AI21" s="1062"/>
      <c r="AJ21" s="1063"/>
      <c r="AK21" s="1106"/>
      <c r="AL21" s="1107"/>
      <c r="AM21" s="1107"/>
      <c r="AN21" s="1107"/>
      <c r="AO21" s="1107"/>
      <c r="AP21" s="1107"/>
      <c r="AQ21" s="1107"/>
      <c r="AR21" s="1107"/>
      <c r="AS21" s="1107"/>
      <c r="AT21" s="1107"/>
      <c r="AU21" s="1108"/>
      <c r="AV21" s="1108"/>
      <c r="AW21" s="1108"/>
      <c r="AX21" s="1108"/>
      <c r="AY21" s="1109"/>
      <c r="AZ21" s="214"/>
      <c r="BA21" s="214"/>
      <c r="BB21" s="214"/>
      <c r="BC21" s="214"/>
      <c r="BD21" s="214"/>
      <c r="BE21" s="215"/>
      <c r="BF21" s="215"/>
      <c r="BG21" s="215"/>
      <c r="BH21" s="215"/>
      <c r="BI21" s="215"/>
      <c r="BJ21" s="215"/>
      <c r="BK21" s="215"/>
      <c r="BL21" s="215"/>
      <c r="BM21" s="215"/>
      <c r="BN21" s="215"/>
      <c r="BO21" s="215"/>
      <c r="BP21" s="215"/>
      <c r="BQ21" s="220">
        <v>15</v>
      </c>
      <c r="BR21" s="221"/>
      <c r="BS21" s="1018"/>
      <c r="BT21" s="1019"/>
      <c r="BU21" s="1019"/>
      <c r="BV21" s="1019"/>
      <c r="BW21" s="1019"/>
      <c r="BX21" s="1019"/>
      <c r="BY21" s="1019"/>
      <c r="BZ21" s="1019"/>
      <c r="CA21" s="1019"/>
      <c r="CB21" s="1019"/>
      <c r="CC21" s="1019"/>
      <c r="CD21" s="1019"/>
      <c r="CE21" s="1019"/>
      <c r="CF21" s="1019"/>
      <c r="CG21" s="1040"/>
      <c r="CH21" s="1015"/>
      <c r="CI21" s="1016"/>
      <c r="CJ21" s="1016"/>
      <c r="CK21" s="1016"/>
      <c r="CL21" s="1017"/>
      <c r="CM21" s="1015"/>
      <c r="CN21" s="1016"/>
      <c r="CO21" s="1016"/>
      <c r="CP21" s="1016"/>
      <c r="CQ21" s="1017"/>
      <c r="CR21" s="1015"/>
      <c r="CS21" s="1016"/>
      <c r="CT21" s="1016"/>
      <c r="CU21" s="1016"/>
      <c r="CV21" s="1017"/>
      <c r="CW21" s="1015"/>
      <c r="CX21" s="1016"/>
      <c r="CY21" s="1016"/>
      <c r="CZ21" s="1016"/>
      <c r="DA21" s="1017"/>
      <c r="DB21" s="1015"/>
      <c r="DC21" s="1016"/>
      <c r="DD21" s="1016"/>
      <c r="DE21" s="1016"/>
      <c r="DF21" s="1017"/>
      <c r="DG21" s="1015"/>
      <c r="DH21" s="1016"/>
      <c r="DI21" s="1016"/>
      <c r="DJ21" s="1016"/>
      <c r="DK21" s="1017"/>
      <c r="DL21" s="1015"/>
      <c r="DM21" s="1016"/>
      <c r="DN21" s="1016"/>
      <c r="DO21" s="1016"/>
      <c r="DP21" s="1017"/>
      <c r="DQ21" s="1015"/>
      <c r="DR21" s="1016"/>
      <c r="DS21" s="1016"/>
      <c r="DT21" s="1016"/>
      <c r="DU21" s="1017"/>
      <c r="DV21" s="1018"/>
      <c r="DW21" s="1019"/>
      <c r="DX21" s="1019"/>
      <c r="DY21" s="1019"/>
      <c r="DZ21" s="1020"/>
      <c r="EA21" s="216"/>
    </row>
    <row r="22" spans="1:131" s="217" customFormat="1" ht="26.25" customHeight="1" x14ac:dyDescent="0.2">
      <c r="A22" s="220">
        <v>16</v>
      </c>
      <c r="B22" s="1056"/>
      <c r="C22" s="1057"/>
      <c r="D22" s="1057"/>
      <c r="E22" s="1057"/>
      <c r="F22" s="1057"/>
      <c r="G22" s="1057"/>
      <c r="H22" s="1057"/>
      <c r="I22" s="1057"/>
      <c r="J22" s="1057"/>
      <c r="K22" s="1057"/>
      <c r="L22" s="1057"/>
      <c r="M22" s="1057"/>
      <c r="N22" s="1057"/>
      <c r="O22" s="1057"/>
      <c r="P22" s="1058"/>
      <c r="Q22" s="1099"/>
      <c r="R22" s="1100"/>
      <c r="S22" s="1100"/>
      <c r="T22" s="1100"/>
      <c r="U22" s="1100"/>
      <c r="V22" s="1100"/>
      <c r="W22" s="1100"/>
      <c r="X22" s="1100"/>
      <c r="Y22" s="1100"/>
      <c r="Z22" s="1100"/>
      <c r="AA22" s="1100"/>
      <c r="AB22" s="1100"/>
      <c r="AC22" s="1100"/>
      <c r="AD22" s="1100"/>
      <c r="AE22" s="1101"/>
      <c r="AF22" s="1061"/>
      <c r="AG22" s="1062"/>
      <c r="AH22" s="1062"/>
      <c r="AI22" s="1062"/>
      <c r="AJ22" s="1063"/>
      <c r="AK22" s="1102"/>
      <c r="AL22" s="1103"/>
      <c r="AM22" s="1103"/>
      <c r="AN22" s="1103"/>
      <c r="AO22" s="1103"/>
      <c r="AP22" s="1103"/>
      <c r="AQ22" s="1103"/>
      <c r="AR22" s="1103"/>
      <c r="AS22" s="1103"/>
      <c r="AT22" s="1103"/>
      <c r="AU22" s="1104"/>
      <c r="AV22" s="1104"/>
      <c r="AW22" s="1104"/>
      <c r="AX22" s="1104"/>
      <c r="AY22" s="1105"/>
      <c r="AZ22" s="1054" t="s">
        <v>376</v>
      </c>
      <c r="BA22" s="1054"/>
      <c r="BB22" s="1054"/>
      <c r="BC22" s="1054"/>
      <c r="BD22" s="1055"/>
      <c r="BE22" s="215"/>
      <c r="BF22" s="215"/>
      <c r="BG22" s="215"/>
      <c r="BH22" s="215"/>
      <c r="BI22" s="215"/>
      <c r="BJ22" s="215"/>
      <c r="BK22" s="215"/>
      <c r="BL22" s="215"/>
      <c r="BM22" s="215"/>
      <c r="BN22" s="215"/>
      <c r="BO22" s="215"/>
      <c r="BP22" s="215"/>
      <c r="BQ22" s="220">
        <v>16</v>
      </c>
      <c r="BR22" s="221"/>
      <c r="BS22" s="1018"/>
      <c r="BT22" s="1019"/>
      <c r="BU22" s="1019"/>
      <c r="BV22" s="1019"/>
      <c r="BW22" s="1019"/>
      <c r="BX22" s="1019"/>
      <c r="BY22" s="1019"/>
      <c r="BZ22" s="1019"/>
      <c r="CA22" s="1019"/>
      <c r="CB22" s="1019"/>
      <c r="CC22" s="1019"/>
      <c r="CD22" s="1019"/>
      <c r="CE22" s="1019"/>
      <c r="CF22" s="1019"/>
      <c r="CG22" s="1040"/>
      <c r="CH22" s="1015"/>
      <c r="CI22" s="1016"/>
      <c r="CJ22" s="1016"/>
      <c r="CK22" s="1016"/>
      <c r="CL22" s="1017"/>
      <c r="CM22" s="1015"/>
      <c r="CN22" s="1016"/>
      <c r="CO22" s="1016"/>
      <c r="CP22" s="1016"/>
      <c r="CQ22" s="1017"/>
      <c r="CR22" s="1015"/>
      <c r="CS22" s="1016"/>
      <c r="CT22" s="1016"/>
      <c r="CU22" s="1016"/>
      <c r="CV22" s="1017"/>
      <c r="CW22" s="1015"/>
      <c r="CX22" s="1016"/>
      <c r="CY22" s="1016"/>
      <c r="CZ22" s="1016"/>
      <c r="DA22" s="1017"/>
      <c r="DB22" s="1015"/>
      <c r="DC22" s="1016"/>
      <c r="DD22" s="1016"/>
      <c r="DE22" s="1016"/>
      <c r="DF22" s="1017"/>
      <c r="DG22" s="1015"/>
      <c r="DH22" s="1016"/>
      <c r="DI22" s="1016"/>
      <c r="DJ22" s="1016"/>
      <c r="DK22" s="1017"/>
      <c r="DL22" s="1015"/>
      <c r="DM22" s="1016"/>
      <c r="DN22" s="1016"/>
      <c r="DO22" s="1016"/>
      <c r="DP22" s="1017"/>
      <c r="DQ22" s="1015"/>
      <c r="DR22" s="1016"/>
      <c r="DS22" s="1016"/>
      <c r="DT22" s="1016"/>
      <c r="DU22" s="1017"/>
      <c r="DV22" s="1018"/>
      <c r="DW22" s="1019"/>
      <c r="DX22" s="1019"/>
      <c r="DY22" s="1019"/>
      <c r="DZ22" s="1020"/>
      <c r="EA22" s="216"/>
    </row>
    <row r="23" spans="1:131" s="217" customFormat="1" ht="26.25" customHeight="1" thickBot="1" x14ac:dyDescent="0.25">
      <c r="A23" s="222" t="s">
        <v>377</v>
      </c>
      <c r="B23" s="963" t="s">
        <v>378</v>
      </c>
      <c r="C23" s="964"/>
      <c r="D23" s="964"/>
      <c r="E23" s="964"/>
      <c r="F23" s="964"/>
      <c r="G23" s="964"/>
      <c r="H23" s="964"/>
      <c r="I23" s="964"/>
      <c r="J23" s="964"/>
      <c r="K23" s="964"/>
      <c r="L23" s="964"/>
      <c r="M23" s="964"/>
      <c r="N23" s="964"/>
      <c r="O23" s="964"/>
      <c r="P23" s="974"/>
      <c r="Q23" s="1093"/>
      <c r="R23" s="1087"/>
      <c r="S23" s="1087"/>
      <c r="T23" s="1087"/>
      <c r="U23" s="1087"/>
      <c r="V23" s="1087"/>
      <c r="W23" s="1087"/>
      <c r="X23" s="1087"/>
      <c r="Y23" s="1087"/>
      <c r="Z23" s="1087"/>
      <c r="AA23" s="1087"/>
      <c r="AB23" s="1087"/>
      <c r="AC23" s="1087"/>
      <c r="AD23" s="1087"/>
      <c r="AE23" s="1094"/>
      <c r="AF23" s="1095">
        <v>1424</v>
      </c>
      <c r="AG23" s="1087"/>
      <c r="AH23" s="1087"/>
      <c r="AI23" s="1087"/>
      <c r="AJ23" s="1096"/>
      <c r="AK23" s="1097"/>
      <c r="AL23" s="1098"/>
      <c r="AM23" s="1098"/>
      <c r="AN23" s="1098"/>
      <c r="AO23" s="1098"/>
      <c r="AP23" s="1087"/>
      <c r="AQ23" s="1087"/>
      <c r="AR23" s="1087"/>
      <c r="AS23" s="1087"/>
      <c r="AT23" s="1087"/>
      <c r="AU23" s="1088"/>
      <c r="AV23" s="1088"/>
      <c r="AW23" s="1088"/>
      <c r="AX23" s="1088"/>
      <c r="AY23" s="1089"/>
      <c r="AZ23" s="1090" t="s">
        <v>122</v>
      </c>
      <c r="BA23" s="1091"/>
      <c r="BB23" s="1091"/>
      <c r="BC23" s="1091"/>
      <c r="BD23" s="1092"/>
      <c r="BE23" s="215"/>
      <c r="BF23" s="215"/>
      <c r="BG23" s="215"/>
      <c r="BH23" s="215"/>
      <c r="BI23" s="215"/>
      <c r="BJ23" s="215"/>
      <c r="BK23" s="215"/>
      <c r="BL23" s="215"/>
      <c r="BM23" s="215"/>
      <c r="BN23" s="215"/>
      <c r="BO23" s="215"/>
      <c r="BP23" s="215"/>
      <c r="BQ23" s="220">
        <v>17</v>
      </c>
      <c r="BR23" s="221"/>
      <c r="BS23" s="1018"/>
      <c r="BT23" s="1019"/>
      <c r="BU23" s="1019"/>
      <c r="BV23" s="1019"/>
      <c r="BW23" s="1019"/>
      <c r="BX23" s="1019"/>
      <c r="BY23" s="1019"/>
      <c r="BZ23" s="1019"/>
      <c r="CA23" s="1019"/>
      <c r="CB23" s="1019"/>
      <c r="CC23" s="1019"/>
      <c r="CD23" s="1019"/>
      <c r="CE23" s="1019"/>
      <c r="CF23" s="1019"/>
      <c r="CG23" s="1040"/>
      <c r="CH23" s="1015"/>
      <c r="CI23" s="1016"/>
      <c r="CJ23" s="1016"/>
      <c r="CK23" s="1016"/>
      <c r="CL23" s="1017"/>
      <c r="CM23" s="1015"/>
      <c r="CN23" s="1016"/>
      <c r="CO23" s="1016"/>
      <c r="CP23" s="1016"/>
      <c r="CQ23" s="1017"/>
      <c r="CR23" s="1015"/>
      <c r="CS23" s="1016"/>
      <c r="CT23" s="1016"/>
      <c r="CU23" s="1016"/>
      <c r="CV23" s="1017"/>
      <c r="CW23" s="1015"/>
      <c r="CX23" s="1016"/>
      <c r="CY23" s="1016"/>
      <c r="CZ23" s="1016"/>
      <c r="DA23" s="1017"/>
      <c r="DB23" s="1015"/>
      <c r="DC23" s="1016"/>
      <c r="DD23" s="1016"/>
      <c r="DE23" s="1016"/>
      <c r="DF23" s="1017"/>
      <c r="DG23" s="1015"/>
      <c r="DH23" s="1016"/>
      <c r="DI23" s="1016"/>
      <c r="DJ23" s="1016"/>
      <c r="DK23" s="1017"/>
      <c r="DL23" s="1015"/>
      <c r="DM23" s="1016"/>
      <c r="DN23" s="1016"/>
      <c r="DO23" s="1016"/>
      <c r="DP23" s="1017"/>
      <c r="DQ23" s="1015"/>
      <c r="DR23" s="1016"/>
      <c r="DS23" s="1016"/>
      <c r="DT23" s="1016"/>
      <c r="DU23" s="1017"/>
      <c r="DV23" s="1018"/>
      <c r="DW23" s="1019"/>
      <c r="DX23" s="1019"/>
      <c r="DY23" s="1019"/>
      <c r="DZ23" s="1020"/>
      <c r="EA23" s="216"/>
    </row>
    <row r="24" spans="1:131" s="217" customFormat="1" ht="26.25" customHeight="1" x14ac:dyDescent="0.2">
      <c r="A24" s="1086" t="s">
        <v>379</v>
      </c>
      <c r="B24" s="1086"/>
      <c r="C24" s="1086"/>
      <c r="D24" s="1086"/>
      <c r="E24" s="1086"/>
      <c r="F24" s="1086"/>
      <c r="G24" s="1086"/>
      <c r="H24" s="1086"/>
      <c r="I24" s="1086"/>
      <c r="J24" s="1086"/>
      <c r="K24" s="1086"/>
      <c r="L24" s="1086"/>
      <c r="M24" s="1086"/>
      <c r="N24" s="1086"/>
      <c r="O24" s="1086"/>
      <c r="P24" s="1086"/>
      <c r="Q24" s="1086"/>
      <c r="R24" s="1086"/>
      <c r="S24" s="1086"/>
      <c r="T24" s="1086"/>
      <c r="U24" s="1086"/>
      <c r="V24" s="1086"/>
      <c r="W24" s="1086"/>
      <c r="X24" s="1086"/>
      <c r="Y24" s="1086"/>
      <c r="Z24" s="1086"/>
      <c r="AA24" s="1086"/>
      <c r="AB24" s="1086"/>
      <c r="AC24" s="1086"/>
      <c r="AD24" s="1086"/>
      <c r="AE24" s="1086"/>
      <c r="AF24" s="1086"/>
      <c r="AG24" s="1086"/>
      <c r="AH24" s="1086"/>
      <c r="AI24" s="1086"/>
      <c r="AJ24" s="1086"/>
      <c r="AK24" s="1086"/>
      <c r="AL24" s="1086"/>
      <c r="AM24" s="1086"/>
      <c r="AN24" s="1086"/>
      <c r="AO24" s="1086"/>
      <c r="AP24" s="1086"/>
      <c r="AQ24" s="1086"/>
      <c r="AR24" s="1086"/>
      <c r="AS24" s="1086"/>
      <c r="AT24" s="1086"/>
      <c r="AU24" s="1086"/>
      <c r="AV24" s="1086"/>
      <c r="AW24" s="1086"/>
      <c r="AX24" s="1086"/>
      <c r="AY24" s="1086"/>
      <c r="AZ24" s="214"/>
      <c r="BA24" s="214"/>
      <c r="BB24" s="214"/>
      <c r="BC24" s="214"/>
      <c r="BD24" s="214"/>
      <c r="BE24" s="215"/>
      <c r="BF24" s="215"/>
      <c r="BG24" s="215"/>
      <c r="BH24" s="215"/>
      <c r="BI24" s="215"/>
      <c r="BJ24" s="215"/>
      <c r="BK24" s="215"/>
      <c r="BL24" s="215"/>
      <c r="BM24" s="215"/>
      <c r="BN24" s="215"/>
      <c r="BO24" s="215"/>
      <c r="BP24" s="215"/>
      <c r="BQ24" s="220">
        <v>18</v>
      </c>
      <c r="BR24" s="221"/>
      <c r="BS24" s="1018"/>
      <c r="BT24" s="1019"/>
      <c r="BU24" s="1019"/>
      <c r="BV24" s="1019"/>
      <c r="BW24" s="1019"/>
      <c r="BX24" s="1019"/>
      <c r="BY24" s="1019"/>
      <c r="BZ24" s="1019"/>
      <c r="CA24" s="1019"/>
      <c r="CB24" s="1019"/>
      <c r="CC24" s="1019"/>
      <c r="CD24" s="1019"/>
      <c r="CE24" s="1019"/>
      <c r="CF24" s="1019"/>
      <c r="CG24" s="1040"/>
      <c r="CH24" s="1015"/>
      <c r="CI24" s="1016"/>
      <c r="CJ24" s="1016"/>
      <c r="CK24" s="1016"/>
      <c r="CL24" s="1017"/>
      <c r="CM24" s="1015"/>
      <c r="CN24" s="1016"/>
      <c r="CO24" s="1016"/>
      <c r="CP24" s="1016"/>
      <c r="CQ24" s="1017"/>
      <c r="CR24" s="1015"/>
      <c r="CS24" s="1016"/>
      <c r="CT24" s="1016"/>
      <c r="CU24" s="1016"/>
      <c r="CV24" s="1017"/>
      <c r="CW24" s="1015"/>
      <c r="CX24" s="1016"/>
      <c r="CY24" s="1016"/>
      <c r="CZ24" s="1016"/>
      <c r="DA24" s="1017"/>
      <c r="DB24" s="1015"/>
      <c r="DC24" s="1016"/>
      <c r="DD24" s="1016"/>
      <c r="DE24" s="1016"/>
      <c r="DF24" s="1017"/>
      <c r="DG24" s="1015"/>
      <c r="DH24" s="1016"/>
      <c r="DI24" s="1016"/>
      <c r="DJ24" s="1016"/>
      <c r="DK24" s="1017"/>
      <c r="DL24" s="1015"/>
      <c r="DM24" s="1016"/>
      <c r="DN24" s="1016"/>
      <c r="DO24" s="1016"/>
      <c r="DP24" s="1017"/>
      <c r="DQ24" s="1015"/>
      <c r="DR24" s="1016"/>
      <c r="DS24" s="1016"/>
      <c r="DT24" s="1016"/>
      <c r="DU24" s="1017"/>
      <c r="DV24" s="1018"/>
      <c r="DW24" s="1019"/>
      <c r="DX24" s="1019"/>
      <c r="DY24" s="1019"/>
      <c r="DZ24" s="1020"/>
      <c r="EA24" s="216"/>
    </row>
    <row r="25" spans="1:131" ht="26.25" customHeight="1" thickBot="1" x14ac:dyDescent="0.25">
      <c r="A25" s="1085" t="s">
        <v>380</v>
      </c>
      <c r="B25" s="1085"/>
      <c r="C25" s="1085"/>
      <c r="D25" s="1085"/>
      <c r="E25" s="1085"/>
      <c r="F25" s="1085"/>
      <c r="G25" s="1085"/>
      <c r="H25" s="1085"/>
      <c r="I25" s="1085"/>
      <c r="J25" s="1085"/>
      <c r="K25" s="1085"/>
      <c r="L25" s="1085"/>
      <c r="M25" s="1085"/>
      <c r="N25" s="1085"/>
      <c r="O25" s="1085"/>
      <c r="P25" s="1085"/>
      <c r="Q25" s="1085"/>
      <c r="R25" s="1085"/>
      <c r="S25" s="1085"/>
      <c r="T25" s="1085"/>
      <c r="U25" s="1085"/>
      <c r="V25" s="1085"/>
      <c r="W25" s="1085"/>
      <c r="X25" s="1085"/>
      <c r="Y25" s="1085"/>
      <c r="Z25" s="1085"/>
      <c r="AA25" s="1085"/>
      <c r="AB25" s="1085"/>
      <c r="AC25" s="1085"/>
      <c r="AD25" s="1085"/>
      <c r="AE25" s="1085"/>
      <c r="AF25" s="1085"/>
      <c r="AG25" s="1085"/>
      <c r="AH25" s="1085"/>
      <c r="AI25" s="1085"/>
      <c r="AJ25" s="1085"/>
      <c r="AK25" s="1085"/>
      <c r="AL25" s="1085"/>
      <c r="AM25" s="1085"/>
      <c r="AN25" s="1085"/>
      <c r="AO25" s="1085"/>
      <c r="AP25" s="1085"/>
      <c r="AQ25" s="1085"/>
      <c r="AR25" s="1085"/>
      <c r="AS25" s="1085"/>
      <c r="AT25" s="1085"/>
      <c r="AU25" s="1085"/>
      <c r="AV25" s="1085"/>
      <c r="AW25" s="1085"/>
      <c r="AX25" s="1085"/>
      <c r="AY25" s="1085"/>
      <c r="AZ25" s="1085"/>
      <c r="BA25" s="1085"/>
      <c r="BB25" s="1085"/>
      <c r="BC25" s="1085"/>
      <c r="BD25" s="1085"/>
      <c r="BE25" s="1085"/>
      <c r="BF25" s="1085"/>
      <c r="BG25" s="1085"/>
      <c r="BH25" s="1085"/>
      <c r="BI25" s="1085"/>
      <c r="BJ25" s="214"/>
      <c r="BK25" s="214"/>
      <c r="BL25" s="214"/>
      <c r="BM25" s="214"/>
      <c r="BN25" s="214"/>
      <c r="BO25" s="223"/>
      <c r="BP25" s="223"/>
      <c r="BQ25" s="220">
        <v>19</v>
      </c>
      <c r="BR25" s="221"/>
      <c r="BS25" s="1018"/>
      <c r="BT25" s="1019"/>
      <c r="BU25" s="1019"/>
      <c r="BV25" s="1019"/>
      <c r="BW25" s="1019"/>
      <c r="BX25" s="1019"/>
      <c r="BY25" s="1019"/>
      <c r="BZ25" s="1019"/>
      <c r="CA25" s="1019"/>
      <c r="CB25" s="1019"/>
      <c r="CC25" s="1019"/>
      <c r="CD25" s="1019"/>
      <c r="CE25" s="1019"/>
      <c r="CF25" s="1019"/>
      <c r="CG25" s="1040"/>
      <c r="CH25" s="1015"/>
      <c r="CI25" s="1016"/>
      <c r="CJ25" s="1016"/>
      <c r="CK25" s="1016"/>
      <c r="CL25" s="1017"/>
      <c r="CM25" s="1015"/>
      <c r="CN25" s="1016"/>
      <c r="CO25" s="1016"/>
      <c r="CP25" s="1016"/>
      <c r="CQ25" s="1017"/>
      <c r="CR25" s="1015"/>
      <c r="CS25" s="1016"/>
      <c r="CT25" s="1016"/>
      <c r="CU25" s="1016"/>
      <c r="CV25" s="1017"/>
      <c r="CW25" s="1015"/>
      <c r="CX25" s="1016"/>
      <c r="CY25" s="1016"/>
      <c r="CZ25" s="1016"/>
      <c r="DA25" s="1017"/>
      <c r="DB25" s="1015"/>
      <c r="DC25" s="1016"/>
      <c r="DD25" s="1016"/>
      <c r="DE25" s="1016"/>
      <c r="DF25" s="1017"/>
      <c r="DG25" s="1015"/>
      <c r="DH25" s="1016"/>
      <c r="DI25" s="1016"/>
      <c r="DJ25" s="1016"/>
      <c r="DK25" s="1017"/>
      <c r="DL25" s="1015"/>
      <c r="DM25" s="1016"/>
      <c r="DN25" s="1016"/>
      <c r="DO25" s="1016"/>
      <c r="DP25" s="1017"/>
      <c r="DQ25" s="1015"/>
      <c r="DR25" s="1016"/>
      <c r="DS25" s="1016"/>
      <c r="DT25" s="1016"/>
      <c r="DU25" s="1017"/>
      <c r="DV25" s="1018"/>
      <c r="DW25" s="1019"/>
      <c r="DX25" s="1019"/>
      <c r="DY25" s="1019"/>
      <c r="DZ25" s="1020"/>
      <c r="EA25" s="212"/>
    </row>
    <row r="26" spans="1:131" ht="26.25" customHeight="1" x14ac:dyDescent="0.2">
      <c r="A26" s="1021" t="s">
        <v>358</v>
      </c>
      <c r="B26" s="1022"/>
      <c r="C26" s="1022"/>
      <c r="D26" s="1022"/>
      <c r="E26" s="1022"/>
      <c r="F26" s="1022"/>
      <c r="G26" s="1022"/>
      <c r="H26" s="1022"/>
      <c r="I26" s="1022"/>
      <c r="J26" s="1022"/>
      <c r="K26" s="1022"/>
      <c r="L26" s="1022"/>
      <c r="M26" s="1022"/>
      <c r="N26" s="1022"/>
      <c r="O26" s="1022"/>
      <c r="P26" s="1023"/>
      <c r="Q26" s="1027" t="s">
        <v>381</v>
      </c>
      <c r="R26" s="1028"/>
      <c r="S26" s="1028"/>
      <c r="T26" s="1028"/>
      <c r="U26" s="1029"/>
      <c r="V26" s="1027" t="s">
        <v>382</v>
      </c>
      <c r="W26" s="1028"/>
      <c r="X26" s="1028"/>
      <c r="Y26" s="1028"/>
      <c r="Z26" s="1029"/>
      <c r="AA26" s="1027" t="s">
        <v>383</v>
      </c>
      <c r="AB26" s="1028"/>
      <c r="AC26" s="1028"/>
      <c r="AD26" s="1028"/>
      <c r="AE26" s="1028"/>
      <c r="AF26" s="1081" t="s">
        <v>384</v>
      </c>
      <c r="AG26" s="1034"/>
      <c r="AH26" s="1034"/>
      <c r="AI26" s="1034"/>
      <c r="AJ26" s="1082"/>
      <c r="AK26" s="1028" t="s">
        <v>385</v>
      </c>
      <c r="AL26" s="1028"/>
      <c r="AM26" s="1028"/>
      <c r="AN26" s="1028"/>
      <c r="AO26" s="1029"/>
      <c r="AP26" s="1027" t="s">
        <v>386</v>
      </c>
      <c r="AQ26" s="1028"/>
      <c r="AR26" s="1028"/>
      <c r="AS26" s="1028"/>
      <c r="AT26" s="1029"/>
      <c r="AU26" s="1027" t="s">
        <v>387</v>
      </c>
      <c r="AV26" s="1028"/>
      <c r="AW26" s="1028"/>
      <c r="AX26" s="1028"/>
      <c r="AY26" s="1029"/>
      <c r="AZ26" s="1027" t="s">
        <v>388</v>
      </c>
      <c r="BA26" s="1028"/>
      <c r="BB26" s="1028"/>
      <c r="BC26" s="1028"/>
      <c r="BD26" s="1029"/>
      <c r="BE26" s="1027" t="s">
        <v>365</v>
      </c>
      <c r="BF26" s="1028"/>
      <c r="BG26" s="1028"/>
      <c r="BH26" s="1028"/>
      <c r="BI26" s="1041"/>
      <c r="BJ26" s="214"/>
      <c r="BK26" s="214"/>
      <c r="BL26" s="214"/>
      <c r="BM26" s="214"/>
      <c r="BN26" s="214"/>
      <c r="BO26" s="223"/>
      <c r="BP26" s="223"/>
      <c r="BQ26" s="220">
        <v>20</v>
      </c>
      <c r="BR26" s="221"/>
      <c r="BS26" s="1018"/>
      <c r="BT26" s="1019"/>
      <c r="BU26" s="1019"/>
      <c r="BV26" s="1019"/>
      <c r="BW26" s="1019"/>
      <c r="BX26" s="1019"/>
      <c r="BY26" s="1019"/>
      <c r="BZ26" s="1019"/>
      <c r="CA26" s="1019"/>
      <c r="CB26" s="1019"/>
      <c r="CC26" s="1019"/>
      <c r="CD26" s="1019"/>
      <c r="CE26" s="1019"/>
      <c r="CF26" s="1019"/>
      <c r="CG26" s="1040"/>
      <c r="CH26" s="1015"/>
      <c r="CI26" s="1016"/>
      <c r="CJ26" s="1016"/>
      <c r="CK26" s="1016"/>
      <c r="CL26" s="1017"/>
      <c r="CM26" s="1015"/>
      <c r="CN26" s="1016"/>
      <c r="CO26" s="1016"/>
      <c r="CP26" s="1016"/>
      <c r="CQ26" s="1017"/>
      <c r="CR26" s="1015"/>
      <c r="CS26" s="1016"/>
      <c r="CT26" s="1016"/>
      <c r="CU26" s="1016"/>
      <c r="CV26" s="1017"/>
      <c r="CW26" s="1015"/>
      <c r="CX26" s="1016"/>
      <c r="CY26" s="1016"/>
      <c r="CZ26" s="1016"/>
      <c r="DA26" s="1017"/>
      <c r="DB26" s="1015"/>
      <c r="DC26" s="1016"/>
      <c r="DD26" s="1016"/>
      <c r="DE26" s="1016"/>
      <c r="DF26" s="1017"/>
      <c r="DG26" s="1015"/>
      <c r="DH26" s="1016"/>
      <c r="DI26" s="1016"/>
      <c r="DJ26" s="1016"/>
      <c r="DK26" s="1017"/>
      <c r="DL26" s="1015"/>
      <c r="DM26" s="1016"/>
      <c r="DN26" s="1016"/>
      <c r="DO26" s="1016"/>
      <c r="DP26" s="1017"/>
      <c r="DQ26" s="1015"/>
      <c r="DR26" s="1016"/>
      <c r="DS26" s="1016"/>
      <c r="DT26" s="1016"/>
      <c r="DU26" s="1017"/>
      <c r="DV26" s="1018"/>
      <c r="DW26" s="1019"/>
      <c r="DX26" s="1019"/>
      <c r="DY26" s="1019"/>
      <c r="DZ26" s="1020"/>
      <c r="EA26" s="212"/>
    </row>
    <row r="27" spans="1:131" ht="26.25" customHeight="1" thickBot="1" x14ac:dyDescent="0.25">
      <c r="A27" s="1024"/>
      <c r="B27" s="1025"/>
      <c r="C27" s="1025"/>
      <c r="D27" s="1025"/>
      <c r="E27" s="1025"/>
      <c r="F27" s="1025"/>
      <c r="G27" s="1025"/>
      <c r="H27" s="1025"/>
      <c r="I27" s="1025"/>
      <c r="J27" s="1025"/>
      <c r="K27" s="1025"/>
      <c r="L27" s="1025"/>
      <c r="M27" s="1025"/>
      <c r="N27" s="1025"/>
      <c r="O27" s="1025"/>
      <c r="P27" s="1026"/>
      <c r="Q27" s="1030"/>
      <c r="R27" s="1031"/>
      <c r="S27" s="1031"/>
      <c r="T27" s="1031"/>
      <c r="U27" s="1032"/>
      <c r="V27" s="1030"/>
      <c r="W27" s="1031"/>
      <c r="X27" s="1031"/>
      <c r="Y27" s="1031"/>
      <c r="Z27" s="1032"/>
      <c r="AA27" s="1030"/>
      <c r="AB27" s="1031"/>
      <c r="AC27" s="1031"/>
      <c r="AD27" s="1031"/>
      <c r="AE27" s="1031"/>
      <c r="AF27" s="1083"/>
      <c r="AG27" s="1037"/>
      <c r="AH27" s="1037"/>
      <c r="AI27" s="1037"/>
      <c r="AJ27" s="1084"/>
      <c r="AK27" s="1031"/>
      <c r="AL27" s="1031"/>
      <c r="AM27" s="1031"/>
      <c r="AN27" s="1031"/>
      <c r="AO27" s="1032"/>
      <c r="AP27" s="1030"/>
      <c r="AQ27" s="1031"/>
      <c r="AR27" s="1031"/>
      <c r="AS27" s="1031"/>
      <c r="AT27" s="1032"/>
      <c r="AU27" s="1030"/>
      <c r="AV27" s="1031"/>
      <c r="AW27" s="1031"/>
      <c r="AX27" s="1031"/>
      <c r="AY27" s="1032"/>
      <c r="AZ27" s="1030"/>
      <c r="BA27" s="1031"/>
      <c r="BB27" s="1031"/>
      <c r="BC27" s="1031"/>
      <c r="BD27" s="1032"/>
      <c r="BE27" s="1030"/>
      <c r="BF27" s="1031"/>
      <c r="BG27" s="1031"/>
      <c r="BH27" s="1031"/>
      <c r="BI27" s="1042"/>
      <c r="BJ27" s="214"/>
      <c r="BK27" s="214"/>
      <c r="BL27" s="214"/>
      <c r="BM27" s="214"/>
      <c r="BN27" s="214"/>
      <c r="BO27" s="223"/>
      <c r="BP27" s="223"/>
      <c r="BQ27" s="220">
        <v>21</v>
      </c>
      <c r="BR27" s="221"/>
      <c r="BS27" s="1018"/>
      <c r="BT27" s="1019"/>
      <c r="BU27" s="1019"/>
      <c r="BV27" s="1019"/>
      <c r="BW27" s="1019"/>
      <c r="BX27" s="1019"/>
      <c r="BY27" s="1019"/>
      <c r="BZ27" s="1019"/>
      <c r="CA27" s="1019"/>
      <c r="CB27" s="1019"/>
      <c r="CC27" s="1019"/>
      <c r="CD27" s="1019"/>
      <c r="CE27" s="1019"/>
      <c r="CF27" s="1019"/>
      <c r="CG27" s="1040"/>
      <c r="CH27" s="1015"/>
      <c r="CI27" s="1016"/>
      <c r="CJ27" s="1016"/>
      <c r="CK27" s="1016"/>
      <c r="CL27" s="1017"/>
      <c r="CM27" s="1015"/>
      <c r="CN27" s="1016"/>
      <c r="CO27" s="1016"/>
      <c r="CP27" s="1016"/>
      <c r="CQ27" s="1017"/>
      <c r="CR27" s="1015"/>
      <c r="CS27" s="1016"/>
      <c r="CT27" s="1016"/>
      <c r="CU27" s="1016"/>
      <c r="CV27" s="1017"/>
      <c r="CW27" s="1015"/>
      <c r="CX27" s="1016"/>
      <c r="CY27" s="1016"/>
      <c r="CZ27" s="1016"/>
      <c r="DA27" s="1017"/>
      <c r="DB27" s="1015"/>
      <c r="DC27" s="1016"/>
      <c r="DD27" s="1016"/>
      <c r="DE27" s="1016"/>
      <c r="DF27" s="1017"/>
      <c r="DG27" s="1015"/>
      <c r="DH27" s="1016"/>
      <c r="DI27" s="1016"/>
      <c r="DJ27" s="1016"/>
      <c r="DK27" s="1017"/>
      <c r="DL27" s="1015"/>
      <c r="DM27" s="1016"/>
      <c r="DN27" s="1016"/>
      <c r="DO27" s="1016"/>
      <c r="DP27" s="1017"/>
      <c r="DQ27" s="1015"/>
      <c r="DR27" s="1016"/>
      <c r="DS27" s="1016"/>
      <c r="DT27" s="1016"/>
      <c r="DU27" s="1017"/>
      <c r="DV27" s="1018"/>
      <c r="DW27" s="1019"/>
      <c r="DX27" s="1019"/>
      <c r="DY27" s="1019"/>
      <c r="DZ27" s="1020"/>
      <c r="EA27" s="212"/>
    </row>
    <row r="28" spans="1:131" ht="26.25" customHeight="1" thickTop="1" x14ac:dyDescent="0.2">
      <c r="A28" s="224">
        <v>1</v>
      </c>
      <c r="B28" s="1073" t="s">
        <v>389</v>
      </c>
      <c r="C28" s="1074"/>
      <c r="D28" s="1074"/>
      <c r="E28" s="1074"/>
      <c r="F28" s="1074"/>
      <c r="G28" s="1074"/>
      <c r="H28" s="1074"/>
      <c r="I28" s="1074"/>
      <c r="J28" s="1074"/>
      <c r="K28" s="1074"/>
      <c r="L28" s="1074"/>
      <c r="M28" s="1074"/>
      <c r="N28" s="1074"/>
      <c r="O28" s="1074"/>
      <c r="P28" s="1075"/>
      <c r="Q28" s="1076"/>
      <c r="R28" s="1077"/>
      <c r="S28" s="1077"/>
      <c r="T28" s="1077"/>
      <c r="U28" s="1077"/>
      <c r="V28" s="1077"/>
      <c r="W28" s="1077"/>
      <c r="X28" s="1077"/>
      <c r="Y28" s="1077"/>
      <c r="Z28" s="1077"/>
      <c r="AA28" s="1077"/>
      <c r="AB28" s="1077"/>
      <c r="AC28" s="1077"/>
      <c r="AD28" s="1077"/>
      <c r="AE28" s="1078"/>
      <c r="AF28" s="1079">
        <v>83</v>
      </c>
      <c r="AG28" s="1077"/>
      <c r="AH28" s="1077"/>
      <c r="AI28" s="1077"/>
      <c r="AJ28" s="1080"/>
      <c r="AK28" s="1068"/>
      <c r="AL28" s="1069"/>
      <c r="AM28" s="1069"/>
      <c r="AN28" s="1069"/>
      <c r="AO28" s="1069"/>
      <c r="AP28" s="1069"/>
      <c r="AQ28" s="1069"/>
      <c r="AR28" s="1069"/>
      <c r="AS28" s="1069"/>
      <c r="AT28" s="1069"/>
      <c r="AU28" s="1069"/>
      <c r="AV28" s="1069"/>
      <c r="AW28" s="1069"/>
      <c r="AX28" s="1069"/>
      <c r="AY28" s="1069"/>
      <c r="AZ28" s="1070"/>
      <c r="BA28" s="1070"/>
      <c r="BB28" s="1070"/>
      <c r="BC28" s="1070"/>
      <c r="BD28" s="1070"/>
      <c r="BE28" s="1071"/>
      <c r="BF28" s="1071"/>
      <c r="BG28" s="1071"/>
      <c r="BH28" s="1071"/>
      <c r="BI28" s="1072"/>
      <c r="BJ28" s="214"/>
      <c r="BK28" s="214"/>
      <c r="BL28" s="214"/>
      <c r="BM28" s="214"/>
      <c r="BN28" s="214"/>
      <c r="BO28" s="223"/>
      <c r="BP28" s="223"/>
      <c r="BQ28" s="220">
        <v>22</v>
      </c>
      <c r="BR28" s="221"/>
      <c r="BS28" s="1018"/>
      <c r="BT28" s="1019"/>
      <c r="BU28" s="1019"/>
      <c r="BV28" s="1019"/>
      <c r="BW28" s="1019"/>
      <c r="BX28" s="1019"/>
      <c r="BY28" s="1019"/>
      <c r="BZ28" s="1019"/>
      <c r="CA28" s="1019"/>
      <c r="CB28" s="1019"/>
      <c r="CC28" s="1019"/>
      <c r="CD28" s="1019"/>
      <c r="CE28" s="1019"/>
      <c r="CF28" s="1019"/>
      <c r="CG28" s="1040"/>
      <c r="CH28" s="1015"/>
      <c r="CI28" s="1016"/>
      <c r="CJ28" s="1016"/>
      <c r="CK28" s="1016"/>
      <c r="CL28" s="1017"/>
      <c r="CM28" s="1015"/>
      <c r="CN28" s="1016"/>
      <c r="CO28" s="1016"/>
      <c r="CP28" s="1016"/>
      <c r="CQ28" s="1017"/>
      <c r="CR28" s="1015"/>
      <c r="CS28" s="1016"/>
      <c r="CT28" s="1016"/>
      <c r="CU28" s="1016"/>
      <c r="CV28" s="1017"/>
      <c r="CW28" s="1015"/>
      <c r="CX28" s="1016"/>
      <c r="CY28" s="1016"/>
      <c r="CZ28" s="1016"/>
      <c r="DA28" s="1017"/>
      <c r="DB28" s="1015"/>
      <c r="DC28" s="1016"/>
      <c r="DD28" s="1016"/>
      <c r="DE28" s="1016"/>
      <c r="DF28" s="1017"/>
      <c r="DG28" s="1015"/>
      <c r="DH28" s="1016"/>
      <c r="DI28" s="1016"/>
      <c r="DJ28" s="1016"/>
      <c r="DK28" s="1017"/>
      <c r="DL28" s="1015"/>
      <c r="DM28" s="1016"/>
      <c r="DN28" s="1016"/>
      <c r="DO28" s="1016"/>
      <c r="DP28" s="1017"/>
      <c r="DQ28" s="1015"/>
      <c r="DR28" s="1016"/>
      <c r="DS28" s="1016"/>
      <c r="DT28" s="1016"/>
      <c r="DU28" s="1017"/>
      <c r="DV28" s="1018"/>
      <c r="DW28" s="1019"/>
      <c r="DX28" s="1019"/>
      <c r="DY28" s="1019"/>
      <c r="DZ28" s="1020"/>
      <c r="EA28" s="212"/>
    </row>
    <row r="29" spans="1:131" ht="26.25" customHeight="1" x14ac:dyDescent="0.2">
      <c r="A29" s="224">
        <v>2</v>
      </c>
      <c r="B29" s="1056" t="s">
        <v>390</v>
      </c>
      <c r="C29" s="1057"/>
      <c r="D29" s="1057"/>
      <c r="E29" s="1057"/>
      <c r="F29" s="1057"/>
      <c r="G29" s="1057"/>
      <c r="H29" s="1057"/>
      <c r="I29" s="1057"/>
      <c r="J29" s="1057"/>
      <c r="K29" s="1057"/>
      <c r="L29" s="1057"/>
      <c r="M29" s="1057"/>
      <c r="N29" s="1057"/>
      <c r="O29" s="1057"/>
      <c r="P29" s="1058"/>
      <c r="Q29" s="1064"/>
      <c r="R29" s="1065"/>
      <c r="S29" s="1065"/>
      <c r="T29" s="1065"/>
      <c r="U29" s="1065"/>
      <c r="V29" s="1065"/>
      <c r="W29" s="1065"/>
      <c r="X29" s="1065"/>
      <c r="Y29" s="1065"/>
      <c r="Z29" s="1065"/>
      <c r="AA29" s="1065"/>
      <c r="AB29" s="1065"/>
      <c r="AC29" s="1065"/>
      <c r="AD29" s="1065"/>
      <c r="AE29" s="1066"/>
      <c r="AF29" s="1061">
        <v>0</v>
      </c>
      <c r="AG29" s="1062"/>
      <c r="AH29" s="1062"/>
      <c r="AI29" s="1062"/>
      <c r="AJ29" s="1063"/>
      <c r="AK29" s="1006"/>
      <c r="AL29" s="997"/>
      <c r="AM29" s="997"/>
      <c r="AN29" s="997"/>
      <c r="AO29" s="997"/>
      <c r="AP29" s="997"/>
      <c r="AQ29" s="997"/>
      <c r="AR29" s="997"/>
      <c r="AS29" s="997"/>
      <c r="AT29" s="997"/>
      <c r="AU29" s="997"/>
      <c r="AV29" s="997"/>
      <c r="AW29" s="997"/>
      <c r="AX29" s="997"/>
      <c r="AY29" s="997"/>
      <c r="AZ29" s="1067"/>
      <c r="BA29" s="1067"/>
      <c r="BB29" s="1067"/>
      <c r="BC29" s="1067"/>
      <c r="BD29" s="1067"/>
      <c r="BE29" s="998"/>
      <c r="BF29" s="998"/>
      <c r="BG29" s="998"/>
      <c r="BH29" s="998"/>
      <c r="BI29" s="999"/>
      <c r="BJ29" s="214"/>
      <c r="BK29" s="214"/>
      <c r="BL29" s="214"/>
      <c r="BM29" s="214"/>
      <c r="BN29" s="214"/>
      <c r="BO29" s="223"/>
      <c r="BP29" s="223"/>
      <c r="BQ29" s="220">
        <v>23</v>
      </c>
      <c r="BR29" s="221"/>
      <c r="BS29" s="1018"/>
      <c r="BT29" s="1019"/>
      <c r="BU29" s="1019"/>
      <c r="BV29" s="1019"/>
      <c r="BW29" s="1019"/>
      <c r="BX29" s="1019"/>
      <c r="BY29" s="1019"/>
      <c r="BZ29" s="1019"/>
      <c r="CA29" s="1019"/>
      <c r="CB29" s="1019"/>
      <c r="CC29" s="1019"/>
      <c r="CD29" s="1019"/>
      <c r="CE29" s="1019"/>
      <c r="CF29" s="1019"/>
      <c r="CG29" s="1040"/>
      <c r="CH29" s="1015"/>
      <c r="CI29" s="1016"/>
      <c r="CJ29" s="1016"/>
      <c r="CK29" s="1016"/>
      <c r="CL29" s="1017"/>
      <c r="CM29" s="1015"/>
      <c r="CN29" s="1016"/>
      <c r="CO29" s="1016"/>
      <c r="CP29" s="1016"/>
      <c r="CQ29" s="1017"/>
      <c r="CR29" s="1015"/>
      <c r="CS29" s="1016"/>
      <c r="CT29" s="1016"/>
      <c r="CU29" s="1016"/>
      <c r="CV29" s="1017"/>
      <c r="CW29" s="1015"/>
      <c r="CX29" s="1016"/>
      <c r="CY29" s="1016"/>
      <c r="CZ29" s="1016"/>
      <c r="DA29" s="1017"/>
      <c r="DB29" s="1015"/>
      <c r="DC29" s="1016"/>
      <c r="DD29" s="1016"/>
      <c r="DE29" s="1016"/>
      <c r="DF29" s="1017"/>
      <c r="DG29" s="1015"/>
      <c r="DH29" s="1016"/>
      <c r="DI29" s="1016"/>
      <c r="DJ29" s="1016"/>
      <c r="DK29" s="1017"/>
      <c r="DL29" s="1015"/>
      <c r="DM29" s="1016"/>
      <c r="DN29" s="1016"/>
      <c r="DO29" s="1016"/>
      <c r="DP29" s="1017"/>
      <c r="DQ29" s="1015"/>
      <c r="DR29" s="1016"/>
      <c r="DS29" s="1016"/>
      <c r="DT29" s="1016"/>
      <c r="DU29" s="1017"/>
      <c r="DV29" s="1018"/>
      <c r="DW29" s="1019"/>
      <c r="DX29" s="1019"/>
      <c r="DY29" s="1019"/>
      <c r="DZ29" s="1020"/>
      <c r="EA29" s="212"/>
    </row>
    <row r="30" spans="1:131" ht="26.25" customHeight="1" x14ac:dyDescent="0.2">
      <c r="A30" s="224">
        <v>3</v>
      </c>
      <c r="B30" s="1056" t="s">
        <v>391</v>
      </c>
      <c r="C30" s="1057"/>
      <c r="D30" s="1057"/>
      <c r="E30" s="1057"/>
      <c r="F30" s="1057"/>
      <c r="G30" s="1057"/>
      <c r="H30" s="1057"/>
      <c r="I30" s="1057"/>
      <c r="J30" s="1057"/>
      <c r="K30" s="1057"/>
      <c r="L30" s="1057"/>
      <c r="M30" s="1057"/>
      <c r="N30" s="1057"/>
      <c r="O30" s="1057"/>
      <c r="P30" s="1058"/>
      <c r="Q30" s="1064"/>
      <c r="R30" s="1065"/>
      <c r="S30" s="1065"/>
      <c r="T30" s="1065"/>
      <c r="U30" s="1065"/>
      <c r="V30" s="1065"/>
      <c r="W30" s="1065"/>
      <c r="X30" s="1065"/>
      <c r="Y30" s="1065"/>
      <c r="Z30" s="1065"/>
      <c r="AA30" s="1065"/>
      <c r="AB30" s="1065"/>
      <c r="AC30" s="1065"/>
      <c r="AD30" s="1065"/>
      <c r="AE30" s="1066"/>
      <c r="AF30" s="1061">
        <v>0</v>
      </c>
      <c r="AG30" s="1062"/>
      <c r="AH30" s="1062"/>
      <c r="AI30" s="1062"/>
      <c r="AJ30" s="1063"/>
      <c r="AK30" s="1006"/>
      <c r="AL30" s="997"/>
      <c r="AM30" s="997"/>
      <c r="AN30" s="997"/>
      <c r="AO30" s="997"/>
      <c r="AP30" s="997"/>
      <c r="AQ30" s="997"/>
      <c r="AR30" s="997"/>
      <c r="AS30" s="997"/>
      <c r="AT30" s="997"/>
      <c r="AU30" s="997"/>
      <c r="AV30" s="997"/>
      <c r="AW30" s="997"/>
      <c r="AX30" s="997"/>
      <c r="AY30" s="997"/>
      <c r="AZ30" s="1067"/>
      <c r="BA30" s="1067"/>
      <c r="BB30" s="1067"/>
      <c r="BC30" s="1067"/>
      <c r="BD30" s="1067"/>
      <c r="BE30" s="998"/>
      <c r="BF30" s="998"/>
      <c r="BG30" s="998"/>
      <c r="BH30" s="998"/>
      <c r="BI30" s="999"/>
      <c r="BJ30" s="214"/>
      <c r="BK30" s="214"/>
      <c r="BL30" s="214"/>
      <c r="BM30" s="214"/>
      <c r="BN30" s="214"/>
      <c r="BO30" s="223"/>
      <c r="BP30" s="223"/>
      <c r="BQ30" s="220">
        <v>24</v>
      </c>
      <c r="BR30" s="221"/>
      <c r="BS30" s="1018"/>
      <c r="BT30" s="1019"/>
      <c r="BU30" s="1019"/>
      <c r="BV30" s="1019"/>
      <c r="BW30" s="1019"/>
      <c r="BX30" s="1019"/>
      <c r="BY30" s="1019"/>
      <c r="BZ30" s="1019"/>
      <c r="CA30" s="1019"/>
      <c r="CB30" s="1019"/>
      <c r="CC30" s="1019"/>
      <c r="CD30" s="1019"/>
      <c r="CE30" s="1019"/>
      <c r="CF30" s="1019"/>
      <c r="CG30" s="1040"/>
      <c r="CH30" s="1015"/>
      <c r="CI30" s="1016"/>
      <c r="CJ30" s="1016"/>
      <c r="CK30" s="1016"/>
      <c r="CL30" s="1017"/>
      <c r="CM30" s="1015"/>
      <c r="CN30" s="1016"/>
      <c r="CO30" s="1016"/>
      <c r="CP30" s="1016"/>
      <c r="CQ30" s="1017"/>
      <c r="CR30" s="1015"/>
      <c r="CS30" s="1016"/>
      <c r="CT30" s="1016"/>
      <c r="CU30" s="1016"/>
      <c r="CV30" s="1017"/>
      <c r="CW30" s="1015"/>
      <c r="CX30" s="1016"/>
      <c r="CY30" s="1016"/>
      <c r="CZ30" s="1016"/>
      <c r="DA30" s="1017"/>
      <c r="DB30" s="1015"/>
      <c r="DC30" s="1016"/>
      <c r="DD30" s="1016"/>
      <c r="DE30" s="1016"/>
      <c r="DF30" s="1017"/>
      <c r="DG30" s="1015"/>
      <c r="DH30" s="1016"/>
      <c r="DI30" s="1016"/>
      <c r="DJ30" s="1016"/>
      <c r="DK30" s="1017"/>
      <c r="DL30" s="1015"/>
      <c r="DM30" s="1016"/>
      <c r="DN30" s="1016"/>
      <c r="DO30" s="1016"/>
      <c r="DP30" s="1017"/>
      <c r="DQ30" s="1015"/>
      <c r="DR30" s="1016"/>
      <c r="DS30" s="1016"/>
      <c r="DT30" s="1016"/>
      <c r="DU30" s="1017"/>
      <c r="DV30" s="1018"/>
      <c r="DW30" s="1019"/>
      <c r="DX30" s="1019"/>
      <c r="DY30" s="1019"/>
      <c r="DZ30" s="1020"/>
      <c r="EA30" s="212"/>
    </row>
    <row r="31" spans="1:131" ht="26.25" customHeight="1" x14ac:dyDescent="0.2">
      <c r="A31" s="224">
        <v>4</v>
      </c>
      <c r="B31" s="1056" t="s">
        <v>392</v>
      </c>
      <c r="C31" s="1057"/>
      <c r="D31" s="1057"/>
      <c r="E31" s="1057"/>
      <c r="F31" s="1057"/>
      <c r="G31" s="1057"/>
      <c r="H31" s="1057"/>
      <c r="I31" s="1057"/>
      <c r="J31" s="1057"/>
      <c r="K31" s="1057"/>
      <c r="L31" s="1057"/>
      <c r="M31" s="1057"/>
      <c r="N31" s="1057"/>
      <c r="O31" s="1057"/>
      <c r="P31" s="1058"/>
      <c r="Q31" s="1064"/>
      <c r="R31" s="1065"/>
      <c r="S31" s="1065"/>
      <c r="T31" s="1065"/>
      <c r="U31" s="1065"/>
      <c r="V31" s="1065"/>
      <c r="W31" s="1065"/>
      <c r="X31" s="1065"/>
      <c r="Y31" s="1065"/>
      <c r="Z31" s="1065"/>
      <c r="AA31" s="1065"/>
      <c r="AB31" s="1065"/>
      <c r="AC31" s="1065"/>
      <c r="AD31" s="1065"/>
      <c r="AE31" s="1066"/>
      <c r="AF31" s="1061">
        <v>139</v>
      </c>
      <c r="AG31" s="1062"/>
      <c r="AH31" s="1062"/>
      <c r="AI31" s="1062"/>
      <c r="AJ31" s="1063"/>
      <c r="AK31" s="1006"/>
      <c r="AL31" s="997"/>
      <c r="AM31" s="997"/>
      <c r="AN31" s="997"/>
      <c r="AO31" s="997"/>
      <c r="AP31" s="997"/>
      <c r="AQ31" s="997"/>
      <c r="AR31" s="997"/>
      <c r="AS31" s="997"/>
      <c r="AT31" s="997"/>
      <c r="AU31" s="997"/>
      <c r="AV31" s="997"/>
      <c r="AW31" s="997"/>
      <c r="AX31" s="997"/>
      <c r="AY31" s="997"/>
      <c r="AZ31" s="1067"/>
      <c r="BA31" s="1067"/>
      <c r="BB31" s="1067"/>
      <c r="BC31" s="1067"/>
      <c r="BD31" s="1067"/>
      <c r="BE31" s="998" t="s">
        <v>393</v>
      </c>
      <c r="BF31" s="998"/>
      <c r="BG31" s="998"/>
      <c r="BH31" s="998"/>
      <c r="BI31" s="999"/>
      <c r="BJ31" s="214"/>
      <c r="BK31" s="214"/>
      <c r="BL31" s="214"/>
      <c r="BM31" s="214"/>
      <c r="BN31" s="214"/>
      <c r="BO31" s="223"/>
      <c r="BP31" s="223"/>
      <c r="BQ31" s="220">
        <v>25</v>
      </c>
      <c r="BR31" s="221"/>
      <c r="BS31" s="1018"/>
      <c r="BT31" s="1019"/>
      <c r="BU31" s="1019"/>
      <c r="BV31" s="1019"/>
      <c r="BW31" s="1019"/>
      <c r="BX31" s="1019"/>
      <c r="BY31" s="1019"/>
      <c r="BZ31" s="1019"/>
      <c r="CA31" s="1019"/>
      <c r="CB31" s="1019"/>
      <c r="CC31" s="1019"/>
      <c r="CD31" s="1019"/>
      <c r="CE31" s="1019"/>
      <c r="CF31" s="1019"/>
      <c r="CG31" s="1040"/>
      <c r="CH31" s="1015"/>
      <c r="CI31" s="1016"/>
      <c r="CJ31" s="1016"/>
      <c r="CK31" s="1016"/>
      <c r="CL31" s="1017"/>
      <c r="CM31" s="1015"/>
      <c r="CN31" s="1016"/>
      <c r="CO31" s="1016"/>
      <c r="CP31" s="1016"/>
      <c r="CQ31" s="1017"/>
      <c r="CR31" s="1015"/>
      <c r="CS31" s="1016"/>
      <c r="CT31" s="1016"/>
      <c r="CU31" s="1016"/>
      <c r="CV31" s="1017"/>
      <c r="CW31" s="1015"/>
      <c r="CX31" s="1016"/>
      <c r="CY31" s="1016"/>
      <c r="CZ31" s="1016"/>
      <c r="DA31" s="1017"/>
      <c r="DB31" s="1015"/>
      <c r="DC31" s="1016"/>
      <c r="DD31" s="1016"/>
      <c r="DE31" s="1016"/>
      <c r="DF31" s="1017"/>
      <c r="DG31" s="1015"/>
      <c r="DH31" s="1016"/>
      <c r="DI31" s="1016"/>
      <c r="DJ31" s="1016"/>
      <c r="DK31" s="1017"/>
      <c r="DL31" s="1015"/>
      <c r="DM31" s="1016"/>
      <c r="DN31" s="1016"/>
      <c r="DO31" s="1016"/>
      <c r="DP31" s="1017"/>
      <c r="DQ31" s="1015"/>
      <c r="DR31" s="1016"/>
      <c r="DS31" s="1016"/>
      <c r="DT31" s="1016"/>
      <c r="DU31" s="1017"/>
      <c r="DV31" s="1018"/>
      <c r="DW31" s="1019"/>
      <c r="DX31" s="1019"/>
      <c r="DY31" s="1019"/>
      <c r="DZ31" s="1020"/>
      <c r="EA31" s="212"/>
    </row>
    <row r="32" spans="1:131" ht="26.25" customHeight="1" x14ac:dyDescent="0.2">
      <c r="A32" s="224">
        <v>5</v>
      </c>
      <c r="B32" s="1056" t="s">
        <v>394</v>
      </c>
      <c r="C32" s="1057"/>
      <c r="D32" s="1057"/>
      <c r="E32" s="1057"/>
      <c r="F32" s="1057"/>
      <c r="G32" s="1057"/>
      <c r="H32" s="1057"/>
      <c r="I32" s="1057"/>
      <c r="J32" s="1057"/>
      <c r="K32" s="1057"/>
      <c r="L32" s="1057"/>
      <c r="M32" s="1057"/>
      <c r="N32" s="1057"/>
      <c r="O32" s="1057"/>
      <c r="P32" s="1058"/>
      <c r="Q32" s="1064"/>
      <c r="R32" s="1065"/>
      <c r="S32" s="1065"/>
      <c r="T32" s="1065"/>
      <c r="U32" s="1065"/>
      <c r="V32" s="1065"/>
      <c r="W32" s="1065"/>
      <c r="X32" s="1065"/>
      <c r="Y32" s="1065"/>
      <c r="Z32" s="1065"/>
      <c r="AA32" s="1065"/>
      <c r="AB32" s="1065"/>
      <c r="AC32" s="1065"/>
      <c r="AD32" s="1065"/>
      <c r="AE32" s="1066"/>
      <c r="AF32" s="1061">
        <v>1135</v>
      </c>
      <c r="AG32" s="1062"/>
      <c r="AH32" s="1062"/>
      <c r="AI32" s="1062"/>
      <c r="AJ32" s="1063"/>
      <c r="AK32" s="1006"/>
      <c r="AL32" s="997"/>
      <c r="AM32" s="997"/>
      <c r="AN32" s="997"/>
      <c r="AO32" s="997"/>
      <c r="AP32" s="997"/>
      <c r="AQ32" s="997"/>
      <c r="AR32" s="997"/>
      <c r="AS32" s="997"/>
      <c r="AT32" s="997"/>
      <c r="AU32" s="997"/>
      <c r="AV32" s="997"/>
      <c r="AW32" s="997"/>
      <c r="AX32" s="997"/>
      <c r="AY32" s="997"/>
      <c r="AZ32" s="1067"/>
      <c r="BA32" s="1067"/>
      <c r="BB32" s="1067"/>
      <c r="BC32" s="1067"/>
      <c r="BD32" s="1067"/>
      <c r="BE32" s="998" t="s">
        <v>393</v>
      </c>
      <c r="BF32" s="998"/>
      <c r="BG32" s="998"/>
      <c r="BH32" s="998"/>
      <c r="BI32" s="999"/>
      <c r="BJ32" s="214"/>
      <c r="BK32" s="214"/>
      <c r="BL32" s="214"/>
      <c r="BM32" s="214"/>
      <c r="BN32" s="214"/>
      <c r="BO32" s="223"/>
      <c r="BP32" s="223"/>
      <c r="BQ32" s="220">
        <v>26</v>
      </c>
      <c r="BR32" s="221"/>
      <c r="BS32" s="1018"/>
      <c r="BT32" s="1019"/>
      <c r="BU32" s="1019"/>
      <c r="BV32" s="1019"/>
      <c r="BW32" s="1019"/>
      <c r="BX32" s="1019"/>
      <c r="BY32" s="1019"/>
      <c r="BZ32" s="1019"/>
      <c r="CA32" s="1019"/>
      <c r="CB32" s="1019"/>
      <c r="CC32" s="1019"/>
      <c r="CD32" s="1019"/>
      <c r="CE32" s="1019"/>
      <c r="CF32" s="1019"/>
      <c r="CG32" s="1040"/>
      <c r="CH32" s="1015"/>
      <c r="CI32" s="1016"/>
      <c r="CJ32" s="1016"/>
      <c r="CK32" s="1016"/>
      <c r="CL32" s="1017"/>
      <c r="CM32" s="1015"/>
      <c r="CN32" s="1016"/>
      <c r="CO32" s="1016"/>
      <c r="CP32" s="1016"/>
      <c r="CQ32" s="1017"/>
      <c r="CR32" s="1015"/>
      <c r="CS32" s="1016"/>
      <c r="CT32" s="1016"/>
      <c r="CU32" s="1016"/>
      <c r="CV32" s="1017"/>
      <c r="CW32" s="1015"/>
      <c r="CX32" s="1016"/>
      <c r="CY32" s="1016"/>
      <c r="CZ32" s="1016"/>
      <c r="DA32" s="1017"/>
      <c r="DB32" s="1015"/>
      <c r="DC32" s="1016"/>
      <c r="DD32" s="1016"/>
      <c r="DE32" s="1016"/>
      <c r="DF32" s="1017"/>
      <c r="DG32" s="1015"/>
      <c r="DH32" s="1016"/>
      <c r="DI32" s="1016"/>
      <c r="DJ32" s="1016"/>
      <c r="DK32" s="1017"/>
      <c r="DL32" s="1015"/>
      <c r="DM32" s="1016"/>
      <c r="DN32" s="1016"/>
      <c r="DO32" s="1016"/>
      <c r="DP32" s="1017"/>
      <c r="DQ32" s="1015"/>
      <c r="DR32" s="1016"/>
      <c r="DS32" s="1016"/>
      <c r="DT32" s="1016"/>
      <c r="DU32" s="1017"/>
      <c r="DV32" s="1018"/>
      <c r="DW32" s="1019"/>
      <c r="DX32" s="1019"/>
      <c r="DY32" s="1019"/>
      <c r="DZ32" s="1020"/>
      <c r="EA32" s="212"/>
    </row>
    <row r="33" spans="1:131" ht="26.25" customHeight="1" x14ac:dyDescent="0.2">
      <c r="A33" s="224">
        <v>6</v>
      </c>
      <c r="B33" s="1056"/>
      <c r="C33" s="1057"/>
      <c r="D33" s="1057"/>
      <c r="E33" s="1057"/>
      <c r="F33" s="1057"/>
      <c r="G33" s="1057"/>
      <c r="H33" s="1057"/>
      <c r="I33" s="1057"/>
      <c r="J33" s="1057"/>
      <c r="K33" s="1057"/>
      <c r="L33" s="1057"/>
      <c r="M33" s="1057"/>
      <c r="N33" s="1057"/>
      <c r="O33" s="1057"/>
      <c r="P33" s="1058"/>
      <c r="Q33" s="1064"/>
      <c r="R33" s="1065"/>
      <c r="S33" s="1065"/>
      <c r="T33" s="1065"/>
      <c r="U33" s="1065"/>
      <c r="V33" s="1065"/>
      <c r="W33" s="1065"/>
      <c r="X33" s="1065"/>
      <c r="Y33" s="1065"/>
      <c r="Z33" s="1065"/>
      <c r="AA33" s="1065"/>
      <c r="AB33" s="1065"/>
      <c r="AC33" s="1065"/>
      <c r="AD33" s="1065"/>
      <c r="AE33" s="1066"/>
      <c r="AF33" s="1061"/>
      <c r="AG33" s="1062"/>
      <c r="AH33" s="1062"/>
      <c r="AI33" s="1062"/>
      <c r="AJ33" s="1063"/>
      <c r="AK33" s="1006"/>
      <c r="AL33" s="997"/>
      <c r="AM33" s="997"/>
      <c r="AN33" s="997"/>
      <c r="AO33" s="997"/>
      <c r="AP33" s="997"/>
      <c r="AQ33" s="997"/>
      <c r="AR33" s="997"/>
      <c r="AS33" s="997"/>
      <c r="AT33" s="997"/>
      <c r="AU33" s="997"/>
      <c r="AV33" s="997"/>
      <c r="AW33" s="997"/>
      <c r="AX33" s="997"/>
      <c r="AY33" s="997"/>
      <c r="AZ33" s="1067"/>
      <c r="BA33" s="1067"/>
      <c r="BB33" s="1067"/>
      <c r="BC33" s="1067"/>
      <c r="BD33" s="1067"/>
      <c r="BE33" s="998"/>
      <c r="BF33" s="998"/>
      <c r="BG33" s="998"/>
      <c r="BH33" s="998"/>
      <c r="BI33" s="999"/>
      <c r="BJ33" s="214"/>
      <c r="BK33" s="214"/>
      <c r="BL33" s="214"/>
      <c r="BM33" s="214"/>
      <c r="BN33" s="214"/>
      <c r="BO33" s="223"/>
      <c r="BP33" s="223"/>
      <c r="BQ33" s="220">
        <v>27</v>
      </c>
      <c r="BR33" s="221"/>
      <c r="BS33" s="1018"/>
      <c r="BT33" s="1019"/>
      <c r="BU33" s="1019"/>
      <c r="BV33" s="1019"/>
      <c r="BW33" s="1019"/>
      <c r="BX33" s="1019"/>
      <c r="BY33" s="1019"/>
      <c r="BZ33" s="1019"/>
      <c r="CA33" s="1019"/>
      <c r="CB33" s="1019"/>
      <c r="CC33" s="1019"/>
      <c r="CD33" s="1019"/>
      <c r="CE33" s="1019"/>
      <c r="CF33" s="1019"/>
      <c r="CG33" s="1040"/>
      <c r="CH33" s="1015"/>
      <c r="CI33" s="1016"/>
      <c r="CJ33" s="1016"/>
      <c r="CK33" s="1016"/>
      <c r="CL33" s="1017"/>
      <c r="CM33" s="1015"/>
      <c r="CN33" s="1016"/>
      <c r="CO33" s="1016"/>
      <c r="CP33" s="1016"/>
      <c r="CQ33" s="1017"/>
      <c r="CR33" s="1015"/>
      <c r="CS33" s="1016"/>
      <c r="CT33" s="1016"/>
      <c r="CU33" s="1016"/>
      <c r="CV33" s="1017"/>
      <c r="CW33" s="1015"/>
      <c r="CX33" s="1016"/>
      <c r="CY33" s="1016"/>
      <c r="CZ33" s="1016"/>
      <c r="DA33" s="1017"/>
      <c r="DB33" s="1015"/>
      <c r="DC33" s="1016"/>
      <c r="DD33" s="1016"/>
      <c r="DE33" s="1016"/>
      <c r="DF33" s="1017"/>
      <c r="DG33" s="1015"/>
      <c r="DH33" s="1016"/>
      <c r="DI33" s="1016"/>
      <c r="DJ33" s="1016"/>
      <c r="DK33" s="1017"/>
      <c r="DL33" s="1015"/>
      <c r="DM33" s="1016"/>
      <c r="DN33" s="1016"/>
      <c r="DO33" s="1016"/>
      <c r="DP33" s="1017"/>
      <c r="DQ33" s="1015"/>
      <c r="DR33" s="1016"/>
      <c r="DS33" s="1016"/>
      <c r="DT33" s="1016"/>
      <c r="DU33" s="1017"/>
      <c r="DV33" s="1018"/>
      <c r="DW33" s="1019"/>
      <c r="DX33" s="1019"/>
      <c r="DY33" s="1019"/>
      <c r="DZ33" s="1020"/>
      <c r="EA33" s="212"/>
    </row>
    <row r="34" spans="1:131" ht="26.25" customHeight="1" x14ac:dyDescent="0.2">
      <c r="A34" s="224">
        <v>7</v>
      </c>
      <c r="B34" s="1056"/>
      <c r="C34" s="1057"/>
      <c r="D34" s="1057"/>
      <c r="E34" s="1057"/>
      <c r="F34" s="1057"/>
      <c r="G34" s="1057"/>
      <c r="H34" s="1057"/>
      <c r="I34" s="1057"/>
      <c r="J34" s="1057"/>
      <c r="K34" s="1057"/>
      <c r="L34" s="1057"/>
      <c r="M34" s="1057"/>
      <c r="N34" s="1057"/>
      <c r="O34" s="1057"/>
      <c r="P34" s="1058"/>
      <c r="Q34" s="1064"/>
      <c r="R34" s="1065"/>
      <c r="S34" s="1065"/>
      <c r="T34" s="1065"/>
      <c r="U34" s="1065"/>
      <c r="V34" s="1065"/>
      <c r="W34" s="1065"/>
      <c r="X34" s="1065"/>
      <c r="Y34" s="1065"/>
      <c r="Z34" s="1065"/>
      <c r="AA34" s="1065"/>
      <c r="AB34" s="1065"/>
      <c r="AC34" s="1065"/>
      <c r="AD34" s="1065"/>
      <c r="AE34" s="1066"/>
      <c r="AF34" s="1061"/>
      <c r="AG34" s="1062"/>
      <c r="AH34" s="1062"/>
      <c r="AI34" s="1062"/>
      <c r="AJ34" s="1063"/>
      <c r="AK34" s="1006"/>
      <c r="AL34" s="997"/>
      <c r="AM34" s="997"/>
      <c r="AN34" s="997"/>
      <c r="AO34" s="997"/>
      <c r="AP34" s="997"/>
      <c r="AQ34" s="997"/>
      <c r="AR34" s="997"/>
      <c r="AS34" s="997"/>
      <c r="AT34" s="997"/>
      <c r="AU34" s="997"/>
      <c r="AV34" s="997"/>
      <c r="AW34" s="997"/>
      <c r="AX34" s="997"/>
      <c r="AY34" s="997"/>
      <c r="AZ34" s="1067"/>
      <c r="BA34" s="1067"/>
      <c r="BB34" s="1067"/>
      <c r="BC34" s="1067"/>
      <c r="BD34" s="1067"/>
      <c r="BE34" s="998"/>
      <c r="BF34" s="998"/>
      <c r="BG34" s="998"/>
      <c r="BH34" s="998"/>
      <c r="BI34" s="999"/>
      <c r="BJ34" s="214"/>
      <c r="BK34" s="214"/>
      <c r="BL34" s="214"/>
      <c r="BM34" s="214"/>
      <c r="BN34" s="214"/>
      <c r="BO34" s="223"/>
      <c r="BP34" s="223"/>
      <c r="BQ34" s="220">
        <v>28</v>
      </c>
      <c r="BR34" s="221"/>
      <c r="BS34" s="1018"/>
      <c r="BT34" s="1019"/>
      <c r="BU34" s="1019"/>
      <c r="BV34" s="1019"/>
      <c r="BW34" s="1019"/>
      <c r="BX34" s="1019"/>
      <c r="BY34" s="1019"/>
      <c r="BZ34" s="1019"/>
      <c r="CA34" s="1019"/>
      <c r="CB34" s="1019"/>
      <c r="CC34" s="1019"/>
      <c r="CD34" s="1019"/>
      <c r="CE34" s="1019"/>
      <c r="CF34" s="1019"/>
      <c r="CG34" s="1040"/>
      <c r="CH34" s="1015"/>
      <c r="CI34" s="1016"/>
      <c r="CJ34" s="1016"/>
      <c r="CK34" s="1016"/>
      <c r="CL34" s="1017"/>
      <c r="CM34" s="1015"/>
      <c r="CN34" s="1016"/>
      <c r="CO34" s="1016"/>
      <c r="CP34" s="1016"/>
      <c r="CQ34" s="1017"/>
      <c r="CR34" s="1015"/>
      <c r="CS34" s="1016"/>
      <c r="CT34" s="1016"/>
      <c r="CU34" s="1016"/>
      <c r="CV34" s="1017"/>
      <c r="CW34" s="1015"/>
      <c r="CX34" s="1016"/>
      <c r="CY34" s="1016"/>
      <c r="CZ34" s="1016"/>
      <c r="DA34" s="1017"/>
      <c r="DB34" s="1015"/>
      <c r="DC34" s="1016"/>
      <c r="DD34" s="1016"/>
      <c r="DE34" s="1016"/>
      <c r="DF34" s="1017"/>
      <c r="DG34" s="1015"/>
      <c r="DH34" s="1016"/>
      <c r="DI34" s="1016"/>
      <c r="DJ34" s="1016"/>
      <c r="DK34" s="1017"/>
      <c r="DL34" s="1015"/>
      <c r="DM34" s="1016"/>
      <c r="DN34" s="1016"/>
      <c r="DO34" s="1016"/>
      <c r="DP34" s="1017"/>
      <c r="DQ34" s="1015"/>
      <c r="DR34" s="1016"/>
      <c r="DS34" s="1016"/>
      <c r="DT34" s="1016"/>
      <c r="DU34" s="1017"/>
      <c r="DV34" s="1018"/>
      <c r="DW34" s="1019"/>
      <c r="DX34" s="1019"/>
      <c r="DY34" s="1019"/>
      <c r="DZ34" s="1020"/>
      <c r="EA34" s="212"/>
    </row>
    <row r="35" spans="1:131" ht="26.25" customHeight="1" x14ac:dyDescent="0.2">
      <c r="A35" s="224">
        <v>8</v>
      </c>
      <c r="B35" s="1056"/>
      <c r="C35" s="1057"/>
      <c r="D35" s="1057"/>
      <c r="E35" s="1057"/>
      <c r="F35" s="1057"/>
      <c r="G35" s="1057"/>
      <c r="H35" s="1057"/>
      <c r="I35" s="1057"/>
      <c r="J35" s="1057"/>
      <c r="K35" s="1057"/>
      <c r="L35" s="1057"/>
      <c r="M35" s="1057"/>
      <c r="N35" s="1057"/>
      <c r="O35" s="1057"/>
      <c r="P35" s="1058"/>
      <c r="Q35" s="1064"/>
      <c r="R35" s="1065"/>
      <c r="S35" s="1065"/>
      <c r="T35" s="1065"/>
      <c r="U35" s="1065"/>
      <c r="V35" s="1065"/>
      <c r="W35" s="1065"/>
      <c r="X35" s="1065"/>
      <c r="Y35" s="1065"/>
      <c r="Z35" s="1065"/>
      <c r="AA35" s="1065"/>
      <c r="AB35" s="1065"/>
      <c r="AC35" s="1065"/>
      <c r="AD35" s="1065"/>
      <c r="AE35" s="1066"/>
      <c r="AF35" s="1061"/>
      <c r="AG35" s="1062"/>
      <c r="AH35" s="1062"/>
      <c r="AI35" s="1062"/>
      <c r="AJ35" s="1063"/>
      <c r="AK35" s="1006"/>
      <c r="AL35" s="997"/>
      <c r="AM35" s="997"/>
      <c r="AN35" s="997"/>
      <c r="AO35" s="997"/>
      <c r="AP35" s="997"/>
      <c r="AQ35" s="997"/>
      <c r="AR35" s="997"/>
      <c r="AS35" s="997"/>
      <c r="AT35" s="997"/>
      <c r="AU35" s="997"/>
      <c r="AV35" s="997"/>
      <c r="AW35" s="997"/>
      <c r="AX35" s="997"/>
      <c r="AY35" s="997"/>
      <c r="AZ35" s="1067"/>
      <c r="BA35" s="1067"/>
      <c r="BB35" s="1067"/>
      <c r="BC35" s="1067"/>
      <c r="BD35" s="1067"/>
      <c r="BE35" s="998"/>
      <c r="BF35" s="998"/>
      <c r="BG35" s="998"/>
      <c r="BH35" s="998"/>
      <c r="BI35" s="999"/>
      <c r="BJ35" s="214"/>
      <c r="BK35" s="214"/>
      <c r="BL35" s="214"/>
      <c r="BM35" s="214"/>
      <c r="BN35" s="214"/>
      <c r="BO35" s="223"/>
      <c r="BP35" s="223"/>
      <c r="BQ35" s="220">
        <v>29</v>
      </c>
      <c r="BR35" s="221"/>
      <c r="BS35" s="1018"/>
      <c r="BT35" s="1019"/>
      <c r="BU35" s="1019"/>
      <c r="BV35" s="1019"/>
      <c r="BW35" s="1019"/>
      <c r="BX35" s="1019"/>
      <c r="BY35" s="1019"/>
      <c r="BZ35" s="1019"/>
      <c r="CA35" s="1019"/>
      <c r="CB35" s="1019"/>
      <c r="CC35" s="1019"/>
      <c r="CD35" s="1019"/>
      <c r="CE35" s="1019"/>
      <c r="CF35" s="1019"/>
      <c r="CG35" s="1040"/>
      <c r="CH35" s="1015"/>
      <c r="CI35" s="1016"/>
      <c r="CJ35" s="1016"/>
      <c r="CK35" s="1016"/>
      <c r="CL35" s="1017"/>
      <c r="CM35" s="1015"/>
      <c r="CN35" s="1016"/>
      <c r="CO35" s="1016"/>
      <c r="CP35" s="1016"/>
      <c r="CQ35" s="1017"/>
      <c r="CR35" s="1015"/>
      <c r="CS35" s="1016"/>
      <c r="CT35" s="1016"/>
      <c r="CU35" s="1016"/>
      <c r="CV35" s="1017"/>
      <c r="CW35" s="1015"/>
      <c r="CX35" s="1016"/>
      <c r="CY35" s="1016"/>
      <c r="CZ35" s="1016"/>
      <c r="DA35" s="1017"/>
      <c r="DB35" s="1015"/>
      <c r="DC35" s="1016"/>
      <c r="DD35" s="1016"/>
      <c r="DE35" s="1016"/>
      <c r="DF35" s="1017"/>
      <c r="DG35" s="1015"/>
      <c r="DH35" s="1016"/>
      <c r="DI35" s="1016"/>
      <c r="DJ35" s="1016"/>
      <c r="DK35" s="1017"/>
      <c r="DL35" s="1015"/>
      <c r="DM35" s="1016"/>
      <c r="DN35" s="1016"/>
      <c r="DO35" s="1016"/>
      <c r="DP35" s="1017"/>
      <c r="DQ35" s="1015"/>
      <c r="DR35" s="1016"/>
      <c r="DS35" s="1016"/>
      <c r="DT35" s="1016"/>
      <c r="DU35" s="1017"/>
      <c r="DV35" s="1018"/>
      <c r="DW35" s="1019"/>
      <c r="DX35" s="1019"/>
      <c r="DY35" s="1019"/>
      <c r="DZ35" s="1020"/>
      <c r="EA35" s="212"/>
    </row>
    <row r="36" spans="1:131" ht="26.25" customHeight="1" x14ac:dyDescent="0.2">
      <c r="A36" s="224">
        <v>9</v>
      </c>
      <c r="B36" s="1056"/>
      <c r="C36" s="1057"/>
      <c r="D36" s="1057"/>
      <c r="E36" s="1057"/>
      <c r="F36" s="1057"/>
      <c r="G36" s="1057"/>
      <c r="H36" s="1057"/>
      <c r="I36" s="1057"/>
      <c r="J36" s="1057"/>
      <c r="K36" s="1057"/>
      <c r="L36" s="1057"/>
      <c r="M36" s="1057"/>
      <c r="N36" s="1057"/>
      <c r="O36" s="1057"/>
      <c r="P36" s="1058"/>
      <c r="Q36" s="1064"/>
      <c r="R36" s="1065"/>
      <c r="S36" s="1065"/>
      <c r="T36" s="1065"/>
      <c r="U36" s="1065"/>
      <c r="V36" s="1065"/>
      <c r="W36" s="1065"/>
      <c r="X36" s="1065"/>
      <c r="Y36" s="1065"/>
      <c r="Z36" s="1065"/>
      <c r="AA36" s="1065"/>
      <c r="AB36" s="1065"/>
      <c r="AC36" s="1065"/>
      <c r="AD36" s="1065"/>
      <c r="AE36" s="1066"/>
      <c r="AF36" s="1061"/>
      <c r="AG36" s="1062"/>
      <c r="AH36" s="1062"/>
      <c r="AI36" s="1062"/>
      <c r="AJ36" s="1063"/>
      <c r="AK36" s="1006"/>
      <c r="AL36" s="997"/>
      <c r="AM36" s="997"/>
      <c r="AN36" s="997"/>
      <c r="AO36" s="997"/>
      <c r="AP36" s="997"/>
      <c r="AQ36" s="997"/>
      <c r="AR36" s="997"/>
      <c r="AS36" s="997"/>
      <c r="AT36" s="997"/>
      <c r="AU36" s="997"/>
      <c r="AV36" s="997"/>
      <c r="AW36" s="997"/>
      <c r="AX36" s="997"/>
      <c r="AY36" s="997"/>
      <c r="AZ36" s="1067"/>
      <c r="BA36" s="1067"/>
      <c r="BB36" s="1067"/>
      <c r="BC36" s="1067"/>
      <c r="BD36" s="1067"/>
      <c r="BE36" s="998"/>
      <c r="BF36" s="998"/>
      <c r="BG36" s="998"/>
      <c r="BH36" s="998"/>
      <c r="BI36" s="999"/>
      <c r="BJ36" s="214"/>
      <c r="BK36" s="214"/>
      <c r="BL36" s="214"/>
      <c r="BM36" s="214"/>
      <c r="BN36" s="214"/>
      <c r="BO36" s="223"/>
      <c r="BP36" s="223"/>
      <c r="BQ36" s="220">
        <v>30</v>
      </c>
      <c r="BR36" s="221"/>
      <c r="BS36" s="1018"/>
      <c r="BT36" s="1019"/>
      <c r="BU36" s="1019"/>
      <c r="BV36" s="1019"/>
      <c r="BW36" s="1019"/>
      <c r="BX36" s="1019"/>
      <c r="BY36" s="1019"/>
      <c r="BZ36" s="1019"/>
      <c r="CA36" s="1019"/>
      <c r="CB36" s="1019"/>
      <c r="CC36" s="1019"/>
      <c r="CD36" s="1019"/>
      <c r="CE36" s="1019"/>
      <c r="CF36" s="1019"/>
      <c r="CG36" s="1040"/>
      <c r="CH36" s="1015"/>
      <c r="CI36" s="1016"/>
      <c r="CJ36" s="1016"/>
      <c r="CK36" s="1016"/>
      <c r="CL36" s="1017"/>
      <c r="CM36" s="1015"/>
      <c r="CN36" s="1016"/>
      <c r="CO36" s="1016"/>
      <c r="CP36" s="1016"/>
      <c r="CQ36" s="1017"/>
      <c r="CR36" s="1015"/>
      <c r="CS36" s="1016"/>
      <c r="CT36" s="1016"/>
      <c r="CU36" s="1016"/>
      <c r="CV36" s="1017"/>
      <c r="CW36" s="1015"/>
      <c r="CX36" s="1016"/>
      <c r="CY36" s="1016"/>
      <c r="CZ36" s="1016"/>
      <c r="DA36" s="1017"/>
      <c r="DB36" s="1015"/>
      <c r="DC36" s="1016"/>
      <c r="DD36" s="1016"/>
      <c r="DE36" s="1016"/>
      <c r="DF36" s="1017"/>
      <c r="DG36" s="1015"/>
      <c r="DH36" s="1016"/>
      <c r="DI36" s="1016"/>
      <c r="DJ36" s="1016"/>
      <c r="DK36" s="1017"/>
      <c r="DL36" s="1015"/>
      <c r="DM36" s="1016"/>
      <c r="DN36" s="1016"/>
      <c r="DO36" s="1016"/>
      <c r="DP36" s="1017"/>
      <c r="DQ36" s="1015"/>
      <c r="DR36" s="1016"/>
      <c r="DS36" s="1016"/>
      <c r="DT36" s="1016"/>
      <c r="DU36" s="1017"/>
      <c r="DV36" s="1018"/>
      <c r="DW36" s="1019"/>
      <c r="DX36" s="1019"/>
      <c r="DY36" s="1019"/>
      <c r="DZ36" s="1020"/>
      <c r="EA36" s="212"/>
    </row>
    <row r="37" spans="1:131" ht="26.25" customHeight="1" x14ac:dyDescent="0.2">
      <c r="A37" s="224">
        <v>10</v>
      </c>
      <c r="B37" s="1056"/>
      <c r="C37" s="1057"/>
      <c r="D37" s="1057"/>
      <c r="E37" s="1057"/>
      <c r="F37" s="1057"/>
      <c r="G37" s="1057"/>
      <c r="H37" s="1057"/>
      <c r="I37" s="1057"/>
      <c r="J37" s="1057"/>
      <c r="K37" s="1057"/>
      <c r="L37" s="1057"/>
      <c r="M37" s="1057"/>
      <c r="N37" s="1057"/>
      <c r="O37" s="1057"/>
      <c r="P37" s="1058"/>
      <c r="Q37" s="1064"/>
      <c r="R37" s="1065"/>
      <c r="S37" s="1065"/>
      <c r="T37" s="1065"/>
      <c r="U37" s="1065"/>
      <c r="V37" s="1065"/>
      <c r="W37" s="1065"/>
      <c r="X37" s="1065"/>
      <c r="Y37" s="1065"/>
      <c r="Z37" s="1065"/>
      <c r="AA37" s="1065"/>
      <c r="AB37" s="1065"/>
      <c r="AC37" s="1065"/>
      <c r="AD37" s="1065"/>
      <c r="AE37" s="1066"/>
      <c r="AF37" s="1061"/>
      <c r="AG37" s="1062"/>
      <c r="AH37" s="1062"/>
      <c r="AI37" s="1062"/>
      <c r="AJ37" s="1063"/>
      <c r="AK37" s="1006"/>
      <c r="AL37" s="997"/>
      <c r="AM37" s="997"/>
      <c r="AN37" s="997"/>
      <c r="AO37" s="997"/>
      <c r="AP37" s="997"/>
      <c r="AQ37" s="997"/>
      <c r="AR37" s="997"/>
      <c r="AS37" s="997"/>
      <c r="AT37" s="997"/>
      <c r="AU37" s="997"/>
      <c r="AV37" s="997"/>
      <c r="AW37" s="997"/>
      <c r="AX37" s="997"/>
      <c r="AY37" s="997"/>
      <c r="AZ37" s="1067"/>
      <c r="BA37" s="1067"/>
      <c r="BB37" s="1067"/>
      <c r="BC37" s="1067"/>
      <c r="BD37" s="1067"/>
      <c r="BE37" s="998"/>
      <c r="BF37" s="998"/>
      <c r="BG37" s="998"/>
      <c r="BH37" s="998"/>
      <c r="BI37" s="999"/>
      <c r="BJ37" s="214"/>
      <c r="BK37" s="214"/>
      <c r="BL37" s="214"/>
      <c r="BM37" s="214"/>
      <c r="BN37" s="214"/>
      <c r="BO37" s="223"/>
      <c r="BP37" s="223"/>
      <c r="BQ37" s="220">
        <v>31</v>
      </c>
      <c r="BR37" s="221"/>
      <c r="BS37" s="1018"/>
      <c r="BT37" s="1019"/>
      <c r="BU37" s="1019"/>
      <c r="BV37" s="1019"/>
      <c r="BW37" s="1019"/>
      <c r="BX37" s="1019"/>
      <c r="BY37" s="1019"/>
      <c r="BZ37" s="1019"/>
      <c r="CA37" s="1019"/>
      <c r="CB37" s="1019"/>
      <c r="CC37" s="1019"/>
      <c r="CD37" s="1019"/>
      <c r="CE37" s="1019"/>
      <c r="CF37" s="1019"/>
      <c r="CG37" s="1040"/>
      <c r="CH37" s="1015"/>
      <c r="CI37" s="1016"/>
      <c r="CJ37" s="1016"/>
      <c r="CK37" s="1016"/>
      <c r="CL37" s="1017"/>
      <c r="CM37" s="1015"/>
      <c r="CN37" s="1016"/>
      <c r="CO37" s="1016"/>
      <c r="CP37" s="1016"/>
      <c r="CQ37" s="1017"/>
      <c r="CR37" s="1015"/>
      <c r="CS37" s="1016"/>
      <c r="CT37" s="1016"/>
      <c r="CU37" s="1016"/>
      <c r="CV37" s="1017"/>
      <c r="CW37" s="1015"/>
      <c r="CX37" s="1016"/>
      <c r="CY37" s="1016"/>
      <c r="CZ37" s="1016"/>
      <c r="DA37" s="1017"/>
      <c r="DB37" s="1015"/>
      <c r="DC37" s="1016"/>
      <c r="DD37" s="1016"/>
      <c r="DE37" s="1016"/>
      <c r="DF37" s="1017"/>
      <c r="DG37" s="1015"/>
      <c r="DH37" s="1016"/>
      <c r="DI37" s="1016"/>
      <c r="DJ37" s="1016"/>
      <c r="DK37" s="1017"/>
      <c r="DL37" s="1015"/>
      <c r="DM37" s="1016"/>
      <c r="DN37" s="1016"/>
      <c r="DO37" s="1016"/>
      <c r="DP37" s="1017"/>
      <c r="DQ37" s="1015"/>
      <c r="DR37" s="1016"/>
      <c r="DS37" s="1016"/>
      <c r="DT37" s="1016"/>
      <c r="DU37" s="1017"/>
      <c r="DV37" s="1018"/>
      <c r="DW37" s="1019"/>
      <c r="DX37" s="1019"/>
      <c r="DY37" s="1019"/>
      <c r="DZ37" s="1020"/>
      <c r="EA37" s="212"/>
    </row>
    <row r="38" spans="1:131" ht="26.25" customHeight="1" x14ac:dyDescent="0.2">
      <c r="A38" s="224">
        <v>11</v>
      </c>
      <c r="B38" s="1056"/>
      <c r="C38" s="1057"/>
      <c r="D38" s="1057"/>
      <c r="E38" s="1057"/>
      <c r="F38" s="1057"/>
      <c r="G38" s="1057"/>
      <c r="H38" s="1057"/>
      <c r="I38" s="1057"/>
      <c r="J38" s="1057"/>
      <c r="K38" s="1057"/>
      <c r="L38" s="1057"/>
      <c r="M38" s="1057"/>
      <c r="N38" s="1057"/>
      <c r="O38" s="1057"/>
      <c r="P38" s="1058"/>
      <c r="Q38" s="1064"/>
      <c r="R38" s="1065"/>
      <c r="S38" s="1065"/>
      <c r="T38" s="1065"/>
      <c r="U38" s="1065"/>
      <c r="V38" s="1065"/>
      <c r="W38" s="1065"/>
      <c r="X38" s="1065"/>
      <c r="Y38" s="1065"/>
      <c r="Z38" s="1065"/>
      <c r="AA38" s="1065"/>
      <c r="AB38" s="1065"/>
      <c r="AC38" s="1065"/>
      <c r="AD38" s="1065"/>
      <c r="AE38" s="1066"/>
      <c r="AF38" s="1061"/>
      <c r="AG38" s="1062"/>
      <c r="AH38" s="1062"/>
      <c r="AI38" s="1062"/>
      <c r="AJ38" s="1063"/>
      <c r="AK38" s="1006"/>
      <c r="AL38" s="997"/>
      <c r="AM38" s="997"/>
      <c r="AN38" s="997"/>
      <c r="AO38" s="997"/>
      <c r="AP38" s="997"/>
      <c r="AQ38" s="997"/>
      <c r="AR38" s="997"/>
      <c r="AS38" s="997"/>
      <c r="AT38" s="997"/>
      <c r="AU38" s="997"/>
      <c r="AV38" s="997"/>
      <c r="AW38" s="997"/>
      <c r="AX38" s="997"/>
      <c r="AY38" s="997"/>
      <c r="AZ38" s="1067"/>
      <c r="BA38" s="1067"/>
      <c r="BB38" s="1067"/>
      <c r="BC38" s="1067"/>
      <c r="BD38" s="1067"/>
      <c r="BE38" s="998"/>
      <c r="BF38" s="998"/>
      <c r="BG38" s="998"/>
      <c r="BH38" s="998"/>
      <c r="BI38" s="999"/>
      <c r="BJ38" s="214"/>
      <c r="BK38" s="214"/>
      <c r="BL38" s="214"/>
      <c r="BM38" s="214"/>
      <c r="BN38" s="214"/>
      <c r="BO38" s="223"/>
      <c r="BP38" s="223"/>
      <c r="BQ38" s="220">
        <v>32</v>
      </c>
      <c r="BR38" s="221"/>
      <c r="BS38" s="1018"/>
      <c r="BT38" s="1019"/>
      <c r="BU38" s="1019"/>
      <c r="BV38" s="1019"/>
      <c r="BW38" s="1019"/>
      <c r="BX38" s="1019"/>
      <c r="BY38" s="1019"/>
      <c r="BZ38" s="1019"/>
      <c r="CA38" s="1019"/>
      <c r="CB38" s="1019"/>
      <c r="CC38" s="1019"/>
      <c r="CD38" s="1019"/>
      <c r="CE38" s="1019"/>
      <c r="CF38" s="1019"/>
      <c r="CG38" s="1040"/>
      <c r="CH38" s="1015"/>
      <c r="CI38" s="1016"/>
      <c r="CJ38" s="1016"/>
      <c r="CK38" s="1016"/>
      <c r="CL38" s="1017"/>
      <c r="CM38" s="1015"/>
      <c r="CN38" s="1016"/>
      <c r="CO38" s="1016"/>
      <c r="CP38" s="1016"/>
      <c r="CQ38" s="1017"/>
      <c r="CR38" s="1015"/>
      <c r="CS38" s="1016"/>
      <c r="CT38" s="1016"/>
      <c r="CU38" s="1016"/>
      <c r="CV38" s="1017"/>
      <c r="CW38" s="1015"/>
      <c r="CX38" s="1016"/>
      <c r="CY38" s="1016"/>
      <c r="CZ38" s="1016"/>
      <c r="DA38" s="1017"/>
      <c r="DB38" s="1015"/>
      <c r="DC38" s="1016"/>
      <c r="DD38" s="1016"/>
      <c r="DE38" s="1016"/>
      <c r="DF38" s="1017"/>
      <c r="DG38" s="1015"/>
      <c r="DH38" s="1016"/>
      <c r="DI38" s="1016"/>
      <c r="DJ38" s="1016"/>
      <c r="DK38" s="1017"/>
      <c r="DL38" s="1015"/>
      <c r="DM38" s="1016"/>
      <c r="DN38" s="1016"/>
      <c r="DO38" s="1016"/>
      <c r="DP38" s="1017"/>
      <c r="DQ38" s="1015"/>
      <c r="DR38" s="1016"/>
      <c r="DS38" s="1016"/>
      <c r="DT38" s="1016"/>
      <c r="DU38" s="1017"/>
      <c r="DV38" s="1018"/>
      <c r="DW38" s="1019"/>
      <c r="DX38" s="1019"/>
      <c r="DY38" s="1019"/>
      <c r="DZ38" s="1020"/>
      <c r="EA38" s="212"/>
    </row>
    <row r="39" spans="1:131" ht="26.25" customHeight="1" x14ac:dyDescent="0.2">
      <c r="A39" s="224">
        <v>12</v>
      </c>
      <c r="B39" s="1056"/>
      <c r="C39" s="1057"/>
      <c r="D39" s="1057"/>
      <c r="E39" s="1057"/>
      <c r="F39" s="1057"/>
      <c r="G39" s="1057"/>
      <c r="H39" s="1057"/>
      <c r="I39" s="1057"/>
      <c r="J39" s="1057"/>
      <c r="K39" s="1057"/>
      <c r="L39" s="1057"/>
      <c r="M39" s="1057"/>
      <c r="N39" s="1057"/>
      <c r="O39" s="1057"/>
      <c r="P39" s="1058"/>
      <c r="Q39" s="1064"/>
      <c r="R39" s="1065"/>
      <c r="S39" s="1065"/>
      <c r="T39" s="1065"/>
      <c r="U39" s="1065"/>
      <c r="V39" s="1065"/>
      <c r="W39" s="1065"/>
      <c r="X39" s="1065"/>
      <c r="Y39" s="1065"/>
      <c r="Z39" s="1065"/>
      <c r="AA39" s="1065"/>
      <c r="AB39" s="1065"/>
      <c r="AC39" s="1065"/>
      <c r="AD39" s="1065"/>
      <c r="AE39" s="1066"/>
      <c r="AF39" s="1061"/>
      <c r="AG39" s="1062"/>
      <c r="AH39" s="1062"/>
      <c r="AI39" s="1062"/>
      <c r="AJ39" s="1063"/>
      <c r="AK39" s="1006"/>
      <c r="AL39" s="997"/>
      <c r="AM39" s="997"/>
      <c r="AN39" s="997"/>
      <c r="AO39" s="997"/>
      <c r="AP39" s="997"/>
      <c r="AQ39" s="997"/>
      <c r="AR39" s="997"/>
      <c r="AS39" s="997"/>
      <c r="AT39" s="997"/>
      <c r="AU39" s="997"/>
      <c r="AV39" s="997"/>
      <c r="AW39" s="997"/>
      <c r="AX39" s="997"/>
      <c r="AY39" s="997"/>
      <c r="AZ39" s="1067"/>
      <c r="BA39" s="1067"/>
      <c r="BB39" s="1067"/>
      <c r="BC39" s="1067"/>
      <c r="BD39" s="1067"/>
      <c r="BE39" s="998"/>
      <c r="BF39" s="998"/>
      <c r="BG39" s="998"/>
      <c r="BH39" s="998"/>
      <c r="BI39" s="999"/>
      <c r="BJ39" s="214"/>
      <c r="BK39" s="214"/>
      <c r="BL39" s="214"/>
      <c r="BM39" s="214"/>
      <c r="BN39" s="214"/>
      <c r="BO39" s="223"/>
      <c r="BP39" s="223"/>
      <c r="BQ39" s="220">
        <v>33</v>
      </c>
      <c r="BR39" s="221"/>
      <c r="BS39" s="1018"/>
      <c r="BT39" s="1019"/>
      <c r="BU39" s="1019"/>
      <c r="BV39" s="1019"/>
      <c r="BW39" s="1019"/>
      <c r="BX39" s="1019"/>
      <c r="BY39" s="1019"/>
      <c r="BZ39" s="1019"/>
      <c r="CA39" s="1019"/>
      <c r="CB39" s="1019"/>
      <c r="CC39" s="1019"/>
      <c r="CD39" s="1019"/>
      <c r="CE39" s="1019"/>
      <c r="CF39" s="1019"/>
      <c r="CG39" s="1040"/>
      <c r="CH39" s="1015"/>
      <c r="CI39" s="1016"/>
      <c r="CJ39" s="1016"/>
      <c r="CK39" s="1016"/>
      <c r="CL39" s="1017"/>
      <c r="CM39" s="1015"/>
      <c r="CN39" s="1016"/>
      <c r="CO39" s="1016"/>
      <c r="CP39" s="1016"/>
      <c r="CQ39" s="1017"/>
      <c r="CR39" s="1015"/>
      <c r="CS39" s="1016"/>
      <c r="CT39" s="1016"/>
      <c r="CU39" s="1016"/>
      <c r="CV39" s="1017"/>
      <c r="CW39" s="1015"/>
      <c r="CX39" s="1016"/>
      <c r="CY39" s="1016"/>
      <c r="CZ39" s="1016"/>
      <c r="DA39" s="1017"/>
      <c r="DB39" s="1015"/>
      <c r="DC39" s="1016"/>
      <c r="DD39" s="1016"/>
      <c r="DE39" s="1016"/>
      <c r="DF39" s="1017"/>
      <c r="DG39" s="1015"/>
      <c r="DH39" s="1016"/>
      <c r="DI39" s="1016"/>
      <c r="DJ39" s="1016"/>
      <c r="DK39" s="1017"/>
      <c r="DL39" s="1015"/>
      <c r="DM39" s="1016"/>
      <c r="DN39" s="1016"/>
      <c r="DO39" s="1016"/>
      <c r="DP39" s="1017"/>
      <c r="DQ39" s="1015"/>
      <c r="DR39" s="1016"/>
      <c r="DS39" s="1016"/>
      <c r="DT39" s="1016"/>
      <c r="DU39" s="1017"/>
      <c r="DV39" s="1018"/>
      <c r="DW39" s="1019"/>
      <c r="DX39" s="1019"/>
      <c r="DY39" s="1019"/>
      <c r="DZ39" s="1020"/>
      <c r="EA39" s="212"/>
    </row>
    <row r="40" spans="1:131" ht="26.25" customHeight="1" x14ac:dyDescent="0.2">
      <c r="A40" s="220">
        <v>13</v>
      </c>
      <c r="B40" s="1056"/>
      <c r="C40" s="1057"/>
      <c r="D40" s="1057"/>
      <c r="E40" s="1057"/>
      <c r="F40" s="1057"/>
      <c r="G40" s="1057"/>
      <c r="H40" s="1057"/>
      <c r="I40" s="1057"/>
      <c r="J40" s="1057"/>
      <c r="K40" s="1057"/>
      <c r="L40" s="1057"/>
      <c r="M40" s="1057"/>
      <c r="N40" s="1057"/>
      <c r="O40" s="1057"/>
      <c r="P40" s="1058"/>
      <c r="Q40" s="1064"/>
      <c r="R40" s="1065"/>
      <c r="S40" s="1065"/>
      <c r="T40" s="1065"/>
      <c r="U40" s="1065"/>
      <c r="V40" s="1065"/>
      <c r="W40" s="1065"/>
      <c r="X40" s="1065"/>
      <c r="Y40" s="1065"/>
      <c r="Z40" s="1065"/>
      <c r="AA40" s="1065"/>
      <c r="AB40" s="1065"/>
      <c r="AC40" s="1065"/>
      <c r="AD40" s="1065"/>
      <c r="AE40" s="1066"/>
      <c r="AF40" s="1061"/>
      <c r="AG40" s="1062"/>
      <c r="AH40" s="1062"/>
      <c r="AI40" s="1062"/>
      <c r="AJ40" s="1063"/>
      <c r="AK40" s="1006"/>
      <c r="AL40" s="997"/>
      <c r="AM40" s="997"/>
      <c r="AN40" s="997"/>
      <c r="AO40" s="997"/>
      <c r="AP40" s="997"/>
      <c r="AQ40" s="997"/>
      <c r="AR40" s="997"/>
      <c r="AS40" s="997"/>
      <c r="AT40" s="997"/>
      <c r="AU40" s="997"/>
      <c r="AV40" s="997"/>
      <c r="AW40" s="997"/>
      <c r="AX40" s="997"/>
      <c r="AY40" s="997"/>
      <c r="AZ40" s="1067"/>
      <c r="BA40" s="1067"/>
      <c r="BB40" s="1067"/>
      <c r="BC40" s="1067"/>
      <c r="BD40" s="1067"/>
      <c r="BE40" s="998"/>
      <c r="BF40" s="998"/>
      <c r="BG40" s="998"/>
      <c r="BH40" s="998"/>
      <c r="BI40" s="999"/>
      <c r="BJ40" s="214"/>
      <c r="BK40" s="214"/>
      <c r="BL40" s="214"/>
      <c r="BM40" s="214"/>
      <c r="BN40" s="214"/>
      <c r="BO40" s="223"/>
      <c r="BP40" s="223"/>
      <c r="BQ40" s="220">
        <v>34</v>
      </c>
      <c r="BR40" s="221"/>
      <c r="BS40" s="1018"/>
      <c r="BT40" s="1019"/>
      <c r="BU40" s="1019"/>
      <c r="BV40" s="1019"/>
      <c r="BW40" s="1019"/>
      <c r="BX40" s="1019"/>
      <c r="BY40" s="1019"/>
      <c r="BZ40" s="1019"/>
      <c r="CA40" s="1019"/>
      <c r="CB40" s="1019"/>
      <c r="CC40" s="1019"/>
      <c r="CD40" s="1019"/>
      <c r="CE40" s="1019"/>
      <c r="CF40" s="1019"/>
      <c r="CG40" s="1040"/>
      <c r="CH40" s="1015"/>
      <c r="CI40" s="1016"/>
      <c r="CJ40" s="1016"/>
      <c r="CK40" s="1016"/>
      <c r="CL40" s="1017"/>
      <c r="CM40" s="1015"/>
      <c r="CN40" s="1016"/>
      <c r="CO40" s="1016"/>
      <c r="CP40" s="1016"/>
      <c r="CQ40" s="1017"/>
      <c r="CR40" s="1015"/>
      <c r="CS40" s="1016"/>
      <c r="CT40" s="1016"/>
      <c r="CU40" s="1016"/>
      <c r="CV40" s="1017"/>
      <c r="CW40" s="1015"/>
      <c r="CX40" s="1016"/>
      <c r="CY40" s="1016"/>
      <c r="CZ40" s="1016"/>
      <c r="DA40" s="1017"/>
      <c r="DB40" s="1015"/>
      <c r="DC40" s="1016"/>
      <c r="DD40" s="1016"/>
      <c r="DE40" s="1016"/>
      <c r="DF40" s="1017"/>
      <c r="DG40" s="1015"/>
      <c r="DH40" s="1016"/>
      <c r="DI40" s="1016"/>
      <c r="DJ40" s="1016"/>
      <c r="DK40" s="1017"/>
      <c r="DL40" s="1015"/>
      <c r="DM40" s="1016"/>
      <c r="DN40" s="1016"/>
      <c r="DO40" s="1016"/>
      <c r="DP40" s="1017"/>
      <c r="DQ40" s="1015"/>
      <c r="DR40" s="1016"/>
      <c r="DS40" s="1016"/>
      <c r="DT40" s="1016"/>
      <c r="DU40" s="1017"/>
      <c r="DV40" s="1018"/>
      <c r="DW40" s="1019"/>
      <c r="DX40" s="1019"/>
      <c r="DY40" s="1019"/>
      <c r="DZ40" s="1020"/>
      <c r="EA40" s="212"/>
    </row>
    <row r="41" spans="1:131" ht="26.25" customHeight="1" x14ac:dyDescent="0.2">
      <c r="A41" s="220">
        <v>14</v>
      </c>
      <c r="B41" s="1056"/>
      <c r="C41" s="1057"/>
      <c r="D41" s="1057"/>
      <c r="E41" s="1057"/>
      <c r="F41" s="1057"/>
      <c r="G41" s="1057"/>
      <c r="H41" s="1057"/>
      <c r="I41" s="1057"/>
      <c r="J41" s="1057"/>
      <c r="K41" s="1057"/>
      <c r="L41" s="1057"/>
      <c r="M41" s="1057"/>
      <c r="N41" s="1057"/>
      <c r="O41" s="1057"/>
      <c r="P41" s="1058"/>
      <c r="Q41" s="1064"/>
      <c r="R41" s="1065"/>
      <c r="S41" s="1065"/>
      <c r="T41" s="1065"/>
      <c r="U41" s="1065"/>
      <c r="V41" s="1065"/>
      <c r="W41" s="1065"/>
      <c r="X41" s="1065"/>
      <c r="Y41" s="1065"/>
      <c r="Z41" s="1065"/>
      <c r="AA41" s="1065"/>
      <c r="AB41" s="1065"/>
      <c r="AC41" s="1065"/>
      <c r="AD41" s="1065"/>
      <c r="AE41" s="1066"/>
      <c r="AF41" s="1061"/>
      <c r="AG41" s="1062"/>
      <c r="AH41" s="1062"/>
      <c r="AI41" s="1062"/>
      <c r="AJ41" s="1063"/>
      <c r="AK41" s="1006"/>
      <c r="AL41" s="997"/>
      <c r="AM41" s="997"/>
      <c r="AN41" s="997"/>
      <c r="AO41" s="997"/>
      <c r="AP41" s="997"/>
      <c r="AQ41" s="997"/>
      <c r="AR41" s="997"/>
      <c r="AS41" s="997"/>
      <c r="AT41" s="997"/>
      <c r="AU41" s="997"/>
      <c r="AV41" s="997"/>
      <c r="AW41" s="997"/>
      <c r="AX41" s="997"/>
      <c r="AY41" s="997"/>
      <c r="AZ41" s="1067"/>
      <c r="BA41" s="1067"/>
      <c r="BB41" s="1067"/>
      <c r="BC41" s="1067"/>
      <c r="BD41" s="1067"/>
      <c r="BE41" s="998"/>
      <c r="BF41" s="998"/>
      <c r="BG41" s="998"/>
      <c r="BH41" s="998"/>
      <c r="BI41" s="999"/>
      <c r="BJ41" s="214"/>
      <c r="BK41" s="214"/>
      <c r="BL41" s="214"/>
      <c r="BM41" s="214"/>
      <c r="BN41" s="214"/>
      <c r="BO41" s="223"/>
      <c r="BP41" s="223"/>
      <c r="BQ41" s="220">
        <v>35</v>
      </c>
      <c r="BR41" s="221"/>
      <c r="BS41" s="1018"/>
      <c r="BT41" s="1019"/>
      <c r="BU41" s="1019"/>
      <c r="BV41" s="1019"/>
      <c r="BW41" s="1019"/>
      <c r="BX41" s="1019"/>
      <c r="BY41" s="1019"/>
      <c r="BZ41" s="1019"/>
      <c r="CA41" s="1019"/>
      <c r="CB41" s="1019"/>
      <c r="CC41" s="1019"/>
      <c r="CD41" s="1019"/>
      <c r="CE41" s="1019"/>
      <c r="CF41" s="1019"/>
      <c r="CG41" s="1040"/>
      <c r="CH41" s="1015"/>
      <c r="CI41" s="1016"/>
      <c r="CJ41" s="1016"/>
      <c r="CK41" s="1016"/>
      <c r="CL41" s="1017"/>
      <c r="CM41" s="1015"/>
      <c r="CN41" s="1016"/>
      <c r="CO41" s="1016"/>
      <c r="CP41" s="1016"/>
      <c r="CQ41" s="1017"/>
      <c r="CR41" s="1015"/>
      <c r="CS41" s="1016"/>
      <c r="CT41" s="1016"/>
      <c r="CU41" s="1016"/>
      <c r="CV41" s="1017"/>
      <c r="CW41" s="1015"/>
      <c r="CX41" s="1016"/>
      <c r="CY41" s="1016"/>
      <c r="CZ41" s="1016"/>
      <c r="DA41" s="1017"/>
      <c r="DB41" s="1015"/>
      <c r="DC41" s="1016"/>
      <c r="DD41" s="1016"/>
      <c r="DE41" s="1016"/>
      <c r="DF41" s="1017"/>
      <c r="DG41" s="1015"/>
      <c r="DH41" s="1016"/>
      <c r="DI41" s="1016"/>
      <c r="DJ41" s="1016"/>
      <c r="DK41" s="1017"/>
      <c r="DL41" s="1015"/>
      <c r="DM41" s="1016"/>
      <c r="DN41" s="1016"/>
      <c r="DO41" s="1016"/>
      <c r="DP41" s="1017"/>
      <c r="DQ41" s="1015"/>
      <c r="DR41" s="1016"/>
      <c r="DS41" s="1016"/>
      <c r="DT41" s="1016"/>
      <c r="DU41" s="1017"/>
      <c r="DV41" s="1018"/>
      <c r="DW41" s="1019"/>
      <c r="DX41" s="1019"/>
      <c r="DY41" s="1019"/>
      <c r="DZ41" s="1020"/>
      <c r="EA41" s="212"/>
    </row>
    <row r="42" spans="1:131" ht="26.25" customHeight="1" x14ac:dyDescent="0.2">
      <c r="A42" s="220">
        <v>15</v>
      </c>
      <c r="B42" s="1056"/>
      <c r="C42" s="1057"/>
      <c r="D42" s="1057"/>
      <c r="E42" s="1057"/>
      <c r="F42" s="1057"/>
      <c r="G42" s="1057"/>
      <c r="H42" s="1057"/>
      <c r="I42" s="1057"/>
      <c r="J42" s="1057"/>
      <c r="K42" s="1057"/>
      <c r="L42" s="1057"/>
      <c r="M42" s="1057"/>
      <c r="N42" s="1057"/>
      <c r="O42" s="1057"/>
      <c r="P42" s="1058"/>
      <c r="Q42" s="1064"/>
      <c r="R42" s="1065"/>
      <c r="S42" s="1065"/>
      <c r="T42" s="1065"/>
      <c r="U42" s="1065"/>
      <c r="V42" s="1065"/>
      <c r="W42" s="1065"/>
      <c r="X42" s="1065"/>
      <c r="Y42" s="1065"/>
      <c r="Z42" s="1065"/>
      <c r="AA42" s="1065"/>
      <c r="AB42" s="1065"/>
      <c r="AC42" s="1065"/>
      <c r="AD42" s="1065"/>
      <c r="AE42" s="1066"/>
      <c r="AF42" s="1061"/>
      <c r="AG42" s="1062"/>
      <c r="AH42" s="1062"/>
      <c r="AI42" s="1062"/>
      <c r="AJ42" s="1063"/>
      <c r="AK42" s="1006"/>
      <c r="AL42" s="997"/>
      <c r="AM42" s="997"/>
      <c r="AN42" s="997"/>
      <c r="AO42" s="997"/>
      <c r="AP42" s="997"/>
      <c r="AQ42" s="997"/>
      <c r="AR42" s="997"/>
      <c r="AS42" s="997"/>
      <c r="AT42" s="997"/>
      <c r="AU42" s="997"/>
      <c r="AV42" s="997"/>
      <c r="AW42" s="997"/>
      <c r="AX42" s="997"/>
      <c r="AY42" s="997"/>
      <c r="AZ42" s="1067"/>
      <c r="BA42" s="1067"/>
      <c r="BB42" s="1067"/>
      <c r="BC42" s="1067"/>
      <c r="BD42" s="1067"/>
      <c r="BE42" s="998"/>
      <c r="BF42" s="998"/>
      <c r="BG42" s="998"/>
      <c r="BH42" s="998"/>
      <c r="BI42" s="999"/>
      <c r="BJ42" s="214"/>
      <c r="BK42" s="214"/>
      <c r="BL42" s="214"/>
      <c r="BM42" s="214"/>
      <c r="BN42" s="214"/>
      <c r="BO42" s="223"/>
      <c r="BP42" s="223"/>
      <c r="BQ42" s="220">
        <v>36</v>
      </c>
      <c r="BR42" s="221"/>
      <c r="BS42" s="1018"/>
      <c r="BT42" s="1019"/>
      <c r="BU42" s="1019"/>
      <c r="BV42" s="1019"/>
      <c r="BW42" s="1019"/>
      <c r="BX42" s="1019"/>
      <c r="BY42" s="1019"/>
      <c r="BZ42" s="1019"/>
      <c r="CA42" s="1019"/>
      <c r="CB42" s="1019"/>
      <c r="CC42" s="1019"/>
      <c r="CD42" s="1019"/>
      <c r="CE42" s="1019"/>
      <c r="CF42" s="1019"/>
      <c r="CG42" s="1040"/>
      <c r="CH42" s="1015"/>
      <c r="CI42" s="1016"/>
      <c r="CJ42" s="1016"/>
      <c r="CK42" s="1016"/>
      <c r="CL42" s="1017"/>
      <c r="CM42" s="1015"/>
      <c r="CN42" s="1016"/>
      <c r="CO42" s="1016"/>
      <c r="CP42" s="1016"/>
      <c r="CQ42" s="1017"/>
      <c r="CR42" s="1015"/>
      <c r="CS42" s="1016"/>
      <c r="CT42" s="1016"/>
      <c r="CU42" s="1016"/>
      <c r="CV42" s="1017"/>
      <c r="CW42" s="1015"/>
      <c r="CX42" s="1016"/>
      <c r="CY42" s="1016"/>
      <c r="CZ42" s="1016"/>
      <c r="DA42" s="1017"/>
      <c r="DB42" s="1015"/>
      <c r="DC42" s="1016"/>
      <c r="DD42" s="1016"/>
      <c r="DE42" s="1016"/>
      <c r="DF42" s="1017"/>
      <c r="DG42" s="1015"/>
      <c r="DH42" s="1016"/>
      <c r="DI42" s="1016"/>
      <c r="DJ42" s="1016"/>
      <c r="DK42" s="1017"/>
      <c r="DL42" s="1015"/>
      <c r="DM42" s="1016"/>
      <c r="DN42" s="1016"/>
      <c r="DO42" s="1016"/>
      <c r="DP42" s="1017"/>
      <c r="DQ42" s="1015"/>
      <c r="DR42" s="1016"/>
      <c r="DS42" s="1016"/>
      <c r="DT42" s="1016"/>
      <c r="DU42" s="1017"/>
      <c r="DV42" s="1018"/>
      <c r="DW42" s="1019"/>
      <c r="DX42" s="1019"/>
      <c r="DY42" s="1019"/>
      <c r="DZ42" s="1020"/>
      <c r="EA42" s="212"/>
    </row>
    <row r="43" spans="1:131" ht="26.25" customHeight="1" x14ac:dyDescent="0.2">
      <c r="A43" s="220">
        <v>16</v>
      </c>
      <c r="B43" s="1056"/>
      <c r="C43" s="1057"/>
      <c r="D43" s="1057"/>
      <c r="E43" s="1057"/>
      <c r="F43" s="1057"/>
      <c r="G43" s="1057"/>
      <c r="H43" s="1057"/>
      <c r="I43" s="1057"/>
      <c r="J43" s="1057"/>
      <c r="K43" s="1057"/>
      <c r="L43" s="1057"/>
      <c r="M43" s="1057"/>
      <c r="N43" s="1057"/>
      <c r="O43" s="1057"/>
      <c r="P43" s="1058"/>
      <c r="Q43" s="1064"/>
      <c r="R43" s="1065"/>
      <c r="S43" s="1065"/>
      <c r="T43" s="1065"/>
      <c r="U43" s="1065"/>
      <c r="V43" s="1065"/>
      <c r="W43" s="1065"/>
      <c r="X43" s="1065"/>
      <c r="Y43" s="1065"/>
      <c r="Z43" s="1065"/>
      <c r="AA43" s="1065"/>
      <c r="AB43" s="1065"/>
      <c r="AC43" s="1065"/>
      <c r="AD43" s="1065"/>
      <c r="AE43" s="1066"/>
      <c r="AF43" s="1061"/>
      <c r="AG43" s="1062"/>
      <c r="AH43" s="1062"/>
      <c r="AI43" s="1062"/>
      <c r="AJ43" s="1063"/>
      <c r="AK43" s="1006"/>
      <c r="AL43" s="997"/>
      <c r="AM43" s="997"/>
      <c r="AN43" s="997"/>
      <c r="AO43" s="997"/>
      <c r="AP43" s="997"/>
      <c r="AQ43" s="997"/>
      <c r="AR43" s="997"/>
      <c r="AS43" s="997"/>
      <c r="AT43" s="997"/>
      <c r="AU43" s="997"/>
      <c r="AV43" s="997"/>
      <c r="AW43" s="997"/>
      <c r="AX43" s="997"/>
      <c r="AY43" s="997"/>
      <c r="AZ43" s="1067"/>
      <c r="BA43" s="1067"/>
      <c r="BB43" s="1067"/>
      <c r="BC43" s="1067"/>
      <c r="BD43" s="1067"/>
      <c r="BE43" s="998"/>
      <c r="BF43" s="998"/>
      <c r="BG43" s="998"/>
      <c r="BH43" s="998"/>
      <c r="BI43" s="999"/>
      <c r="BJ43" s="214"/>
      <c r="BK43" s="214"/>
      <c r="BL43" s="214"/>
      <c r="BM43" s="214"/>
      <c r="BN43" s="214"/>
      <c r="BO43" s="223"/>
      <c r="BP43" s="223"/>
      <c r="BQ43" s="220">
        <v>37</v>
      </c>
      <c r="BR43" s="221"/>
      <c r="BS43" s="1018"/>
      <c r="BT43" s="1019"/>
      <c r="BU43" s="1019"/>
      <c r="BV43" s="1019"/>
      <c r="BW43" s="1019"/>
      <c r="BX43" s="1019"/>
      <c r="BY43" s="1019"/>
      <c r="BZ43" s="1019"/>
      <c r="CA43" s="1019"/>
      <c r="CB43" s="1019"/>
      <c r="CC43" s="1019"/>
      <c r="CD43" s="1019"/>
      <c r="CE43" s="1019"/>
      <c r="CF43" s="1019"/>
      <c r="CG43" s="1040"/>
      <c r="CH43" s="1015"/>
      <c r="CI43" s="1016"/>
      <c r="CJ43" s="1016"/>
      <c r="CK43" s="1016"/>
      <c r="CL43" s="1017"/>
      <c r="CM43" s="1015"/>
      <c r="CN43" s="1016"/>
      <c r="CO43" s="1016"/>
      <c r="CP43" s="1016"/>
      <c r="CQ43" s="1017"/>
      <c r="CR43" s="1015"/>
      <c r="CS43" s="1016"/>
      <c r="CT43" s="1016"/>
      <c r="CU43" s="1016"/>
      <c r="CV43" s="1017"/>
      <c r="CW43" s="1015"/>
      <c r="CX43" s="1016"/>
      <c r="CY43" s="1016"/>
      <c r="CZ43" s="1016"/>
      <c r="DA43" s="1017"/>
      <c r="DB43" s="1015"/>
      <c r="DC43" s="1016"/>
      <c r="DD43" s="1016"/>
      <c r="DE43" s="1016"/>
      <c r="DF43" s="1017"/>
      <c r="DG43" s="1015"/>
      <c r="DH43" s="1016"/>
      <c r="DI43" s="1016"/>
      <c r="DJ43" s="1016"/>
      <c r="DK43" s="1017"/>
      <c r="DL43" s="1015"/>
      <c r="DM43" s="1016"/>
      <c r="DN43" s="1016"/>
      <c r="DO43" s="1016"/>
      <c r="DP43" s="1017"/>
      <c r="DQ43" s="1015"/>
      <c r="DR43" s="1016"/>
      <c r="DS43" s="1016"/>
      <c r="DT43" s="1016"/>
      <c r="DU43" s="1017"/>
      <c r="DV43" s="1018"/>
      <c r="DW43" s="1019"/>
      <c r="DX43" s="1019"/>
      <c r="DY43" s="1019"/>
      <c r="DZ43" s="1020"/>
      <c r="EA43" s="212"/>
    </row>
    <row r="44" spans="1:131" ht="26.25" customHeight="1" x14ac:dyDescent="0.2">
      <c r="A44" s="220">
        <v>17</v>
      </c>
      <c r="B44" s="1056"/>
      <c r="C44" s="1057"/>
      <c r="D44" s="1057"/>
      <c r="E44" s="1057"/>
      <c r="F44" s="1057"/>
      <c r="G44" s="1057"/>
      <c r="H44" s="1057"/>
      <c r="I44" s="1057"/>
      <c r="J44" s="1057"/>
      <c r="K44" s="1057"/>
      <c r="L44" s="1057"/>
      <c r="M44" s="1057"/>
      <c r="N44" s="1057"/>
      <c r="O44" s="1057"/>
      <c r="P44" s="1058"/>
      <c r="Q44" s="1064"/>
      <c r="R44" s="1065"/>
      <c r="S44" s="1065"/>
      <c r="T44" s="1065"/>
      <c r="U44" s="1065"/>
      <c r="V44" s="1065"/>
      <c r="W44" s="1065"/>
      <c r="X44" s="1065"/>
      <c r="Y44" s="1065"/>
      <c r="Z44" s="1065"/>
      <c r="AA44" s="1065"/>
      <c r="AB44" s="1065"/>
      <c r="AC44" s="1065"/>
      <c r="AD44" s="1065"/>
      <c r="AE44" s="1066"/>
      <c r="AF44" s="1061"/>
      <c r="AG44" s="1062"/>
      <c r="AH44" s="1062"/>
      <c r="AI44" s="1062"/>
      <c r="AJ44" s="1063"/>
      <c r="AK44" s="1006"/>
      <c r="AL44" s="997"/>
      <c r="AM44" s="997"/>
      <c r="AN44" s="997"/>
      <c r="AO44" s="997"/>
      <c r="AP44" s="997"/>
      <c r="AQ44" s="997"/>
      <c r="AR44" s="997"/>
      <c r="AS44" s="997"/>
      <c r="AT44" s="997"/>
      <c r="AU44" s="997"/>
      <c r="AV44" s="997"/>
      <c r="AW44" s="997"/>
      <c r="AX44" s="997"/>
      <c r="AY44" s="997"/>
      <c r="AZ44" s="1067"/>
      <c r="BA44" s="1067"/>
      <c r="BB44" s="1067"/>
      <c r="BC44" s="1067"/>
      <c r="BD44" s="1067"/>
      <c r="BE44" s="998"/>
      <c r="BF44" s="998"/>
      <c r="BG44" s="998"/>
      <c r="BH44" s="998"/>
      <c r="BI44" s="999"/>
      <c r="BJ44" s="214"/>
      <c r="BK44" s="214"/>
      <c r="BL44" s="214"/>
      <c r="BM44" s="214"/>
      <c r="BN44" s="214"/>
      <c r="BO44" s="223"/>
      <c r="BP44" s="223"/>
      <c r="BQ44" s="220">
        <v>38</v>
      </c>
      <c r="BR44" s="221"/>
      <c r="BS44" s="1018"/>
      <c r="BT44" s="1019"/>
      <c r="BU44" s="1019"/>
      <c r="BV44" s="1019"/>
      <c r="BW44" s="1019"/>
      <c r="BX44" s="1019"/>
      <c r="BY44" s="1019"/>
      <c r="BZ44" s="1019"/>
      <c r="CA44" s="1019"/>
      <c r="CB44" s="1019"/>
      <c r="CC44" s="1019"/>
      <c r="CD44" s="1019"/>
      <c r="CE44" s="1019"/>
      <c r="CF44" s="1019"/>
      <c r="CG44" s="1040"/>
      <c r="CH44" s="1015"/>
      <c r="CI44" s="1016"/>
      <c r="CJ44" s="1016"/>
      <c r="CK44" s="1016"/>
      <c r="CL44" s="1017"/>
      <c r="CM44" s="1015"/>
      <c r="CN44" s="1016"/>
      <c r="CO44" s="1016"/>
      <c r="CP44" s="1016"/>
      <c r="CQ44" s="1017"/>
      <c r="CR44" s="1015"/>
      <c r="CS44" s="1016"/>
      <c r="CT44" s="1016"/>
      <c r="CU44" s="1016"/>
      <c r="CV44" s="1017"/>
      <c r="CW44" s="1015"/>
      <c r="CX44" s="1016"/>
      <c r="CY44" s="1016"/>
      <c r="CZ44" s="1016"/>
      <c r="DA44" s="1017"/>
      <c r="DB44" s="1015"/>
      <c r="DC44" s="1016"/>
      <c r="DD44" s="1016"/>
      <c r="DE44" s="1016"/>
      <c r="DF44" s="1017"/>
      <c r="DG44" s="1015"/>
      <c r="DH44" s="1016"/>
      <c r="DI44" s="1016"/>
      <c r="DJ44" s="1016"/>
      <c r="DK44" s="1017"/>
      <c r="DL44" s="1015"/>
      <c r="DM44" s="1016"/>
      <c r="DN44" s="1016"/>
      <c r="DO44" s="1016"/>
      <c r="DP44" s="1017"/>
      <c r="DQ44" s="1015"/>
      <c r="DR44" s="1016"/>
      <c r="DS44" s="1016"/>
      <c r="DT44" s="1016"/>
      <c r="DU44" s="1017"/>
      <c r="DV44" s="1018"/>
      <c r="DW44" s="1019"/>
      <c r="DX44" s="1019"/>
      <c r="DY44" s="1019"/>
      <c r="DZ44" s="1020"/>
      <c r="EA44" s="212"/>
    </row>
    <row r="45" spans="1:131" ht="26.25" customHeight="1" x14ac:dyDescent="0.2">
      <c r="A45" s="220">
        <v>18</v>
      </c>
      <c r="B45" s="1056"/>
      <c r="C45" s="1057"/>
      <c r="D45" s="1057"/>
      <c r="E45" s="1057"/>
      <c r="F45" s="1057"/>
      <c r="G45" s="1057"/>
      <c r="H45" s="1057"/>
      <c r="I45" s="1057"/>
      <c r="J45" s="1057"/>
      <c r="K45" s="1057"/>
      <c r="L45" s="1057"/>
      <c r="M45" s="1057"/>
      <c r="N45" s="1057"/>
      <c r="O45" s="1057"/>
      <c r="P45" s="1058"/>
      <c r="Q45" s="1064"/>
      <c r="R45" s="1065"/>
      <c r="S45" s="1065"/>
      <c r="T45" s="1065"/>
      <c r="U45" s="1065"/>
      <c r="V45" s="1065"/>
      <c r="W45" s="1065"/>
      <c r="X45" s="1065"/>
      <c r="Y45" s="1065"/>
      <c r="Z45" s="1065"/>
      <c r="AA45" s="1065"/>
      <c r="AB45" s="1065"/>
      <c r="AC45" s="1065"/>
      <c r="AD45" s="1065"/>
      <c r="AE45" s="1066"/>
      <c r="AF45" s="1061"/>
      <c r="AG45" s="1062"/>
      <c r="AH45" s="1062"/>
      <c r="AI45" s="1062"/>
      <c r="AJ45" s="1063"/>
      <c r="AK45" s="1006"/>
      <c r="AL45" s="997"/>
      <c r="AM45" s="997"/>
      <c r="AN45" s="997"/>
      <c r="AO45" s="997"/>
      <c r="AP45" s="997"/>
      <c r="AQ45" s="997"/>
      <c r="AR45" s="997"/>
      <c r="AS45" s="997"/>
      <c r="AT45" s="997"/>
      <c r="AU45" s="997"/>
      <c r="AV45" s="997"/>
      <c r="AW45" s="997"/>
      <c r="AX45" s="997"/>
      <c r="AY45" s="997"/>
      <c r="AZ45" s="1067"/>
      <c r="BA45" s="1067"/>
      <c r="BB45" s="1067"/>
      <c r="BC45" s="1067"/>
      <c r="BD45" s="1067"/>
      <c r="BE45" s="998"/>
      <c r="BF45" s="998"/>
      <c r="BG45" s="998"/>
      <c r="BH45" s="998"/>
      <c r="BI45" s="999"/>
      <c r="BJ45" s="214"/>
      <c r="BK45" s="214"/>
      <c r="BL45" s="214"/>
      <c r="BM45" s="214"/>
      <c r="BN45" s="214"/>
      <c r="BO45" s="223"/>
      <c r="BP45" s="223"/>
      <c r="BQ45" s="220">
        <v>39</v>
      </c>
      <c r="BR45" s="221"/>
      <c r="BS45" s="1018"/>
      <c r="BT45" s="1019"/>
      <c r="BU45" s="1019"/>
      <c r="BV45" s="1019"/>
      <c r="BW45" s="1019"/>
      <c r="BX45" s="1019"/>
      <c r="BY45" s="1019"/>
      <c r="BZ45" s="1019"/>
      <c r="CA45" s="1019"/>
      <c r="CB45" s="1019"/>
      <c r="CC45" s="1019"/>
      <c r="CD45" s="1019"/>
      <c r="CE45" s="1019"/>
      <c r="CF45" s="1019"/>
      <c r="CG45" s="1040"/>
      <c r="CH45" s="1015"/>
      <c r="CI45" s="1016"/>
      <c r="CJ45" s="1016"/>
      <c r="CK45" s="1016"/>
      <c r="CL45" s="1017"/>
      <c r="CM45" s="1015"/>
      <c r="CN45" s="1016"/>
      <c r="CO45" s="1016"/>
      <c r="CP45" s="1016"/>
      <c r="CQ45" s="1017"/>
      <c r="CR45" s="1015"/>
      <c r="CS45" s="1016"/>
      <c r="CT45" s="1016"/>
      <c r="CU45" s="1016"/>
      <c r="CV45" s="1017"/>
      <c r="CW45" s="1015"/>
      <c r="CX45" s="1016"/>
      <c r="CY45" s="1016"/>
      <c r="CZ45" s="1016"/>
      <c r="DA45" s="1017"/>
      <c r="DB45" s="1015"/>
      <c r="DC45" s="1016"/>
      <c r="DD45" s="1016"/>
      <c r="DE45" s="1016"/>
      <c r="DF45" s="1017"/>
      <c r="DG45" s="1015"/>
      <c r="DH45" s="1016"/>
      <c r="DI45" s="1016"/>
      <c r="DJ45" s="1016"/>
      <c r="DK45" s="1017"/>
      <c r="DL45" s="1015"/>
      <c r="DM45" s="1016"/>
      <c r="DN45" s="1016"/>
      <c r="DO45" s="1016"/>
      <c r="DP45" s="1017"/>
      <c r="DQ45" s="1015"/>
      <c r="DR45" s="1016"/>
      <c r="DS45" s="1016"/>
      <c r="DT45" s="1016"/>
      <c r="DU45" s="1017"/>
      <c r="DV45" s="1018"/>
      <c r="DW45" s="1019"/>
      <c r="DX45" s="1019"/>
      <c r="DY45" s="1019"/>
      <c r="DZ45" s="1020"/>
      <c r="EA45" s="212"/>
    </row>
    <row r="46" spans="1:131" ht="26.25" customHeight="1" x14ac:dyDescent="0.2">
      <c r="A46" s="220">
        <v>19</v>
      </c>
      <c r="B46" s="1056"/>
      <c r="C46" s="1057"/>
      <c r="D46" s="1057"/>
      <c r="E46" s="1057"/>
      <c r="F46" s="1057"/>
      <c r="G46" s="1057"/>
      <c r="H46" s="1057"/>
      <c r="I46" s="1057"/>
      <c r="J46" s="1057"/>
      <c r="K46" s="1057"/>
      <c r="L46" s="1057"/>
      <c r="M46" s="1057"/>
      <c r="N46" s="1057"/>
      <c r="O46" s="1057"/>
      <c r="P46" s="1058"/>
      <c r="Q46" s="1064"/>
      <c r="R46" s="1065"/>
      <c r="S46" s="1065"/>
      <c r="T46" s="1065"/>
      <c r="U46" s="1065"/>
      <c r="V46" s="1065"/>
      <c r="W46" s="1065"/>
      <c r="X46" s="1065"/>
      <c r="Y46" s="1065"/>
      <c r="Z46" s="1065"/>
      <c r="AA46" s="1065"/>
      <c r="AB46" s="1065"/>
      <c r="AC46" s="1065"/>
      <c r="AD46" s="1065"/>
      <c r="AE46" s="1066"/>
      <c r="AF46" s="1061"/>
      <c r="AG46" s="1062"/>
      <c r="AH46" s="1062"/>
      <c r="AI46" s="1062"/>
      <c r="AJ46" s="1063"/>
      <c r="AK46" s="1006"/>
      <c r="AL46" s="997"/>
      <c r="AM46" s="997"/>
      <c r="AN46" s="997"/>
      <c r="AO46" s="997"/>
      <c r="AP46" s="997"/>
      <c r="AQ46" s="997"/>
      <c r="AR46" s="997"/>
      <c r="AS46" s="997"/>
      <c r="AT46" s="997"/>
      <c r="AU46" s="997"/>
      <c r="AV46" s="997"/>
      <c r="AW46" s="997"/>
      <c r="AX46" s="997"/>
      <c r="AY46" s="997"/>
      <c r="AZ46" s="1067"/>
      <c r="BA46" s="1067"/>
      <c r="BB46" s="1067"/>
      <c r="BC46" s="1067"/>
      <c r="BD46" s="1067"/>
      <c r="BE46" s="998"/>
      <c r="BF46" s="998"/>
      <c r="BG46" s="998"/>
      <c r="BH46" s="998"/>
      <c r="BI46" s="999"/>
      <c r="BJ46" s="214"/>
      <c r="BK46" s="214"/>
      <c r="BL46" s="214"/>
      <c r="BM46" s="214"/>
      <c r="BN46" s="214"/>
      <c r="BO46" s="223"/>
      <c r="BP46" s="223"/>
      <c r="BQ46" s="220">
        <v>40</v>
      </c>
      <c r="BR46" s="221"/>
      <c r="BS46" s="1018"/>
      <c r="BT46" s="1019"/>
      <c r="BU46" s="1019"/>
      <c r="BV46" s="1019"/>
      <c r="BW46" s="1019"/>
      <c r="BX46" s="1019"/>
      <c r="BY46" s="1019"/>
      <c r="BZ46" s="1019"/>
      <c r="CA46" s="1019"/>
      <c r="CB46" s="1019"/>
      <c r="CC46" s="1019"/>
      <c r="CD46" s="1019"/>
      <c r="CE46" s="1019"/>
      <c r="CF46" s="1019"/>
      <c r="CG46" s="1040"/>
      <c r="CH46" s="1015"/>
      <c r="CI46" s="1016"/>
      <c r="CJ46" s="1016"/>
      <c r="CK46" s="1016"/>
      <c r="CL46" s="1017"/>
      <c r="CM46" s="1015"/>
      <c r="CN46" s="1016"/>
      <c r="CO46" s="1016"/>
      <c r="CP46" s="1016"/>
      <c r="CQ46" s="1017"/>
      <c r="CR46" s="1015"/>
      <c r="CS46" s="1016"/>
      <c r="CT46" s="1016"/>
      <c r="CU46" s="1016"/>
      <c r="CV46" s="1017"/>
      <c r="CW46" s="1015"/>
      <c r="CX46" s="1016"/>
      <c r="CY46" s="1016"/>
      <c r="CZ46" s="1016"/>
      <c r="DA46" s="1017"/>
      <c r="DB46" s="1015"/>
      <c r="DC46" s="1016"/>
      <c r="DD46" s="1016"/>
      <c r="DE46" s="1016"/>
      <c r="DF46" s="1017"/>
      <c r="DG46" s="1015"/>
      <c r="DH46" s="1016"/>
      <c r="DI46" s="1016"/>
      <c r="DJ46" s="1016"/>
      <c r="DK46" s="1017"/>
      <c r="DL46" s="1015"/>
      <c r="DM46" s="1016"/>
      <c r="DN46" s="1016"/>
      <c r="DO46" s="1016"/>
      <c r="DP46" s="1017"/>
      <c r="DQ46" s="1015"/>
      <c r="DR46" s="1016"/>
      <c r="DS46" s="1016"/>
      <c r="DT46" s="1016"/>
      <c r="DU46" s="1017"/>
      <c r="DV46" s="1018"/>
      <c r="DW46" s="1019"/>
      <c r="DX46" s="1019"/>
      <c r="DY46" s="1019"/>
      <c r="DZ46" s="1020"/>
      <c r="EA46" s="212"/>
    </row>
    <row r="47" spans="1:131" ht="26.25" customHeight="1" x14ac:dyDescent="0.2">
      <c r="A47" s="220">
        <v>20</v>
      </c>
      <c r="B47" s="1056"/>
      <c r="C47" s="1057"/>
      <c r="D47" s="1057"/>
      <c r="E47" s="1057"/>
      <c r="F47" s="1057"/>
      <c r="G47" s="1057"/>
      <c r="H47" s="1057"/>
      <c r="I47" s="1057"/>
      <c r="J47" s="1057"/>
      <c r="K47" s="1057"/>
      <c r="L47" s="1057"/>
      <c r="M47" s="1057"/>
      <c r="N47" s="1057"/>
      <c r="O47" s="1057"/>
      <c r="P47" s="1058"/>
      <c r="Q47" s="1064"/>
      <c r="R47" s="1065"/>
      <c r="S47" s="1065"/>
      <c r="T47" s="1065"/>
      <c r="U47" s="1065"/>
      <c r="V47" s="1065"/>
      <c r="W47" s="1065"/>
      <c r="X47" s="1065"/>
      <c r="Y47" s="1065"/>
      <c r="Z47" s="1065"/>
      <c r="AA47" s="1065"/>
      <c r="AB47" s="1065"/>
      <c r="AC47" s="1065"/>
      <c r="AD47" s="1065"/>
      <c r="AE47" s="1066"/>
      <c r="AF47" s="1061"/>
      <c r="AG47" s="1062"/>
      <c r="AH47" s="1062"/>
      <c r="AI47" s="1062"/>
      <c r="AJ47" s="1063"/>
      <c r="AK47" s="1006"/>
      <c r="AL47" s="997"/>
      <c r="AM47" s="997"/>
      <c r="AN47" s="997"/>
      <c r="AO47" s="997"/>
      <c r="AP47" s="997"/>
      <c r="AQ47" s="997"/>
      <c r="AR47" s="997"/>
      <c r="AS47" s="997"/>
      <c r="AT47" s="997"/>
      <c r="AU47" s="997"/>
      <c r="AV47" s="997"/>
      <c r="AW47" s="997"/>
      <c r="AX47" s="997"/>
      <c r="AY47" s="997"/>
      <c r="AZ47" s="1067"/>
      <c r="BA47" s="1067"/>
      <c r="BB47" s="1067"/>
      <c r="BC47" s="1067"/>
      <c r="BD47" s="1067"/>
      <c r="BE47" s="998"/>
      <c r="BF47" s="998"/>
      <c r="BG47" s="998"/>
      <c r="BH47" s="998"/>
      <c r="BI47" s="999"/>
      <c r="BJ47" s="214"/>
      <c r="BK47" s="214"/>
      <c r="BL47" s="214"/>
      <c r="BM47" s="214"/>
      <c r="BN47" s="214"/>
      <c r="BO47" s="223"/>
      <c r="BP47" s="223"/>
      <c r="BQ47" s="220">
        <v>41</v>
      </c>
      <c r="BR47" s="221"/>
      <c r="BS47" s="1018"/>
      <c r="BT47" s="1019"/>
      <c r="BU47" s="1019"/>
      <c r="BV47" s="1019"/>
      <c r="BW47" s="1019"/>
      <c r="BX47" s="1019"/>
      <c r="BY47" s="1019"/>
      <c r="BZ47" s="1019"/>
      <c r="CA47" s="1019"/>
      <c r="CB47" s="1019"/>
      <c r="CC47" s="1019"/>
      <c r="CD47" s="1019"/>
      <c r="CE47" s="1019"/>
      <c r="CF47" s="1019"/>
      <c r="CG47" s="1040"/>
      <c r="CH47" s="1015"/>
      <c r="CI47" s="1016"/>
      <c r="CJ47" s="1016"/>
      <c r="CK47" s="1016"/>
      <c r="CL47" s="1017"/>
      <c r="CM47" s="1015"/>
      <c r="CN47" s="1016"/>
      <c r="CO47" s="1016"/>
      <c r="CP47" s="1016"/>
      <c r="CQ47" s="1017"/>
      <c r="CR47" s="1015"/>
      <c r="CS47" s="1016"/>
      <c r="CT47" s="1016"/>
      <c r="CU47" s="1016"/>
      <c r="CV47" s="1017"/>
      <c r="CW47" s="1015"/>
      <c r="CX47" s="1016"/>
      <c r="CY47" s="1016"/>
      <c r="CZ47" s="1016"/>
      <c r="DA47" s="1017"/>
      <c r="DB47" s="1015"/>
      <c r="DC47" s="1016"/>
      <c r="DD47" s="1016"/>
      <c r="DE47" s="1016"/>
      <c r="DF47" s="1017"/>
      <c r="DG47" s="1015"/>
      <c r="DH47" s="1016"/>
      <c r="DI47" s="1016"/>
      <c r="DJ47" s="1016"/>
      <c r="DK47" s="1017"/>
      <c r="DL47" s="1015"/>
      <c r="DM47" s="1016"/>
      <c r="DN47" s="1016"/>
      <c r="DO47" s="1016"/>
      <c r="DP47" s="1017"/>
      <c r="DQ47" s="1015"/>
      <c r="DR47" s="1016"/>
      <c r="DS47" s="1016"/>
      <c r="DT47" s="1016"/>
      <c r="DU47" s="1017"/>
      <c r="DV47" s="1018"/>
      <c r="DW47" s="1019"/>
      <c r="DX47" s="1019"/>
      <c r="DY47" s="1019"/>
      <c r="DZ47" s="1020"/>
      <c r="EA47" s="212"/>
    </row>
    <row r="48" spans="1:131" ht="26.25" customHeight="1" x14ac:dyDescent="0.2">
      <c r="A48" s="220">
        <v>21</v>
      </c>
      <c r="B48" s="1056"/>
      <c r="C48" s="1057"/>
      <c r="D48" s="1057"/>
      <c r="E48" s="1057"/>
      <c r="F48" s="1057"/>
      <c r="G48" s="1057"/>
      <c r="H48" s="1057"/>
      <c r="I48" s="1057"/>
      <c r="J48" s="1057"/>
      <c r="K48" s="1057"/>
      <c r="L48" s="1057"/>
      <c r="M48" s="1057"/>
      <c r="N48" s="1057"/>
      <c r="O48" s="1057"/>
      <c r="P48" s="1058"/>
      <c r="Q48" s="1064"/>
      <c r="R48" s="1065"/>
      <c r="S48" s="1065"/>
      <c r="T48" s="1065"/>
      <c r="U48" s="1065"/>
      <c r="V48" s="1065"/>
      <c r="W48" s="1065"/>
      <c r="X48" s="1065"/>
      <c r="Y48" s="1065"/>
      <c r="Z48" s="1065"/>
      <c r="AA48" s="1065"/>
      <c r="AB48" s="1065"/>
      <c r="AC48" s="1065"/>
      <c r="AD48" s="1065"/>
      <c r="AE48" s="1066"/>
      <c r="AF48" s="1061"/>
      <c r="AG48" s="1062"/>
      <c r="AH48" s="1062"/>
      <c r="AI48" s="1062"/>
      <c r="AJ48" s="1063"/>
      <c r="AK48" s="1006"/>
      <c r="AL48" s="997"/>
      <c r="AM48" s="997"/>
      <c r="AN48" s="997"/>
      <c r="AO48" s="997"/>
      <c r="AP48" s="997"/>
      <c r="AQ48" s="997"/>
      <c r="AR48" s="997"/>
      <c r="AS48" s="997"/>
      <c r="AT48" s="997"/>
      <c r="AU48" s="997"/>
      <c r="AV48" s="997"/>
      <c r="AW48" s="997"/>
      <c r="AX48" s="997"/>
      <c r="AY48" s="997"/>
      <c r="AZ48" s="1067"/>
      <c r="BA48" s="1067"/>
      <c r="BB48" s="1067"/>
      <c r="BC48" s="1067"/>
      <c r="BD48" s="1067"/>
      <c r="BE48" s="998"/>
      <c r="BF48" s="998"/>
      <c r="BG48" s="998"/>
      <c r="BH48" s="998"/>
      <c r="BI48" s="999"/>
      <c r="BJ48" s="214"/>
      <c r="BK48" s="214"/>
      <c r="BL48" s="214"/>
      <c r="BM48" s="214"/>
      <c r="BN48" s="214"/>
      <c r="BO48" s="223"/>
      <c r="BP48" s="223"/>
      <c r="BQ48" s="220">
        <v>42</v>
      </c>
      <c r="BR48" s="221"/>
      <c r="BS48" s="1018"/>
      <c r="BT48" s="1019"/>
      <c r="BU48" s="1019"/>
      <c r="BV48" s="1019"/>
      <c r="BW48" s="1019"/>
      <c r="BX48" s="1019"/>
      <c r="BY48" s="1019"/>
      <c r="BZ48" s="1019"/>
      <c r="CA48" s="1019"/>
      <c r="CB48" s="1019"/>
      <c r="CC48" s="1019"/>
      <c r="CD48" s="1019"/>
      <c r="CE48" s="1019"/>
      <c r="CF48" s="1019"/>
      <c r="CG48" s="1040"/>
      <c r="CH48" s="1015"/>
      <c r="CI48" s="1016"/>
      <c r="CJ48" s="1016"/>
      <c r="CK48" s="1016"/>
      <c r="CL48" s="1017"/>
      <c r="CM48" s="1015"/>
      <c r="CN48" s="1016"/>
      <c r="CO48" s="1016"/>
      <c r="CP48" s="1016"/>
      <c r="CQ48" s="1017"/>
      <c r="CR48" s="1015"/>
      <c r="CS48" s="1016"/>
      <c r="CT48" s="1016"/>
      <c r="CU48" s="1016"/>
      <c r="CV48" s="1017"/>
      <c r="CW48" s="1015"/>
      <c r="CX48" s="1016"/>
      <c r="CY48" s="1016"/>
      <c r="CZ48" s="1016"/>
      <c r="DA48" s="1017"/>
      <c r="DB48" s="1015"/>
      <c r="DC48" s="1016"/>
      <c r="DD48" s="1016"/>
      <c r="DE48" s="1016"/>
      <c r="DF48" s="1017"/>
      <c r="DG48" s="1015"/>
      <c r="DH48" s="1016"/>
      <c r="DI48" s="1016"/>
      <c r="DJ48" s="1016"/>
      <c r="DK48" s="1017"/>
      <c r="DL48" s="1015"/>
      <c r="DM48" s="1016"/>
      <c r="DN48" s="1016"/>
      <c r="DO48" s="1016"/>
      <c r="DP48" s="1017"/>
      <c r="DQ48" s="1015"/>
      <c r="DR48" s="1016"/>
      <c r="DS48" s="1016"/>
      <c r="DT48" s="1016"/>
      <c r="DU48" s="1017"/>
      <c r="DV48" s="1018"/>
      <c r="DW48" s="1019"/>
      <c r="DX48" s="1019"/>
      <c r="DY48" s="1019"/>
      <c r="DZ48" s="1020"/>
      <c r="EA48" s="212"/>
    </row>
    <row r="49" spans="1:131" ht="26.25" customHeight="1" x14ac:dyDescent="0.2">
      <c r="A49" s="220">
        <v>22</v>
      </c>
      <c r="B49" s="1056"/>
      <c r="C49" s="1057"/>
      <c r="D49" s="1057"/>
      <c r="E49" s="1057"/>
      <c r="F49" s="1057"/>
      <c r="G49" s="1057"/>
      <c r="H49" s="1057"/>
      <c r="I49" s="1057"/>
      <c r="J49" s="1057"/>
      <c r="K49" s="1057"/>
      <c r="L49" s="1057"/>
      <c r="M49" s="1057"/>
      <c r="N49" s="1057"/>
      <c r="O49" s="1057"/>
      <c r="P49" s="1058"/>
      <c r="Q49" s="1064"/>
      <c r="R49" s="1065"/>
      <c r="S49" s="1065"/>
      <c r="T49" s="1065"/>
      <c r="U49" s="1065"/>
      <c r="V49" s="1065"/>
      <c r="W49" s="1065"/>
      <c r="X49" s="1065"/>
      <c r="Y49" s="1065"/>
      <c r="Z49" s="1065"/>
      <c r="AA49" s="1065"/>
      <c r="AB49" s="1065"/>
      <c r="AC49" s="1065"/>
      <c r="AD49" s="1065"/>
      <c r="AE49" s="1066"/>
      <c r="AF49" s="1061"/>
      <c r="AG49" s="1062"/>
      <c r="AH49" s="1062"/>
      <c r="AI49" s="1062"/>
      <c r="AJ49" s="1063"/>
      <c r="AK49" s="1006"/>
      <c r="AL49" s="997"/>
      <c r="AM49" s="997"/>
      <c r="AN49" s="997"/>
      <c r="AO49" s="997"/>
      <c r="AP49" s="997"/>
      <c r="AQ49" s="997"/>
      <c r="AR49" s="997"/>
      <c r="AS49" s="997"/>
      <c r="AT49" s="997"/>
      <c r="AU49" s="997"/>
      <c r="AV49" s="997"/>
      <c r="AW49" s="997"/>
      <c r="AX49" s="997"/>
      <c r="AY49" s="997"/>
      <c r="AZ49" s="1067"/>
      <c r="BA49" s="1067"/>
      <c r="BB49" s="1067"/>
      <c r="BC49" s="1067"/>
      <c r="BD49" s="1067"/>
      <c r="BE49" s="998"/>
      <c r="BF49" s="998"/>
      <c r="BG49" s="998"/>
      <c r="BH49" s="998"/>
      <c r="BI49" s="999"/>
      <c r="BJ49" s="214"/>
      <c r="BK49" s="214"/>
      <c r="BL49" s="214"/>
      <c r="BM49" s="214"/>
      <c r="BN49" s="214"/>
      <c r="BO49" s="223"/>
      <c r="BP49" s="223"/>
      <c r="BQ49" s="220">
        <v>43</v>
      </c>
      <c r="BR49" s="221"/>
      <c r="BS49" s="1018"/>
      <c r="BT49" s="1019"/>
      <c r="BU49" s="1019"/>
      <c r="BV49" s="1019"/>
      <c r="BW49" s="1019"/>
      <c r="BX49" s="1019"/>
      <c r="BY49" s="1019"/>
      <c r="BZ49" s="1019"/>
      <c r="CA49" s="1019"/>
      <c r="CB49" s="1019"/>
      <c r="CC49" s="1019"/>
      <c r="CD49" s="1019"/>
      <c r="CE49" s="1019"/>
      <c r="CF49" s="1019"/>
      <c r="CG49" s="1040"/>
      <c r="CH49" s="1015"/>
      <c r="CI49" s="1016"/>
      <c r="CJ49" s="1016"/>
      <c r="CK49" s="1016"/>
      <c r="CL49" s="1017"/>
      <c r="CM49" s="1015"/>
      <c r="CN49" s="1016"/>
      <c r="CO49" s="1016"/>
      <c r="CP49" s="1016"/>
      <c r="CQ49" s="1017"/>
      <c r="CR49" s="1015"/>
      <c r="CS49" s="1016"/>
      <c r="CT49" s="1016"/>
      <c r="CU49" s="1016"/>
      <c r="CV49" s="1017"/>
      <c r="CW49" s="1015"/>
      <c r="CX49" s="1016"/>
      <c r="CY49" s="1016"/>
      <c r="CZ49" s="1016"/>
      <c r="DA49" s="1017"/>
      <c r="DB49" s="1015"/>
      <c r="DC49" s="1016"/>
      <c r="DD49" s="1016"/>
      <c r="DE49" s="1016"/>
      <c r="DF49" s="1017"/>
      <c r="DG49" s="1015"/>
      <c r="DH49" s="1016"/>
      <c r="DI49" s="1016"/>
      <c r="DJ49" s="1016"/>
      <c r="DK49" s="1017"/>
      <c r="DL49" s="1015"/>
      <c r="DM49" s="1016"/>
      <c r="DN49" s="1016"/>
      <c r="DO49" s="1016"/>
      <c r="DP49" s="1017"/>
      <c r="DQ49" s="1015"/>
      <c r="DR49" s="1016"/>
      <c r="DS49" s="1016"/>
      <c r="DT49" s="1016"/>
      <c r="DU49" s="1017"/>
      <c r="DV49" s="1018"/>
      <c r="DW49" s="1019"/>
      <c r="DX49" s="1019"/>
      <c r="DY49" s="1019"/>
      <c r="DZ49" s="1020"/>
      <c r="EA49" s="212"/>
    </row>
    <row r="50" spans="1:131" ht="26.25" customHeight="1" x14ac:dyDescent="0.2">
      <c r="A50" s="220">
        <v>23</v>
      </c>
      <c r="B50" s="1056"/>
      <c r="C50" s="1057"/>
      <c r="D50" s="1057"/>
      <c r="E50" s="1057"/>
      <c r="F50" s="1057"/>
      <c r="G50" s="1057"/>
      <c r="H50" s="1057"/>
      <c r="I50" s="1057"/>
      <c r="J50" s="1057"/>
      <c r="K50" s="1057"/>
      <c r="L50" s="1057"/>
      <c r="M50" s="1057"/>
      <c r="N50" s="1057"/>
      <c r="O50" s="1057"/>
      <c r="P50" s="1058"/>
      <c r="Q50" s="1059"/>
      <c r="R50" s="1051"/>
      <c r="S50" s="1051"/>
      <c r="T50" s="1051"/>
      <c r="U50" s="1051"/>
      <c r="V50" s="1051"/>
      <c r="W50" s="1051"/>
      <c r="X50" s="1051"/>
      <c r="Y50" s="1051"/>
      <c r="Z50" s="1051"/>
      <c r="AA50" s="1051"/>
      <c r="AB50" s="1051"/>
      <c r="AC50" s="1051"/>
      <c r="AD50" s="1051"/>
      <c r="AE50" s="1060"/>
      <c r="AF50" s="1061"/>
      <c r="AG50" s="1062"/>
      <c r="AH50" s="1062"/>
      <c r="AI50" s="1062"/>
      <c r="AJ50" s="1063"/>
      <c r="AK50" s="1050"/>
      <c r="AL50" s="1051"/>
      <c r="AM50" s="1051"/>
      <c r="AN50" s="1051"/>
      <c r="AO50" s="1051"/>
      <c r="AP50" s="1051"/>
      <c r="AQ50" s="1051"/>
      <c r="AR50" s="1051"/>
      <c r="AS50" s="1051"/>
      <c r="AT50" s="1051"/>
      <c r="AU50" s="1051"/>
      <c r="AV50" s="1051"/>
      <c r="AW50" s="1051"/>
      <c r="AX50" s="1051"/>
      <c r="AY50" s="1051"/>
      <c r="AZ50" s="1052"/>
      <c r="BA50" s="1052"/>
      <c r="BB50" s="1052"/>
      <c r="BC50" s="1052"/>
      <c r="BD50" s="1052"/>
      <c r="BE50" s="998"/>
      <c r="BF50" s="998"/>
      <c r="BG50" s="998"/>
      <c r="BH50" s="998"/>
      <c r="BI50" s="999"/>
      <c r="BJ50" s="214"/>
      <c r="BK50" s="214"/>
      <c r="BL50" s="214"/>
      <c r="BM50" s="214"/>
      <c r="BN50" s="214"/>
      <c r="BO50" s="223"/>
      <c r="BP50" s="223"/>
      <c r="BQ50" s="220">
        <v>44</v>
      </c>
      <c r="BR50" s="221"/>
      <c r="BS50" s="1018"/>
      <c r="BT50" s="1019"/>
      <c r="BU50" s="1019"/>
      <c r="BV50" s="1019"/>
      <c r="BW50" s="1019"/>
      <c r="BX50" s="1019"/>
      <c r="BY50" s="1019"/>
      <c r="BZ50" s="1019"/>
      <c r="CA50" s="1019"/>
      <c r="CB50" s="1019"/>
      <c r="CC50" s="1019"/>
      <c r="CD50" s="1019"/>
      <c r="CE50" s="1019"/>
      <c r="CF50" s="1019"/>
      <c r="CG50" s="1040"/>
      <c r="CH50" s="1015"/>
      <c r="CI50" s="1016"/>
      <c r="CJ50" s="1016"/>
      <c r="CK50" s="1016"/>
      <c r="CL50" s="1017"/>
      <c r="CM50" s="1015"/>
      <c r="CN50" s="1016"/>
      <c r="CO50" s="1016"/>
      <c r="CP50" s="1016"/>
      <c r="CQ50" s="1017"/>
      <c r="CR50" s="1015"/>
      <c r="CS50" s="1016"/>
      <c r="CT50" s="1016"/>
      <c r="CU50" s="1016"/>
      <c r="CV50" s="1017"/>
      <c r="CW50" s="1015"/>
      <c r="CX50" s="1016"/>
      <c r="CY50" s="1016"/>
      <c r="CZ50" s="1016"/>
      <c r="DA50" s="1017"/>
      <c r="DB50" s="1015"/>
      <c r="DC50" s="1016"/>
      <c r="DD50" s="1016"/>
      <c r="DE50" s="1016"/>
      <c r="DF50" s="1017"/>
      <c r="DG50" s="1015"/>
      <c r="DH50" s="1016"/>
      <c r="DI50" s="1016"/>
      <c r="DJ50" s="1016"/>
      <c r="DK50" s="1017"/>
      <c r="DL50" s="1015"/>
      <c r="DM50" s="1016"/>
      <c r="DN50" s="1016"/>
      <c r="DO50" s="1016"/>
      <c r="DP50" s="1017"/>
      <c r="DQ50" s="1015"/>
      <c r="DR50" s="1016"/>
      <c r="DS50" s="1016"/>
      <c r="DT50" s="1016"/>
      <c r="DU50" s="1017"/>
      <c r="DV50" s="1018"/>
      <c r="DW50" s="1019"/>
      <c r="DX50" s="1019"/>
      <c r="DY50" s="1019"/>
      <c r="DZ50" s="1020"/>
      <c r="EA50" s="212"/>
    </row>
    <row r="51" spans="1:131" ht="26.25" customHeight="1" x14ac:dyDescent="0.2">
      <c r="A51" s="220">
        <v>24</v>
      </c>
      <c r="B51" s="1056"/>
      <c r="C51" s="1057"/>
      <c r="D51" s="1057"/>
      <c r="E51" s="1057"/>
      <c r="F51" s="1057"/>
      <c r="G51" s="1057"/>
      <c r="H51" s="1057"/>
      <c r="I51" s="1057"/>
      <c r="J51" s="1057"/>
      <c r="K51" s="1057"/>
      <c r="L51" s="1057"/>
      <c r="M51" s="1057"/>
      <c r="N51" s="1057"/>
      <c r="O51" s="1057"/>
      <c r="P51" s="1058"/>
      <c r="Q51" s="1059"/>
      <c r="R51" s="1051"/>
      <c r="S51" s="1051"/>
      <c r="T51" s="1051"/>
      <c r="U51" s="1051"/>
      <c r="V51" s="1051"/>
      <c r="W51" s="1051"/>
      <c r="X51" s="1051"/>
      <c r="Y51" s="1051"/>
      <c r="Z51" s="1051"/>
      <c r="AA51" s="1051"/>
      <c r="AB51" s="1051"/>
      <c r="AC51" s="1051"/>
      <c r="AD51" s="1051"/>
      <c r="AE51" s="1060"/>
      <c r="AF51" s="1061"/>
      <c r="AG51" s="1062"/>
      <c r="AH51" s="1062"/>
      <c r="AI51" s="1062"/>
      <c r="AJ51" s="1063"/>
      <c r="AK51" s="1050"/>
      <c r="AL51" s="1051"/>
      <c r="AM51" s="1051"/>
      <c r="AN51" s="1051"/>
      <c r="AO51" s="1051"/>
      <c r="AP51" s="1051"/>
      <c r="AQ51" s="1051"/>
      <c r="AR51" s="1051"/>
      <c r="AS51" s="1051"/>
      <c r="AT51" s="1051"/>
      <c r="AU51" s="1051"/>
      <c r="AV51" s="1051"/>
      <c r="AW51" s="1051"/>
      <c r="AX51" s="1051"/>
      <c r="AY51" s="1051"/>
      <c r="AZ51" s="1052"/>
      <c r="BA51" s="1052"/>
      <c r="BB51" s="1052"/>
      <c r="BC51" s="1052"/>
      <c r="BD51" s="1052"/>
      <c r="BE51" s="998"/>
      <c r="BF51" s="998"/>
      <c r="BG51" s="998"/>
      <c r="BH51" s="998"/>
      <c r="BI51" s="999"/>
      <c r="BJ51" s="214"/>
      <c r="BK51" s="214"/>
      <c r="BL51" s="214"/>
      <c r="BM51" s="214"/>
      <c r="BN51" s="214"/>
      <c r="BO51" s="223"/>
      <c r="BP51" s="223"/>
      <c r="BQ51" s="220">
        <v>45</v>
      </c>
      <c r="BR51" s="221"/>
      <c r="BS51" s="1018"/>
      <c r="BT51" s="1019"/>
      <c r="BU51" s="1019"/>
      <c r="BV51" s="1019"/>
      <c r="BW51" s="1019"/>
      <c r="BX51" s="1019"/>
      <c r="BY51" s="1019"/>
      <c r="BZ51" s="1019"/>
      <c r="CA51" s="1019"/>
      <c r="CB51" s="1019"/>
      <c r="CC51" s="1019"/>
      <c r="CD51" s="1019"/>
      <c r="CE51" s="1019"/>
      <c r="CF51" s="1019"/>
      <c r="CG51" s="1040"/>
      <c r="CH51" s="1015"/>
      <c r="CI51" s="1016"/>
      <c r="CJ51" s="1016"/>
      <c r="CK51" s="1016"/>
      <c r="CL51" s="1017"/>
      <c r="CM51" s="1015"/>
      <c r="CN51" s="1016"/>
      <c r="CO51" s="1016"/>
      <c r="CP51" s="1016"/>
      <c r="CQ51" s="1017"/>
      <c r="CR51" s="1015"/>
      <c r="CS51" s="1016"/>
      <c r="CT51" s="1016"/>
      <c r="CU51" s="1016"/>
      <c r="CV51" s="1017"/>
      <c r="CW51" s="1015"/>
      <c r="CX51" s="1016"/>
      <c r="CY51" s="1016"/>
      <c r="CZ51" s="1016"/>
      <c r="DA51" s="1017"/>
      <c r="DB51" s="1015"/>
      <c r="DC51" s="1016"/>
      <c r="DD51" s="1016"/>
      <c r="DE51" s="1016"/>
      <c r="DF51" s="1017"/>
      <c r="DG51" s="1015"/>
      <c r="DH51" s="1016"/>
      <c r="DI51" s="1016"/>
      <c r="DJ51" s="1016"/>
      <c r="DK51" s="1017"/>
      <c r="DL51" s="1015"/>
      <c r="DM51" s="1016"/>
      <c r="DN51" s="1016"/>
      <c r="DO51" s="1016"/>
      <c r="DP51" s="1017"/>
      <c r="DQ51" s="1015"/>
      <c r="DR51" s="1016"/>
      <c r="DS51" s="1016"/>
      <c r="DT51" s="1016"/>
      <c r="DU51" s="1017"/>
      <c r="DV51" s="1018"/>
      <c r="DW51" s="1019"/>
      <c r="DX51" s="1019"/>
      <c r="DY51" s="1019"/>
      <c r="DZ51" s="1020"/>
      <c r="EA51" s="212"/>
    </row>
    <row r="52" spans="1:131" ht="26.25" customHeight="1" x14ac:dyDescent="0.2">
      <c r="A52" s="220">
        <v>25</v>
      </c>
      <c r="B52" s="1056"/>
      <c r="C52" s="1057"/>
      <c r="D52" s="1057"/>
      <c r="E52" s="1057"/>
      <c r="F52" s="1057"/>
      <c r="G52" s="1057"/>
      <c r="H52" s="1057"/>
      <c r="I52" s="1057"/>
      <c r="J52" s="1057"/>
      <c r="K52" s="1057"/>
      <c r="L52" s="1057"/>
      <c r="M52" s="1057"/>
      <c r="N52" s="1057"/>
      <c r="O52" s="1057"/>
      <c r="P52" s="1058"/>
      <c r="Q52" s="1059"/>
      <c r="R52" s="1051"/>
      <c r="S52" s="1051"/>
      <c r="T52" s="1051"/>
      <c r="U52" s="1051"/>
      <c r="V52" s="1051"/>
      <c r="W52" s="1051"/>
      <c r="X52" s="1051"/>
      <c r="Y52" s="1051"/>
      <c r="Z52" s="1051"/>
      <c r="AA52" s="1051"/>
      <c r="AB52" s="1051"/>
      <c r="AC52" s="1051"/>
      <c r="AD52" s="1051"/>
      <c r="AE52" s="1060"/>
      <c r="AF52" s="1061"/>
      <c r="AG52" s="1062"/>
      <c r="AH52" s="1062"/>
      <c r="AI52" s="1062"/>
      <c r="AJ52" s="1063"/>
      <c r="AK52" s="1050"/>
      <c r="AL52" s="1051"/>
      <c r="AM52" s="1051"/>
      <c r="AN52" s="1051"/>
      <c r="AO52" s="1051"/>
      <c r="AP52" s="1051"/>
      <c r="AQ52" s="1051"/>
      <c r="AR52" s="1051"/>
      <c r="AS52" s="1051"/>
      <c r="AT52" s="1051"/>
      <c r="AU52" s="1051"/>
      <c r="AV52" s="1051"/>
      <c r="AW52" s="1051"/>
      <c r="AX52" s="1051"/>
      <c r="AY52" s="1051"/>
      <c r="AZ52" s="1052"/>
      <c r="BA52" s="1052"/>
      <c r="BB52" s="1052"/>
      <c r="BC52" s="1052"/>
      <c r="BD52" s="1052"/>
      <c r="BE52" s="998"/>
      <c r="BF52" s="998"/>
      <c r="BG52" s="998"/>
      <c r="BH52" s="998"/>
      <c r="BI52" s="999"/>
      <c r="BJ52" s="214"/>
      <c r="BK52" s="214"/>
      <c r="BL52" s="214"/>
      <c r="BM52" s="214"/>
      <c r="BN52" s="214"/>
      <c r="BO52" s="223"/>
      <c r="BP52" s="223"/>
      <c r="BQ52" s="220">
        <v>46</v>
      </c>
      <c r="BR52" s="221"/>
      <c r="BS52" s="1018"/>
      <c r="BT52" s="1019"/>
      <c r="BU52" s="1019"/>
      <c r="BV52" s="1019"/>
      <c r="BW52" s="1019"/>
      <c r="BX52" s="1019"/>
      <c r="BY52" s="1019"/>
      <c r="BZ52" s="1019"/>
      <c r="CA52" s="1019"/>
      <c r="CB52" s="1019"/>
      <c r="CC52" s="1019"/>
      <c r="CD52" s="1019"/>
      <c r="CE52" s="1019"/>
      <c r="CF52" s="1019"/>
      <c r="CG52" s="1040"/>
      <c r="CH52" s="1015"/>
      <c r="CI52" s="1016"/>
      <c r="CJ52" s="1016"/>
      <c r="CK52" s="1016"/>
      <c r="CL52" s="1017"/>
      <c r="CM52" s="1015"/>
      <c r="CN52" s="1016"/>
      <c r="CO52" s="1016"/>
      <c r="CP52" s="1016"/>
      <c r="CQ52" s="1017"/>
      <c r="CR52" s="1015"/>
      <c r="CS52" s="1016"/>
      <c r="CT52" s="1016"/>
      <c r="CU52" s="1016"/>
      <c r="CV52" s="1017"/>
      <c r="CW52" s="1015"/>
      <c r="CX52" s="1016"/>
      <c r="CY52" s="1016"/>
      <c r="CZ52" s="1016"/>
      <c r="DA52" s="1017"/>
      <c r="DB52" s="1015"/>
      <c r="DC52" s="1016"/>
      <c r="DD52" s="1016"/>
      <c r="DE52" s="1016"/>
      <c r="DF52" s="1017"/>
      <c r="DG52" s="1015"/>
      <c r="DH52" s="1016"/>
      <c r="DI52" s="1016"/>
      <c r="DJ52" s="1016"/>
      <c r="DK52" s="1017"/>
      <c r="DL52" s="1015"/>
      <c r="DM52" s="1016"/>
      <c r="DN52" s="1016"/>
      <c r="DO52" s="1016"/>
      <c r="DP52" s="1017"/>
      <c r="DQ52" s="1015"/>
      <c r="DR52" s="1016"/>
      <c r="DS52" s="1016"/>
      <c r="DT52" s="1016"/>
      <c r="DU52" s="1017"/>
      <c r="DV52" s="1018"/>
      <c r="DW52" s="1019"/>
      <c r="DX52" s="1019"/>
      <c r="DY52" s="1019"/>
      <c r="DZ52" s="1020"/>
      <c r="EA52" s="212"/>
    </row>
    <row r="53" spans="1:131" ht="26.25" customHeight="1" x14ac:dyDescent="0.2">
      <c r="A53" s="220">
        <v>26</v>
      </c>
      <c r="B53" s="1056"/>
      <c r="C53" s="1057"/>
      <c r="D53" s="1057"/>
      <c r="E53" s="1057"/>
      <c r="F53" s="1057"/>
      <c r="G53" s="1057"/>
      <c r="H53" s="1057"/>
      <c r="I53" s="1057"/>
      <c r="J53" s="1057"/>
      <c r="K53" s="1057"/>
      <c r="L53" s="1057"/>
      <c r="M53" s="1057"/>
      <c r="N53" s="1057"/>
      <c r="O53" s="1057"/>
      <c r="P53" s="1058"/>
      <c r="Q53" s="1059"/>
      <c r="R53" s="1051"/>
      <c r="S53" s="1051"/>
      <c r="T53" s="1051"/>
      <c r="U53" s="1051"/>
      <c r="V53" s="1051"/>
      <c r="W53" s="1051"/>
      <c r="X53" s="1051"/>
      <c r="Y53" s="1051"/>
      <c r="Z53" s="1051"/>
      <c r="AA53" s="1051"/>
      <c r="AB53" s="1051"/>
      <c r="AC53" s="1051"/>
      <c r="AD53" s="1051"/>
      <c r="AE53" s="1060"/>
      <c r="AF53" s="1061"/>
      <c r="AG53" s="1062"/>
      <c r="AH53" s="1062"/>
      <c r="AI53" s="1062"/>
      <c r="AJ53" s="1063"/>
      <c r="AK53" s="1050"/>
      <c r="AL53" s="1051"/>
      <c r="AM53" s="1051"/>
      <c r="AN53" s="1051"/>
      <c r="AO53" s="1051"/>
      <c r="AP53" s="1051"/>
      <c r="AQ53" s="1051"/>
      <c r="AR53" s="1051"/>
      <c r="AS53" s="1051"/>
      <c r="AT53" s="1051"/>
      <c r="AU53" s="1051"/>
      <c r="AV53" s="1051"/>
      <c r="AW53" s="1051"/>
      <c r="AX53" s="1051"/>
      <c r="AY53" s="1051"/>
      <c r="AZ53" s="1052"/>
      <c r="BA53" s="1052"/>
      <c r="BB53" s="1052"/>
      <c r="BC53" s="1052"/>
      <c r="BD53" s="1052"/>
      <c r="BE53" s="998"/>
      <c r="BF53" s="998"/>
      <c r="BG53" s="998"/>
      <c r="BH53" s="998"/>
      <c r="BI53" s="999"/>
      <c r="BJ53" s="214"/>
      <c r="BK53" s="214"/>
      <c r="BL53" s="214"/>
      <c r="BM53" s="214"/>
      <c r="BN53" s="214"/>
      <c r="BO53" s="223"/>
      <c r="BP53" s="223"/>
      <c r="BQ53" s="220">
        <v>47</v>
      </c>
      <c r="BR53" s="221"/>
      <c r="BS53" s="1018"/>
      <c r="BT53" s="1019"/>
      <c r="BU53" s="1019"/>
      <c r="BV53" s="1019"/>
      <c r="BW53" s="1019"/>
      <c r="BX53" s="1019"/>
      <c r="BY53" s="1019"/>
      <c r="BZ53" s="1019"/>
      <c r="CA53" s="1019"/>
      <c r="CB53" s="1019"/>
      <c r="CC53" s="1019"/>
      <c r="CD53" s="1019"/>
      <c r="CE53" s="1019"/>
      <c r="CF53" s="1019"/>
      <c r="CG53" s="1040"/>
      <c r="CH53" s="1015"/>
      <c r="CI53" s="1016"/>
      <c r="CJ53" s="1016"/>
      <c r="CK53" s="1016"/>
      <c r="CL53" s="1017"/>
      <c r="CM53" s="1015"/>
      <c r="CN53" s="1016"/>
      <c r="CO53" s="1016"/>
      <c r="CP53" s="1016"/>
      <c r="CQ53" s="1017"/>
      <c r="CR53" s="1015"/>
      <c r="CS53" s="1016"/>
      <c r="CT53" s="1016"/>
      <c r="CU53" s="1016"/>
      <c r="CV53" s="1017"/>
      <c r="CW53" s="1015"/>
      <c r="CX53" s="1016"/>
      <c r="CY53" s="1016"/>
      <c r="CZ53" s="1016"/>
      <c r="DA53" s="1017"/>
      <c r="DB53" s="1015"/>
      <c r="DC53" s="1016"/>
      <c r="DD53" s="1016"/>
      <c r="DE53" s="1016"/>
      <c r="DF53" s="1017"/>
      <c r="DG53" s="1015"/>
      <c r="DH53" s="1016"/>
      <c r="DI53" s="1016"/>
      <c r="DJ53" s="1016"/>
      <c r="DK53" s="1017"/>
      <c r="DL53" s="1015"/>
      <c r="DM53" s="1016"/>
      <c r="DN53" s="1016"/>
      <c r="DO53" s="1016"/>
      <c r="DP53" s="1017"/>
      <c r="DQ53" s="1015"/>
      <c r="DR53" s="1016"/>
      <c r="DS53" s="1016"/>
      <c r="DT53" s="1016"/>
      <c r="DU53" s="1017"/>
      <c r="DV53" s="1018"/>
      <c r="DW53" s="1019"/>
      <c r="DX53" s="1019"/>
      <c r="DY53" s="1019"/>
      <c r="DZ53" s="1020"/>
      <c r="EA53" s="212"/>
    </row>
    <row r="54" spans="1:131" ht="26.25" customHeight="1" x14ac:dyDescent="0.2">
      <c r="A54" s="220">
        <v>27</v>
      </c>
      <c r="B54" s="1056"/>
      <c r="C54" s="1057"/>
      <c r="D54" s="1057"/>
      <c r="E54" s="1057"/>
      <c r="F54" s="1057"/>
      <c r="G54" s="1057"/>
      <c r="H54" s="1057"/>
      <c r="I54" s="1057"/>
      <c r="J54" s="1057"/>
      <c r="K54" s="1057"/>
      <c r="L54" s="1057"/>
      <c r="M54" s="1057"/>
      <c r="N54" s="1057"/>
      <c r="O54" s="1057"/>
      <c r="P54" s="1058"/>
      <c r="Q54" s="1059"/>
      <c r="R54" s="1051"/>
      <c r="S54" s="1051"/>
      <c r="T54" s="1051"/>
      <c r="U54" s="1051"/>
      <c r="V54" s="1051"/>
      <c r="W54" s="1051"/>
      <c r="X54" s="1051"/>
      <c r="Y54" s="1051"/>
      <c r="Z54" s="1051"/>
      <c r="AA54" s="1051"/>
      <c r="AB54" s="1051"/>
      <c r="AC54" s="1051"/>
      <c r="AD54" s="1051"/>
      <c r="AE54" s="1060"/>
      <c r="AF54" s="1061"/>
      <c r="AG54" s="1062"/>
      <c r="AH54" s="1062"/>
      <c r="AI54" s="1062"/>
      <c r="AJ54" s="1063"/>
      <c r="AK54" s="1050"/>
      <c r="AL54" s="1051"/>
      <c r="AM54" s="1051"/>
      <c r="AN54" s="1051"/>
      <c r="AO54" s="1051"/>
      <c r="AP54" s="1051"/>
      <c r="AQ54" s="1051"/>
      <c r="AR54" s="1051"/>
      <c r="AS54" s="1051"/>
      <c r="AT54" s="1051"/>
      <c r="AU54" s="1051"/>
      <c r="AV54" s="1051"/>
      <c r="AW54" s="1051"/>
      <c r="AX54" s="1051"/>
      <c r="AY54" s="1051"/>
      <c r="AZ54" s="1052"/>
      <c r="BA54" s="1052"/>
      <c r="BB54" s="1052"/>
      <c r="BC54" s="1052"/>
      <c r="BD54" s="1052"/>
      <c r="BE54" s="998"/>
      <c r="BF54" s="998"/>
      <c r="BG54" s="998"/>
      <c r="BH54" s="998"/>
      <c r="BI54" s="999"/>
      <c r="BJ54" s="214"/>
      <c r="BK54" s="214"/>
      <c r="BL54" s="214"/>
      <c r="BM54" s="214"/>
      <c r="BN54" s="214"/>
      <c r="BO54" s="223"/>
      <c r="BP54" s="223"/>
      <c r="BQ54" s="220">
        <v>48</v>
      </c>
      <c r="BR54" s="221"/>
      <c r="BS54" s="1018"/>
      <c r="BT54" s="1019"/>
      <c r="BU54" s="1019"/>
      <c r="BV54" s="1019"/>
      <c r="BW54" s="1019"/>
      <c r="BX54" s="1019"/>
      <c r="BY54" s="1019"/>
      <c r="BZ54" s="1019"/>
      <c r="CA54" s="1019"/>
      <c r="CB54" s="1019"/>
      <c r="CC54" s="1019"/>
      <c r="CD54" s="1019"/>
      <c r="CE54" s="1019"/>
      <c r="CF54" s="1019"/>
      <c r="CG54" s="1040"/>
      <c r="CH54" s="1015"/>
      <c r="CI54" s="1016"/>
      <c r="CJ54" s="1016"/>
      <c r="CK54" s="1016"/>
      <c r="CL54" s="1017"/>
      <c r="CM54" s="1015"/>
      <c r="CN54" s="1016"/>
      <c r="CO54" s="1016"/>
      <c r="CP54" s="1016"/>
      <c r="CQ54" s="1017"/>
      <c r="CR54" s="1015"/>
      <c r="CS54" s="1016"/>
      <c r="CT54" s="1016"/>
      <c r="CU54" s="1016"/>
      <c r="CV54" s="1017"/>
      <c r="CW54" s="1015"/>
      <c r="CX54" s="1016"/>
      <c r="CY54" s="1016"/>
      <c r="CZ54" s="1016"/>
      <c r="DA54" s="1017"/>
      <c r="DB54" s="1015"/>
      <c r="DC54" s="1016"/>
      <c r="DD54" s="1016"/>
      <c r="DE54" s="1016"/>
      <c r="DF54" s="1017"/>
      <c r="DG54" s="1015"/>
      <c r="DH54" s="1016"/>
      <c r="DI54" s="1016"/>
      <c r="DJ54" s="1016"/>
      <c r="DK54" s="1017"/>
      <c r="DL54" s="1015"/>
      <c r="DM54" s="1016"/>
      <c r="DN54" s="1016"/>
      <c r="DO54" s="1016"/>
      <c r="DP54" s="1017"/>
      <c r="DQ54" s="1015"/>
      <c r="DR54" s="1016"/>
      <c r="DS54" s="1016"/>
      <c r="DT54" s="1016"/>
      <c r="DU54" s="1017"/>
      <c r="DV54" s="1018"/>
      <c r="DW54" s="1019"/>
      <c r="DX54" s="1019"/>
      <c r="DY54" s="1019"/>
      <c r="DZ54" s="1020"/>
      <c r="EA54" s="212"/>
    </row>
    <row r="55" spans="1:131" ht="26.25" customHeight="1" x14ac:dyDescent="0.2">
      <c r="A55" s="220">
        <v>28</v>
      </c>
      <c r="B55" s="1056"/>
      <c r="C55" s="1057"/>
      <c r="D55" s="1057"/>
      <c r="E55" s="1057"/>
      <c r="F55" s="1057"/>
      <c r="G55" s="1057"/>
      <c r="H55" s="1057"/>
      <c r="I55" s="1057"/>
      <c r="J55" s="1057"/>
      <c r="K55" s="1057"/>
      <c r="L55" s="1057"/>
      <c r="M55" s="1057"/>
      <c r="N55" s="1057"/>
      <c r="O55" s="1057"/>
      <c r="P55" s="1058"/>
      <c r="Q55" s="1059"/>
      <c r="R55" s="1051"/>
      <c r="S55" s="1051"/>
      <c r="T55" s="1051"/>
      <c r="U55" s="1051"/>
      <c r="V55" s="1051"/>
      <c r="W55" s="1051"/>
      <c r="X55" s="1051"/>
      <c r="Y55" s="1051"/>
      <c r="Z55" s="1051"/>
      <c r="AA55" s="1051"/>
      <c r="AB55" s="1051"/>
      <c r="AC55" s="1051"/>
      <c r="AD55" s="1051"/>
      <c r="AE55" s="1060"/>
      <c r="AF55" s="1061"/>
      <c r="AG55" s="1062"/>
      <c r="AH55" s="1062"/>
      <c r="AI55" s="1062"/>
      <c r="AJ55" s="1063"/>
      <c r="AK55" s="1050"/>
      <c r="AL55" s="1051"/>
      <c r="AM55" s="1051"/>
      <c r="AN55" s="1051"/>
      <c r="AO55" s="1051"/>
      <c r="AP55" s="1051"/>
      <c r="AQ55" s="1051"/>
      <c r="AR55" s="1051"/>
      <c r="AS55" s="1051"/>
      <c r="AT55" s="1051"/>
      <c r="AU55" s="1051"/>
      <c r="AV55" s="1051"/>
      <c r="AW55" s="1051"/>
      <c r="AX55" s="1051"/>
      <c r="AY55" s="1051"/>
      <c r="AZ55" s="1052"/>
      <c r="BA55" s="1052"/>
      <c r="BB55" s="1052"/>
      <c r="BC55" s="1052"/>
      <c r="BD55" s="1052"/>
      <c r="BE55" s="998"/>
      <c r="BF55" s="998"/>
      <c r="BG55" s="998"/>
      <c r="BH55" s="998"/>
      <c r="BI55" s="999"/>
      <c r="BJ55" s="214"/>
      <c r="BK55" s="214"/>
      <c r="BL55" s="214"/>
      <c r="BM55" s="214"/>
      <c r="BN55" s="214"/>
      <c r="BO55" s="223"/>
      <c r="BP55" s="223"/>
      <c r="BQ55" s="220">
        <v>49</v>
      </c>
      <c r="BR55" s="221"/>
      <c r="BS55" s="1018"/>
      <c r="BT55" s="1019"/>
      <c r="BU55" s="1019"/>
      <c r="BV55" s="1019"/>
      <c r="BW55" s="1019"/>
      <c r="BX55" s="1019"/>
      <c r="BY55" s="1019"/>
      <c r="BZ55" s="1019"/>
      <c r="CA55" s="1019"/>
      <c r="CB55" s="1019"/>
      <c r="CC55" s="1019"/>
      <c r="CD55" s="1019"/>
      <c r="CE55" s="1019"/>
      <c r="CF55" s="1019"/>
      <c r="CG55" s="1040"/>
      <c r="CH55" s="1015"/>
      <c r="CI55" s="1016"/>
      <c r="CJ55" s="1016"/>
      <c r="CK55" s="1016"/>
      <c r="CL55" s="1017"/>
      <c r="CM55" s="1015"/>
      <c r="CN55" s="1016"/>
      <c r="CO55" s="1016"/>
      <c r="CP55" s="1016"/>
      <c r="CQ55" s="1017"/>
      <c r="CR55" s="1015"/>
      <c r="CS55" s="1016"/>
      <c r="CT55" s="1016"/>
      <c r="CU55" s="1016"/>
      <c r="CV55" s="1017"/>
      <c r="CW55" s="1015"/>
      <c r="CX55" s="1016"/>
      <c r="CY55" s="1016"/>
      <c r="CZ55" s="1016"/>
      <c r="DA55" s="1017"/>
      <c r="DB55" s="1015"/>
      <c r="DC55" s="1016"/>
      <c r="DD55" s="1016"/>
      <c r="DE55" s="1016"/>
      <c r="DF55" s="1017"/>
      <c r="DG55" s="1015"/>
      <c r="DH55" s="1016"/>
      <c r="DI55" s="1016"/>
      <c r="DJ55" s="1016"/>
      <c r="DK55" s="1017"/>
      <c r="DL55" s="1015"/>
      <c r="DM55" s="1016"/>
      <c r="DN55" s="1016"/>
      <c r="DO55" s="1016"/>
      <c r="DP55" s="1017"/>
      <c r="DQ55" s="1015"/>
      <c r="DR55" s="1016"/>
      <c r="DS55" s="1016"/>
      <c r="DT55" s="1016"/>
      <c r="DU55" s="1017"/>
      <c r="DV55" s="1018"/>
      <c r="DW55" s="1019"/>
      <c r="DX55" s="1019"/>
      <c r="DY55" s="1019"/>
      <c r="DZ55" s="1020"/>
      <c r="EA55" s="212"/>
    </row>
    <row r="56" spans="1:131" ht="26.25" customHeight="1" x14ac:dyDescent="0.2">
      <c r="A56" s="220">
        <v>29</v>
      </c>
      <c r="B56" s="1056"/>
      <c r="C56" s="1057"/>
      <c r="D56" s="1057"/>
      <c r="E56" s="1057"/>
      <c r="F56" s="1057"/>
      <c r="G56" s="1057"/>
      <c r="H56" s="1057"/>
      <c r="I56" s="1057"/>
      <c r="J56" s="1057"/>
      <c r="K56" s="1057"/>
      <c r="L56" s="1057"/>
      <c r="M56" s="1057"/>
      <c r="N56" s="1057"/>
      <c r="O56" s="1057"/>
      <c r="P56" s="1058"/>
      <c r="Q56" s="1059"/>
      <c r="R56" s="1051"/>
      <c r="S56" s="1051"/>
      <c r="T56" s="1051"/>
      <c r="U56" s="1051"/>
      <c r="V56" s="1051"/>
      <c r="W56" s="1051"/>
      <c r="X56" s="1051"/>
      <c r="Y56" s="1051"/>
      <c r="Z56" s="1051"/>
      <c r="AA56" s="1051"/>
      <c r="AB56" s="1051"/>
      <c r="AC56" s="1051"/>
      <c r="AD56" s="1051"/>
      <c r="AE56" s="1060"/>
      <c r="AF56" s="1061"/>
      <c r="AG56" s="1062"/>
      <c r="AH56" s="1062"/>
      <c r="AI56" s="1062"/>
      <c r="AJ56" s="1063"/>
      <c r="AK56" s="1050"/>
      <c r="AL56" s="1051"/>
      <c r="AM56" s="1051"/>
      <c r="AN56" s="1051"/>
      <c r="AO56" s="1051"/>
      <c r="AP56" s="1051"/>
      <c r="AQ56" s="1051"/>
      <c r="AR56" s="1051"/>
      <c r="AS56" s="1051"/>
      <c r="AT56" s="1051"/>
      <c r="AU56" s="1051"/>
      <c r="AV56" s="1051"/>
      <c r="AW56" s="1051"/>
      <c r="AX56" s="1051"/>
      <c r="AY56" s="1051"/>
      <c r="AZ56" s="1052"/>
      <c r="BA56" s="1052"/>
      <c r="BB56" s="1052"/>
      <c r="BC56" s="1052"/>
      <c r="BD56" s="1052"/>
      <c r="BE56" s="998"/>
      <c r="BF56" s="998"/>
      <c r="BG56" s="998"/>
      <c r="BH56" s="998"/>
      <c r="BI56" s="999"/>
      <c r="BJ56" s="214"/>
      <c r="BK56" s="214"/>
      <c r="BL56" s="214"/>
      <c r="BM56" s="214"/>
      <c r="BN56" s="214"/>
      <c r="BO56" s="223"/>
      <c r="BP56" s="223"/>
      <c r="BQ56" s="220">
        <v>50</v>
      </c>
      <c r="BR56" s="221"/>
      <c r="BS56" s="1018"/>
      <c r="BT56" s="1019"/>
      <c r="BU56" s="1019"/>
      <c r="BV56" s="1019"/>
      <c r="BW56" s="1019"/>
      <c r="BX56" s="1019"/>
      <c r="BY56" s="1019"/>
      <c r="BZ56" s="1019"/>
      <c r="CA56" s="1019"/>
      <c r="CB56" s="1019"/>
      <c r="CC56" s="1019"/>
      <c r="CD56" s="1019"/>
      <c r="CE56" s="1019"/>
      <c r="CF56" s="1019"/>
      <c r="CG56" s="1040"/>
      <c r="CH56" s="1015"/>
      <c r="CI56" s="1016"/>
      <c r="CJ56" s="1016"/>
      <c r="CK56" s="1016"/>
      <c r="CL56" s="1017"/>
      <c r="CM56" s="1015"/>
      <c r="CN56" s="1016"/>
      <c r="CO56" s="1016"/>
      <c r="CP56" s="1016"/>
      <c r="CQ56" s="1017"/>
      <c r="CR56" s="1015"/>
      <c r="CS56" s="1016"/>
      <c r="CT56" s="1016"/>
      <c r="CU56" s="1016"/>
      <c r="CV56" s="1017"/>
      <c r="CW56" s="1015"/>
      <c r="CX56" s="1016"/>
      <c r="CY56" s="1016"/>
      <c r="CZ56" s="1016"/>
      <c r="DA56" s="1017"/>
      <c r="DB56" s="1015"/>
      <c r="DC56" s="1016"/>
      <c r="DD56" s="1016"/>
      <c r="DE56" s="1016"/>
      <c r="DF56" s="1017"/>
      <c r="DG56" s="1015"/>
      <c r="DH56" s="1016"/>
      <c r="DI56" s="1016"/>
      <c r="DJ56" s="1016"/>
      <c r="DK56" s="1017"/>
      <c r="DL56" s="1015"/>
      <c r="DM56" s="1016"/>
      <c r="DN56" s="1016"/>
      <c r="DO56" s="1016"/>
      <c r="DP56" s="1017"/>
      <c r="DQ56" s="1015"/>
      <c r="DR56" s="1016"/>
      <c r="DS56" s="1016"/>
      <c r="DT56" s="1016"/>
      <c r="DU56" s="1017"/>
      <c r="DV56" s="1018"/>
      <c r="DW56" s="1019"/>
      <c r="DX56" s="1019"/>
      <c r="DY56" s="1019"/>
      <c r="DZ56" s="1020"/>
      <c r="EA56" s="212"/>
    </row>
    <row r="57" spans="1:131" ht="26.25" customHeight="1" x14ac:dyDescent="0.2">
      <c r="A57" s="220">
        <v>30</v>
      </c>
      <c r="B57" s="1056"/>
      <c r="C57" s="1057"/>
      <c r="D57" s="1057"/>
      <c r="E57" s="1057"/>
      <c r="F57" s="1057"/>
      <c r="G57" s="1057"/>
      <c r="H57" s="1057"/>
      <c r="I57" s="1057"/>
      <c r="J57" s="1057"/>
      <c r="K57" s="1057"/>
      <c r="L57" s="1057"/>
      <c r="M57" s="1057"/>
      <c r="N57" s="1057"/>
      <c r="O57" s="1057"/>
      <c r="P57" s="1058"/>
      <c r="Q57" s="1059"/>
      <c r="R57" s="1051"/>
      <c r="S57" s="1051"/>
      <c r="T57" s="1051"/>
      <c r="U57" s="1051"/>
      <c r="V57" s="1051"/>
      <c r="W57" s="1051"/>
      <c r="X57" s="1051"/>
      <c r="Y57" s="1051"/>
      <c r="Z57" s="1051"/>
      <c r="AA57" s="1051"/>
      <c r="AB57" s="1051"/>
      <c r="AC57" s="1051"/>
      <c r="AD57" s="1051"/>
      <c r="AE57" s="1060"/>
      <c r="AF57" s="1061"/>
      <c r="AG57" s="1062"/>
      <c r="AH57" s="1062"/>
      <c r="AI57" s="1062"/>
      <c r="AJ57" s="1063"/>
      <c r="AK57" s="1050"/>
      <c r="AL57" s="1051"/>
      <c r="AM57" s="1051"/>
      <c r="AN57" s="1051"/>
      <c r="AO57" s="1051"/>
      <c r="AP57" s="1051"/>
      <c r="AQ57" s="1051"/>
      <c r="AR57" s="1051"/>
      <c r="AS57" s="1051"/>
      <c r="AT57" s="1051"/>
      <c r="AU57" s="1051"/>
      <c r="AV57" s="1051"/>
      <c r="AW57" s="1051"/>
      <c r="AX57" s="1051"/>
      <c r="AY57" s="1051"/>
      <c r="AZ57" s="1052"/>
      <c r="BA57" s="1052"/>
      <c r="BB57" s="1052"/>
      <c r="BC57" s="1052"/>
      <c r="BD57" s="1052"/>
      <c r="BE57" s="998"/>
      <c r="BF57" s="998"/>
      <c r="BG57" s="998"/>
      <c r="BH57" s="998"/>
      <c r="BI57" s="999"/>
      <c r="BJ57" s="214"/>
      <c r="BK57" s="214"/>
      <c r="BL57" s="214"/>
      <c r="BM57" s="214"/>
      <c r="BN57" s="214"/>
      <c r="BO57" s="223"/>
      <c r="BP57" s="223"/>
      <c r="BQ57" s="220">
        <v>51</v>
      </c>
      <c r="BR57" s="221"/>
      <c r="BS57" s="1018"/>
      <c r="BT57" s="1019"/>
      <c r="BU57" s="1019"/>
      <c r="BV57" s="1019"/>
      <c r="BW57" s="1019"/>
      <c r="BX57" s="1019"/>
      <c r="BY57" s="1019"/>
      <c r="BZ57" s="1019"/>
      <c r="CA57" s="1019"/>
      <c r="CB57" s="1019"/>
      <c r="CC57" s="1019"/>
      <c r="CD57" s="1019"/>
      <c r="CE57" s="1019"/>
      <c r="CF57" s="1019"/>
      <c r="CG57" s="1040"/>
      <c r="CH57" s="1015"/>
      <c r="CI57" s="1016"/>
      <c r="CJ57" s="1016"/>
      <c r="CK57" s="1016"/>
      <c r="CL57" s="1017"/>
      <c r="CM57" s="1015"/>
      <c r="CN57" s="1016"/>
      <c r="CO57" s="1016"/>
      <c r="CP57" s="1016"/>
      <c r="CQ57" s="1017"/>
      <c r="CR57" s="1015"/>
      <c r="CS57" s="1016"/>
      <c r="CT57" s="1016"/>
      <c r="CU57" s="1016"/>
      <c r="CV57" s="1017"/>
      <c r="CW57" s="1015"/>
      <c r="CX57" s="1016"/>
      <c r="CY57" s="1016"/>
      <c r="CZ57" s="1016"/>
      <c r="DA57" s="1017"/>
      <c r="DB57" s="1015"/>
      <c r="DC57" s="1016"/>
      <c r="DD57" s="1016"/>
      <c r="DE57" s="1016"/>
      <c r="DF57" s="1017"/>
      <c r="DG57" s="1015"/>
      <c r="DH57" s="1016"/>
      <c r="DI57" s="1016"/>
      <c r="DJ57" s="1016"/>
      <c r="DK57" s="1017"/>
      <c r="DL57" s="1015"/>
      <c r="DM57" s="1016"/>
      <c r="DN57" s="1016"/>
      <c r="DO57" s="1016"/>
      <c r="DP57" s="1017"/>
      <c r="DQ57" s="1015"/>
      <c r="DR57" s="1016"/>
      <c r="DS57" s="1016"/>
      <c r="DT57" s="1016"/>
      <c r="DU57" s="1017"/>
      <c r="DV57" s="1018"/>
      <c r="DW57" s="1019"/>
      <c r="DX57" s="1019"/>
      <c r="DY57" s="1019"/>
      <c r="DZ57" s="1020"/>
      <c r="EA57" s="212"/>
    </row>
    <row r="58" spans="1:131" ht="26.25" customHeight="1" x14ac:dyDescent="0.2">
      <c r="A58" s="220">
        <v>31</v>
      </c>
      <c r="B58" s="1056"/>
      <c r="C58" s="1057"/>
      <c r="D58" s="1057"/>
      <c r="E58" s="1057"/>
      <c r="F58" s="1057"/>
      <c r="G58" s="1057"/>
      <c r="H58" s="1057"/>
      <c r="I58" s="1057"/>
      <c r="J58" s="1057"/>
      <c r="K58" s="1057"/>
      <c r="L58" s="1057"/>
      <c r="M58" s="1057"/>
      <c r="N58" s="1057"/>
      <c r="O58" s="1057"/>
      <c r="P58" s="1058"/>
      <c r="Q58" s="1059"/>
      <c r="R58" s="1051"/>
      <c r="S58" s="1051"/>
      <c r="T58" s="1051"/>
      <c r="U58" s="1051"/>
      <c r="V58" s="1051"/>
      <c r="W58" s="1051"/>
      <c r="X58" s="1051"/>
      <c r="Y58" s="1051"/>
      <c r="Z58" s="1051"/>
      <c r="AA58" s="1051"/>
      <c r="AB58" s="1051"/>
      <c r="AC58" s="1051"/>
      <c r="AD58" s="1051"/>
      <c r="AE58" s="1060"/>
      <c r="AF58" s="1061"/>
      <c r="AG58" s="1062"/>
      <c r="AH58" s="1062"/>
      <c r="AI58" s="1062"/>
      <c r="AJ58" s="1063"/>
      <c r="AK58" s="1050"/>
      <c r="AL58" s="1051"/>
      <c r="AM58" s="1051"/>
      <c r="AN58" s="1051"/>
      <c r="AO58" s="1051"/>
      <c r="AP58" s="1051"/>
      <c r="AQ58" s="1051"/>
      <c r="AR58" s="1051"/>
      <c r="AS58" s="1051"/>
      <c r="AT58" s="1051"/>
      <c r="AU58" s="1051"/>
      <c r="AV58" s="1051"/>
      <c r="AW58" s="1051"/>
      <c r="AX58" s="1051"/>
      <c r="AY58" s="1051"/>
      <c r="AZ58" s="1052"/>
      <c r="BA58" s="1052"/>
      <c r="BB58" s="1052"/>
      <c r="BC58" s="1052"/>
      <c r="BD58" s="1052"/>
      <c r="BE58" s="998"/>
      <c r="BF58" s="998"/>
      <c r="BG58" s="998"/>
      <c r="BH58" s="998"/>
      <c r="BI58" s="999"/>
      <c r="BJ58" s="214"/>
      <c r="BK58" s="214"/>
      <c r="BL58" s="214"/>
      <c r="BM58" s="214"/>
      <c r="BN58" s="214"/>
      <c r="BO58" s="223"/>
      <c r="BP58" s="223"/>
      <c r="BQ58" s="220">
        <v>52</v>
      </c>
      <c r="BR58" s="221"/>
      <c r="BS58" s="1018"/>
      <c r="BT58" s="1019"/>
      <c r="BU58" s="1019"/>
      <c r="BV58" s="1019"/>
      <c r="BW58" s="1019"/>
      <c r="BX58" s="1019"/>
      <c r="BY58" s="1019"/>
      <c r="BZ58" s="1019"/>
      <c r="CA58" s="1019"/>
      <c r="CB58" s="1019"/>
      <c r="CC58" s="1019"/>
      <c r="CD58" s="1019"/>
      <c r="CE58" s="1019"/>
      <c r="CF58" s="1019"/>
      <c r="CG58" s="1040"/>
      <c r="CH58" s="1015"/>
      <c r="CI58" s="1016"/>
      <c r="CJ58" s="1016"/>
      <c r="CK58" s="1016"/>
      <c r="CL58" s="1017"/>
      <c r="CM58" s="1015"/>
      <c r="CN58" s="1016"/>
      <c r="CO58" s="1016"/>
      <c r="CP58" s="1016"/>
      <c r="CQ58" s="1017"/>
      <c r="CR58" s="1015"/>
      <c r="CS58" s="1016"/>
      <c r="CT58" s="1016"/>
      <c r="CU58" s="1016"/>
      <c r="CV58" s="1017"/>
      <c r="CW58" s="1015"/>
      <c r="CX58" s="1016"/>
      <c r="CY58" s="1016"/>
      <c r="CZ58" s="1016"/>
      <c r="DA58" s="1017"/>
      <c r="DB58" s="1015"/>
      <c r="DC58" s="1016"/>
      <c r="DD58" s="1016"/>
      <c r="DE58" s="1016"/>
      <c r="DF58" s="1017"/>
      <c r="DG58" s="1015"/>
      <c r="DH58" s="1016"/>
      <c r="DI58" s="1016"/>
      <c r="DJ58" s="1016"/>
      <c r="DK58" s="1017"/>
      <c r="DL58" s="1015"/>
      <c r="DM58" s="1016"/>
      <c r="DN58" s="1016"/>
      <c r="DO58" s="1016"/>
      <c r="DP58" s="1017"/>
      <c r="DQ58" s="1015"/>
      <c r="DR58" s="1016"/>
      <c r="DS58" s="1016"/>
      <c r="DT58" s="1016"/>
      <c r="DU58" s="1017"/>
      <c r="DV58" s="1018"/>
      <c r="DW58" s="1019"/>
      <c r="DX58" s="1019"/>
      <c r="DY58" s="1019"/>
      <c r="DZ58" s="1020"/>
      <c r="EA58" s="212"/>
    </row>
    <row r="59" spans="1:131" ht="26.25" customHeight="1" x14ac:dyDescent="0.2">
      <c r="A59" s="220">
        <v>32</v>
      </c>
      <c r="B59" s="1056"/>
      <c r="C59" s="1057"/>
      <c r="D59" s="1057"/>
      <c r="E59" s="1057"/>
      <c r="F59" s="1057"/>
      <c r="G59" s="1057"/>
      <c r="H59" s="1057"/>
      <c r="I59" s="1057"/>
      <c r="J59" s="1057"/>
      <c r="K59" s="1057"/>
      <c r="L59" s="1057"/>
      <c r="M59" s="1057"/>
      <c r="N59" s="1057"/>
      <c r="O59" s="1057"/>
      <c r="P59" s="1058"/>
      <c r="Q59" s="1059"/>
      <c r="R59" s="1051"/>
      <c r="S59" s="1051"/>
      <c r="T59" s="1051"/>
      <c r="U59" s="1051"/>
      <c r="V59" s="1051"/>
      <c r="W59" s="1051"/>
      <c r="X59" s="1051"/>
      <c r="Y59" s="1051"/>
      <c r="Z59" s="1051"/>
      <c r="AA59" s="1051"/>
      <c r="AB59" s="1051"/>
      <c r="AC59" s="1051"/>
      <c r="AD59" s="1051"/>
      <c r="AE59" s="1060"/>
      <c r="AF59" s="1061"/>
      <c r="AG59" s="1062"/>
      <c r="AH59" s="1062"/>
      <c r="AI59" s="1062"/>
      <c r="AJ59" s="1063"/>
      <c r="AK59" s="1050"/>
      <c r="AL59" s="1051"/>
      <c r="AM59" s="1051"/>
      <c r="AN59" s="1051"/>
      <c r="AO59" s="1051"/>
      <c r="AP59" s="1051"/>
      <c r="AQ59" s="1051"/>
      <c r="AR59" s="1051"/>
      <c r="AS59" s="1051"/>
      <c r="AT59" s="1051"/>
      <c r="AU59" s="1051"/>
      <c r="AV59" s="1051"/>
      <c r="AW59" s="1051"/>
      <c r="AX59" s="1051"/>
      <c r="AY59" s="1051"/>
      <c r="AZ59" s="1052"/>
      <c r="BA59" s="1052"/>
      <c r="BB59" s="1052"/>
      <c r="BC59" s="1052"/>
      <c r="BD59" s="1052"/>
      <c r="BE59" s="998"/>
      <c r="BF59" s="998"/>
      <c r="BG59" s="998"/>
      <c r="BH59" s="998"/>
      <c r="BI59" s="999"/>
      <c r="BJ59" s="214"/>
      <c r="BK59" s="214"/>
      <c r="BL59" s="214"/>
      <c r="BM59" s="214"/>
      <c r="BN59" s="214"/>
      <c r="BO59" s="223"/>
      <c r="BP59" s="223"/>
      <c r="BQ59" s="220">
        <v>53</v>
      </c>
      <c r="BR59" s="221"/>
      <c r="BS59" s="1018"/>
      <c r="BT59" s="1019"/>
      <c r="BU59" s="1019"/>
      <c r="BV59" s="1019"/>
      <c r="BW59" s="1019"/>
      <c r="BX59" s="1019"/>
      <c r="BY59" s="1019"/>
      <c r="BZ59" s="1019"/>
      <c r="CA59" s="1019"/>
      <c r="CB59" s="1019"/>
      <c r="CC59" s="1019"/>
      <c r="CD59" s="1019"/>
      <c r="CE59" s="1019"/>
      <c r="CF59" s="1019"/>
      <c r="CG59" s="1040"/>
      <c r="CH59" s="1015"/>
      <c r="CI59" s="1016"/>
      <c r="CJ59" s="1016"/>
      <c r="CK59" s="1016"/>
      <c r="CL59" s="1017"/>
      <c r="CM59" s="1015"/>
      <c r="CN59" s="1016"/>
      <c r="CO59" s="1016"/>
      <c r="CP59" s="1016"/>
      <c r="CQ59" s="1017"/>
      <c r="CR59" s="1015"/>
      <c r="CS59" s="1016"/>
      <c r="CT59" s="1016"/>
      <c r="CU59" s="1016"/>
      <c r="CV59" s="1017"/>
      <c r="CW59" s="1015"/>
      <c r="CX59" s="1016"/>
      <c r="CY59" s="1016"/>
      <c r="CZ59" s="1016"/>
      <c r="DA59" s="1017"/>
      <c r="DB59" s="1015"/>
      <c r="DC59" s="1016"/>
      <c r="DD59" s="1016"/>
      <c r="DE59" s="1016"/>
      <c r="DF59" s="1017"/>
      <c r="DG59" s="1015"/>
      <c r="DH59" s="1016"/>
      <c r="DI59" s="1016"/>
      <c r="DJ59" s="1016"/>
      <c r="DK59" s="1017"/>
      <c r="DL59" s="1015"/>
      <c r="DM59" s="1016"/>
      <c r="DN59" s="1016"/>
      <c r="DO59" s="1016"/>
      <c r="DP59" s="1017"/>
      <c r="DQ59" s="1015"/>
      <c r="DR59" s="1016"/>
      <c r="DS59" s="1016"/>
      <c r="DT59" s="1016"/>
      <c r="DU59" s="1017"/>
      <c r="DV59" s="1018"/>
      <c r="DW59" s="1019"/>
      <c r="DX59" s="1019"/>
      <c r="DY59" s="1019"/>
      <c r="DZ59" s="1020"/>
      <c r="EA59" s="212"/>
    </row>
    <row r="60" spans="1:131" ht="26.25" customHeight="1" x14ac:dyDescent="0.2">
      <c r="A60" s="220">
        <v>33</v>
      </c>
      <c r="B60" s="1056"/>
      <c r="C60" s="1057"/>
      <c r="D60" s="1057"/>
      <c r="E60" s="1057"/>
      <c r="F60" s="1057"/>
      <c r="G60" s="1057"/>
      <c r="H60" s="1057"/>
      <c r="I60" s="1057"/>
      <c r="J60" s="1057"/>
      <c r="K60" s="1057"/>
      <c r="L60" s="1057"/>
      <c r="M60" s="1057"/>
      <c r="N60" s="1057"/>
      <c r="O60" s="1057"/>
      <c r="P60" s="1058"/>
      <c r="Q60" s="1059"/>
      <c r="R60" s="1051"/>
      <c r="S60" s="1051"/>
      <c r="T60" s="1051"/>
      <c r="U60" s="1051"/>
      <c r="V60" s="1051"/>
      <c r="W60" s="1051"/>
      <c r="X60" s="1051"/>
      <c r="Y60" s="1051"/>
      <c r="Z60" s="1051"/>
      <c r="AA60" s="1051"/>
      <c r="AB60" s="1051"/>
      <c r="AC60" s="1051"/>
      <c r="AD60" s="1051"/>
      <c r="AE60" s="1060"/>
      <c r="AF60" s="1061"/>
      <c r="AG60" s="1062"/>
      <c r="AH60" s="1062"/>
      <c r="AI60" s="1062"/>
      <c r="AJ60" s="1063"/>
      <c r="AK60" s="1050"/>
      <c r="AL60" s="1051"/>
      <c r="AM60" s="1051"/>
      <c r="AN60" s="1051"/>
      <c r="AO60" s="1051"/>
      <c r="AP60" s="1051"/>
      <c r="AQ60" s="1051"/>
      <c r="AR60" s="1051"/>
      <c r="AS60" s="1051"/>
      <c r="AT60" s="1051"/>
      <c r="AU60" s="1051"/>
      <c r="AV60" s="1051"/>
      <c r="AW60" s="1051"/>
      <c r="AX60" s="1051"/>
      <c r="AY60" s="1051"/>
      <c r="AZ60" s="1052"/>
      <c r="BA60" s="1052"/>
      <c r="BB60" s="1052"/>
      <c r="BC60" s="1052"/>
      <c r="BD60" s="1052"/>
      <c r="BE60" s="998"/>
      <c r="BF60" s="998"/>
      <c r="BG60" s="998"/>
      <c r="BH60" s="998"/>
      <c r="BI60" s="999"/>
      <c r="BJ60" s="214"/>
      <c r="BK60" s="214"/>
      <c r="BL60" s="214"/>
      <c r="BM60" s="214"/>
      <c r="BN60" s="214"/>
      <c r="BO60" s="223"/>
      <c r="BP60" s="223"/>
      <c r="BQ60" s="220">
        <v>54</v>
      </c>
      <c r="BR60" s="221"/>
      <c r="BS60" s="1018"/>
      <c r="BT60" s="1019"/>
      <c r="BU60" s="1019"/>
      <c r="BV60" s="1019"/>
      <c r="BW60" s="1019"/>
      <c r="BX60" s="1019"/>
      <c r="BY60" s="1019"/>
      <c r="BZ60" s="1019"/>
      <c r="CA60" s="1019"/>
      <c r="CB60" s="1019"/>
      <c r="CC60" s="1019"/>
      <c r="CD60" s="1019"/>
      <c r="CE60" s="1019"/>
      <c r="CF60" s="1019"/>
      <c r="CG60" s="1040"/>
      <c r="CH60" s="1015"/>
      <c r="CI60" s="1016"/>
      <c r="CJ60" s="1016"/>
      <c r="CK60" s="1016"/>
      <c r="CL60" s="1017"/>
      <c r="CM60" s="1015"/>
      <c r="CN60" s="1016"/>
      <c r="CO60" s="1016"/>
      <c r="CP60" s="1016"/>
      <c r="CQ60" s="1017"/>
      <c r="CR60" s="1015"/>
      <c r="CS60" s="1016"/>
      <c r="CT60" s="1016"/>
      <c r="CU60" s="1016"/>
      <c r="CV60" s="1017"/>
      <c r="CW60" s="1015"/>
      <c r="CX60" s="1016"/>
      <c r="CY60" s="1016"/>
      <c r="CZ60" s="1016"/>
      <c r="DA60" s="1017"/>
      <c r="DB60" s="1015"/>
      <c r="DC60" s="1016"/>
      <c r="DD60" s="1016"/>
      <c r="DE60" s="1016"/>
      <c r="DF60" s="1017"/>
      <c r="DG60" s="1015"/>
      <c r="DH60" s="1016"/>
      <c r="DI60" s="1016"/>
      <c r="DJ60" s="1016"/>
      <c r="DK60" s="1017"/>
      <c r="DL60" s="1015"/>
      <c r="DM60" s="1016"/>
      <c r="DN60" s="1016"/>
      <c r="DO60" s="1016"/>
      <c r="DP60" s="1017"/>
      <c r="DQ60" s="1015"/>
      <c r="DR60" s="1016"/>
      <c r="DS60" s="1016"/>
      <c r="DT60" s="1016"/>
      <c r="DU60" s="1017"/>
      <c r="DV60" s="1018"/>
      <c r="DW60" s="1019"/>
      <c r="DX60" s="1019"/>
      <c r="DY60" s="1019"/>
      <c r="DZ60" s="1020"/>
      <c r="EA60" s="212"/>
    </row>
    <row r="61" spans="1:131" ht="26.25" customHeight="1" thickBot="1" x14ac:dyDescent="0.25">
      <c r="A61" s="220">
        <v>34</v>
      </c>
      <c r="B61" s="1056"/>
      <c r="C61" s="1057"/>
      <c r="D61" s="1057"/>
      <c r="E61" s="1057"/>
      <c r="F61" s="1057"/>
      <c r="G61" s="1057"/>
      <c r="H61" s="1057"/>
      <c r="I61" s="1057"/>
      <c r="J61" s="1057"/>
      <c r="K61" s="1057"/>
      <c r="L61" s="1057"/>
      <c r="M61" s="1057"/>
      <c r="N61" s="1057"/>
      <c r="O61" s="1057"/>
      <c r="P61" s="1058"/>
      <c r="Q61" s="1059"/>
      <c r="R61" s="1051"/>
      <c r="S61" s="1051"/>
      <c r="T61" s="1051"/>
      <c r="U61" s="1051"/>
      <c r="V61" s="1051"/>
      <c r="W61" s="1051"/>
      <c r="X61" s="1051"/>
      <c r="Y61" s="1051"/>
      <c r="Z61" s="1051"/>
      <c r="AA61" s="1051"/>
      <c r="AB61" s="1051"/>
      <c r="AC61" s="1051"/>
      <c r="AD61" s="1051"/>
      <c r="AE61" s="1060"/>
      <c r="AF61" s="1061"/>
      <c r="AG61" s="1062"/>
      <c r="AH61" s="1062"/>
      <c r="AI61" s="1062"/>
      <c r="AJ61" s="1063"/>
      <c r="AK61" s="1050"/>
      <c r="AL61" s="1051"/>
      <c r="AM61" s="1051"/>
      <c r="AN61" s="1051"/>
      <c r="AO61" s="1051"/>
      <c r="AP61" s="1051"/>
      <c r="AQ61" s="1051"/>
      <c r="AR61" s="1051"/>
      <c r="AS61" s="1051"/>
      <c r="AT61" s="1051"/>
      <c r="AU61" s="1051"/>
      <c r="AV61" s="1051"/>
      <c r="AW61" s="1051"/>
      <c r="AX61" s="1051"/>
      <c r="AY61" s="1051"/>
      <c r="AZ61" s="1052"/>
      <c r="BA61" s="1052"/>
      <c r="BB61" s="1052"/>
      <c r="BC61" s="1052"/>
      <c r="BD61" s="1052"/>
      <c r="BE61" s="998"/>
      <c r="BF61" s="998"/>
      <c r="BG61" s="998"/>
      <c r="BH61" s="998"/>
      <c r="BI61" s="999"/>
      <c r="BJ61" s="214"/>
      <c r="BK61" s="214"/>
      <c r="BL61" s="214"/>
      <c r="BM61" s="214"/>
      <c r="BN61" s="214"/>
      <c r="BO61" s="223"/>
      <c r="BP61" s="223"/>
      <c r="BQ61" s="220">
        <v>55</v>
      </c>
      <c r="BR61" s="221"/>
      <c r="BS61" s="1018"/>
      <c r="BT61" s="1019"/>
      <c r="BU61" s="1019"/>
      <c r="BV61" s="1019"/>
      <c r="BW61" s="1019"/>
      <c r="BX61" s="1019"/>
      <c r="BY61" s="1019"/>
      <c r="BZ61" s="1019"/>
      <c r="CA61" s="1019"/>
      <c r="CB61" s="1019"/>
      <c r="CC61" s="1019"/>
      <c r="CD61" s="1019"/>
      <c r="CE61" s="1019"/>
      <c r="CF61" s="1019"/>
      <c r="CG61" s="1040"/>
      <c r="CH61" s="1015"/>
      <c r="CI61" s="1016"/>
      <c r="CJ61" s="1016"/>
      <c r="CK61" s="1016"/>
      <c r="CL61" s="1017"/>
      <c r="CM61" s="1015"/>
      <c r="CN61" s="1016"/>
      <c r="CO61" s="1016"/>
      <c r="CP61" s="1016"/>
      <c r="CQ61" s="1017"/>
      <c r="CR61" s="1015"/>
      <c r="CS61" s="1016"/>
      <c r="CT61" s="1016"/>
      <c r="CU61" s="1016"/>
      <c r="CV61" s="1017"/>
      <c r="CW61" s="1015"/>
      <c r="CX61" s="1016"/>
      <c r="CY61" s="1016"/>
      <c r="CZ61" s="1016"/>
      <c r="DA61" s="1017"/>
      <c r="DB61" s="1015"/>
      <c r="DC61" s="1016"/>
      <c r="DD61" s="1016"/>
      <c r="DE61" s="1016"/>
      <c r="DF61" s="1017"/>
      <c r="DG61" s="1015"/>
      <c r="DH61" s="1016"/>
      <c r="DI61" s="1016"/>
      <c r="DJ61" s="1016"/>
      <c r="DK61" s="1017"/>
      <c r="DL61" s="1015"/>
      <c r="DM61" s="1016"/>
      <c r="DN61" s="1016"/>
      <c r="DO61" s="1016"/>
      <c r="DP61" s="1017"/>
      <c r="DQ61" s="1015"/>
      <c r="DR61" s="1016"/>
      <c r="DS61" s="1016"/>
      <c r="DT61" s="1016"/>
      <c r="DU61" s="1017"/>
      <c r="DV61" s="1018"/>
      <c r="DW61" s="1019"/>
      <c r="DX61" s="1019"/>
      <c r="DY61" s="1019"/>
      <c r="DZ61" s="1020"/>
      <c r="EA61" s="212"/>
    </row>
    <row r="62" spans="1:131" ht="26.25" customHeight="1" x14ac:dyDescent="0.2">
      <c r="A62" s="220">
        <v>35</v>
      </c>
      <c r="B62" s="1056"/>
      <c r="C62" s="1057"/>
      <c r="D62" s="1057"/>
      <c r="E62" s="1057"/>
      <c r="F62" s="1057"/>
      <c r="G62" s="1057"/>
      <c r="H62" s="1057"/>
      <c r="I62" s="1057"/>
      <c r="J62" s="1057"/>
      <c r="K62" s="1057"/>
      <c r="L62" s="1057"/>
      <c r="M62" s="1057"/>
      <c r="N62" s="1057"/>
      <c r="O62" s="1057"/>
      <c r="P62" s="1058"/>
      <c r="Q62" s="1059"/>
      <c r="R62" s="1051"/>
      <c r="S62" s="1051"/>
      <c r="T62" s="1051"/>
      <c r="U62" s="1051"/>
      <c r="V62" s="1051"/>
      <c r="W62" s="1051"/>
      <c r="X62" s="1051"/>
      <c r="Y62" s="1051"/>
      <c r="Z62" s="1051"/>
      <c r="AA62" s="1051"/>
      <c r="AB62" s="1051"/>
      <c r="AC62" s="1051"/>
      <c r="AD62" s="1051"/>
      <c r="AE62" s="1060"/>
      <c r="AF62" s="1061"/>
      <c r="AG62" s="1062"/>
      <c r="AH62" s="1062"/>
      <c r="AI62" s="1062"/>
      <c r="AJ62" s="1063"/>
      <c r="AK62" s="1050"/>
      <c r="AL62" s="1051"/>
      <c r="AM62" s="1051"/>
      <c r="AN62" s="1051"/>
      <c r="AO62" s="1051"/>
      <c r="AP62" s="1051"/>
      <c r="AQ62" s="1051"/>
      <c r="AR62" s="1051"/>
      <c r="AS62" s="1051"/>
      <c r="AT62" s="1051"/>
      <c r="AU62" s="1051"/>
      <c r="AV62" s="1051"/>
      <c r="AW62" s="1051"/>
      <c r="AX62" s="1051"/>
      <c r="AY62" s="1051"/>
      <c r="AZ62" s="1052"/>
      <c r="BA62" s="1052"/>
      <c r="BB62" s="1052"/>
      <c r="BC62" s="1052"/>
      <c r="BD62" s="1052"/>
      <c r="BE62" s="998"/>
      <c r="BF62" s="998"/>
      <c r="BG62" s="998"/>
      <c r="BH62" s="998"/>
      <c r="BI62" s="999"/>
      <c r="BJ62" s="1053" t="s">
        <v>395</v>
      </c>
      <c r="BK62" s="1054"/>
      <c r="BL62" s="1054"/>
      <c r="BM62" s="1054"/>
      <c r="BN62" s="1055"/>
      <c r="BO62" s="223"/>
      <c r="BP62" s="223"/>
      <c r="BQ62" s="220">
        <v>56</v>
      </c>
      <c r="BR62" s="221"/>
      <c r="BS62" s="1018"/>
      <c r="BT62" s="1019"/>
      <c r="BU62" s="1019"/>
      <c r="BV62" s="1019"/>
      <c r="BW62" s="1019"/>
      <c r="BX62" s="1019"/>
      <c r="BY62" s="1019"/>
      <c r="BZ62" s="1019"/>
      <c r="CA62" s="1019"/>
      <c r="CB62" s="1019"/>
      <c r="CC62" s="1019"/>
      <c r="CD62" s="1019"/>
      <c r="CE62" s="1019"/>
      <c r="CF62" s="1019"/>
      <c r="CG62" s="1040"/>
      <c r="CH62" s="1015"/>
      <c r="CI62" s="1016"/>
      <c r="CJ62" s="1016"/>
      <c r="CK62" s="1016"/>
      <c r="CL62" s="1017"/>
      <c r="CM62" s="1015"/>
      <c r="CN62" s="1016"/>
      <c r="CO62" s="1016"/>
      <c r="CP62" s="1016"/>
      <c r="CQ62" s="1017"/>
      <c r="CR62" s="1015"/>
      <c r="CS62" s="1016"/>
      <c r="CT62" s="1016"/>
      <c r="CU62" s="1016"/>
      <c r="CV62" s="1017"/>
      <c r="CW62" s="1015"/>
      <c r="CX62" s="1016"/>
      <c r="CY62" s="1016"/>
      <c r="CZ62" s="1016"/>
      <c r="DA62" s="1017"/>
      <c r="DB62" s="1015"/>
      <c r="DC62" s="1016"/>
      <c r="DD62" s="1016"/>
      <c r="DE62" s="1016"/>
      <c r="DF62" s="1017"/>
      <c r="DG62" s="1015"/>
      <c r="DH62" s="1016"/>
      <c r="DI62" s="1016"/>
      <c r="DJ62" s="1016"/>
      <c r="DK62" s="1017"/>
      <c r="DL62" s="1015"/>
      <c r="DM62" s="1016"/>
      <c r="DN62" s="1016"/>
      <c r="DO62" s="1016"/>
      <c r="DP62" s="1017"/>
      <c r="DQ62" s="1015"/>
      <c r="DR62" s="1016"/>
      <c r="DS62" s="1016"/>
      <c r="DT62" s="1016"/>
      <c r="DU62" s="1017"/>
      <c r="DV62" s="1018"/>
      <c r="DW62" s="1019"/>
      <c r="DX62" s="1019"/>
      <c r="DY62" s="1019"/>
      <c r="DZ62" s="1020"/>
      <c r="EA62" s="212"/>
    </row>
    <row r="63" spans="1:131" ht="26.25" customHeight="1" thickBot="1" x14ac:dyDescent="0.25">
      <c r="A63" s="222" t="s">
        <v>377</v>
      </c>
      <c r="B63" s="963" t="s">
        <v>396</v>
      </c>
      <c r="C63" s="964"/>
      <c r="D63" s="964"/>
      <c r="E63" s="964"/>
      <c r="F63" s="964"/>
      <c r="G63" s="964"/>
      <c r="H63" s="964"/>
      <c r="I63" s="964"/>
      <c r="J63" s="964"/>
      <c r="K63" s="964"/>
      <c r="L63" s="964"/>
      <c r="M63" s="964"/>
      <c r="N63" s="964"/>
      <c r="O63" s="964"/>
      <c r="P63" s="974"/>
      <c r="Q63" s="988"/>
      <c r="R63" s="989"/>
      <c r="S63" s="989"/>
      <c r="T63" s="989"/>
      <c r="U63" s="989"/>
      <c r="V63" s="989"/>
      <c r="W63" s="989"/>
      <c r="X63" s="989"/>
      <c r="Y63" s="989"/>
      <c r="Z63" s="989"/>
      <c r="AA63" s="989"/>
      <c r="AB63" s="989"/>
      <c r="AC63" s="989"/>
      <c r="AD63" s="989"/>
      <c r="AE63" s="1046"/>
      <c r="AF63" s="1047">
        <v>1357</v>
      </c>
      <c r="AG63" s="985"/>
      <c r="AH63" s="985"/>
      <c r="AI63" s="985"/>
      <c r="AJ63" s="1048"/>
      <c r="AK63" s="1049"/>
      <c r="AL63" s="989"/>
      <c r="AM63" s="989"/>
      <c r="AN63" s="989"/>
      <c r="AO63" s="989"/>
      <c r="AP63" s="985"/>
      <c r="AQ63" s="985"/>
      <c r="AR63" s="985"/>
      <c r="AS63" s="985"/>
      <c r="AT63" s="985"/>
      <c r="AU63" s="985"/>
      <c r="AV63" s="985"/>
      <c r="AW63" s="985"/>
      <c r="AX63" s="985"/>
      <c r="AY63" s="985"/>
      <c r="AZ63" s="1043"/>
      <c r="BA63" s="1043"/>
      <c r="BB63" s="1043"/>
      <c r="BC63" s="1043"/>
      <c r="BD63" s="1043"/>
      <c r="BE63" s="986"/>
      <c r="BF63" s="986"/>
      <c r="BG63" s="986"/>
      <c r="BH63" s="986"/>
      <c r="BI63" s="987"/>
      <c r="BJ63" s="1044" t="s">
        <v>122</v>
      </c>
      <c r="BK63" s="979"/>
      <c r="BL63" s="979"/>
      <c r="BM63" s="979"/>
      <c r="BN63" s="1045"/>
      <c r="BO63" s="223"/>
      <c r="BP63" s="223"/>
      <c r="BQ63" s="220">
        <v>57</v>
      </c>
      <c r="BR63" s="221"/>
      <c r="BS63" s="1018"/>
      <c r="BT63" s="1019"/>
      <c r="BU63" s="1019"/>
      <c r="BV63" s="1019"/>
      <c r="BW63" s="1019"/>
      <c r="BX63" s="1019"/>
      <c r="BY63" s="1019"/>
      <c r="BZ63" s="1019"/>
      <c r="CA63" s="1019"/>
      <c r="CB63" s="1019"/>
      <c r="CC63" s="1019"/>
      <c r="CD63" s="1019"/>
      <c r="CE63" s="1019"/>
      <c r="CF63" s="1019"/>
      <c r="CG63" s="1040"/>
      <c r="CH63" s="1015"/>
      <c r="CI63" s="1016"/>
      <c r="CJ63" s="1016"/>
      <c r="CK63" s="1016"/>
      <c r="CL63" s="1017"/>
      <c r="CM63" s="1015"/>
      <c r="CN63" s="1016"/>
      <c r="CO63" s="1016"/>
      <c r="CP63" s="1016"/>
      <c r="CQ63" s="1017"/>
      <c r="CR63" s="1015"/>
      <c r="CS63" s="1016"/>
      <c r="CT63" s="1016"/>
      <c r="CU63" s="1016"/>
      <c r="CV63" s="1017"/>
      <c r="CW63" s="1015"/>
      <c r="CX63" s="1016"/>
      <c r="CY63" s="1016"/>
      <c r="CZ63" s="1016"/>
      <c r="DA63" s="1017"/>
      <c r="DB63" s="1015"/>
      <c r="DC63" s="1016"/>
      <c r="DD63" s="1016"/>
      <c r="DE63" s="1016"/>
      <c r="DF63" s="1017"/>
      <c r="DG63" s="1015"/>
      <c r="DH63" s="1016"/>
      <c r="DI63" s="1016"/>
      <c r="DJ63" s="1016"/>
      <c r="DK63" s="1017"/>
      <c r="DL63" s="1015"/>
      <c r="DM63" s="1016"/>
      <c r="DN63" s="1016"/>
      <c r="DO63" s="1016"/>
      <c r="DP63" s="1017"/>
      <c r="DQ63" s="1015"/>
      <c r="DR63" s="1016"/>
      <c r="DS63" s="1016"/>
      <c r="DT63" s="1016"/>
      <c r="DU63" s="1017"/>
      <c r="DV63" s="1018"/>
      <c r="DW63" s="1019"/>
      <c r="DX63" s="1019"/>
      <c r="DY63" s="1019"/>
      <c r="DZ63" s="1020"/>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18"/>
      <c r="BT64" s="1019"/>
      <c r="BU64" s="1019"/>
      <c r="BV64" s="1019"/>
      <c r="BW64" s="1019"/>
      <c r="BX64" s="1019"/>
      <c r="BY64" s="1019"/>
      <c r="BZ64" s="1019"/>
      <c r="CA64" s="1019"/>
      <c r="CB64" s="1019"/>
      <c r="CC64" s="1019"/>
      <c r="CD64" s="1019"/>
      <c r="CE64" s="1019"/>
      <c r="CF64" s="1019"/>
      <c r="CG64" s="1040"/>
      <c r="CH64" s="1015"/>
      <c r="CI64" s="1016"/>
      <c r="CJ64" s="1016"/>
      <c r="CK64" s="1016"/>
      <c r="CL64" s="1017"/>
      <c r="CM64" s="1015"/>
      <c r="CN64" s="1016"/>
      <c r="CO64" s="1016"/>
      <c r="CP64" s="1016"/>
      <c r="CQ64" s="1017"/>
      <c r="CR64" s="1015"/>
      <c r="CS64" s="1016"/>
      <c r="CT64" s="1016"/>
      <c r="CU64" s="1016"/>
      <c r="CV64" s="1017"/>
      <c r="CW64" s="1015"/>
      <c r="CX64" s="1016"/>
      <c r="CY64" s="1016"/>
      <c r="CZ64" s="1016"/>
      <c r="DA64" s="1017"/>
      <c r="DB64" s="1015"/>
      <c r="DC64" s="1016"/>
      <c r="DD64" s="1016"/>
      <c r="DE64" s="1016"/>
      <c r="DF64" s="1017"/>
      <c r="DG64" s="1015"/>
      <c r="DH64" s="1016"/>
      <c r="DI64" s="1016"/>
      <c r="DJ64" s="1016"/>
      <c r="DK64" s="1017"/>
      <c r="DL64" s="1015"/>
      <c r="DM64" s="1016"/>
      <c r="DN64" s="1016"/>
      <c r="DO64" s="1016"/>
      <c r="DP64" s="1017"/>
      <c r="DQ64" s="1015"/>
      <c r="DR64" s="1016"/>
      <c r="DS64" s="1016"/>
      <c r="DT64" s="1016"/>
      <c r="DU64" s="1017"/>
      <c r="DV64" s="1018"/>
      <c r="DW64" s="1019"/>
      <c r="DX64" s="1019"/>
      <c r="DY64" s="1019"/>
      <c r="DZ64" s="1020"/>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18"/>
      <c r="BT65" s="1019"/>
      <c r="BU65" s="1019"/>
      <c r="BV65" s="1019"/>
      <c r="BW65" s="1019"/>
      <c r="BX65" s="1019"/>
      <c r="BY65" s="1019"/>
      <c r="BZ65" s="1019"/>
      <c r="CA65" s="1019"/>
      <c r="CB65" s="1019"/>
      <c r="CC65" s="1019"/>
      <c r="CD65" s="1019"/>
      <c r="CE65" s="1019"/>
      <c r="CF65" s="1019"/>
      <c r="CG65" s="1040"/>
      <c r="CH65" s="1015"/>
      <c r="CI65" s="1016"/>
      <c r="CJ65" s="1016"/>
      <c r="CK65" s="1016"/>
      <c r="CL65" s="1017"/>
      <c r="CM65" s="1015"/>
      <c r="CN65" s="1016"/>
      <c r="CO65" s="1016"/>
      <c r="CP65" s="1016"/>
      <c r="CQ65" s="1017"/>
      <c r="CR65" s="1015"/>
      <c r="CS65" s="1016"/>
      <c r="CT65" s="1016"/>
      <c r="CU65" s="1016"/>
      <c r="CV65" s="1017"/>
      <c r="CW65" s="1015"/>
      <c r="CX65" s="1016"/>
      <c r="CY65" s="1016"/>
      <c r="CZ65" s="1016"/>
      <c r="DA65" s="1017"/>
      <c r="DB65" s="1015"/>
      <c r="DC65" s="1016"/>
      <c r="DD65" s="1016"/>
      <c r="DE65" s="1016"/>
      <c r="DF65" s="1017"/>
      <c r="DG65" s="1015"/>
      <c r="DH65" s="1016"/>
      <c r="DI65" s="1016"/>
      <c r="DJ65" s="1016"/>
      <c r="DK65" s="1017"/>
      <c r="DL65" s="1015"/>
      <c r="DM65" s="1016"/>
      <c r="DN65" s="1016"/>
      <c r="DO65" s="1016"/>
      <c r="DP65" s="1017"/>
      <c r="DQ65" s="1015"/>
      <c r="DR65" s="1016"/>
      <c r="DS65" s="1016"/>
      <c r="DT65" s="1016"/>
      <c r="DU65" s="1017"/>
      <c r="DV65" s="1018"/>
      <c r="DW65" s="1019"/>
      <c r="DX65" s="1019"/>
      <c r="DY65" s="1019"/>
      <c r="DZ65" s="1020"/>
      <c r="EA65" s="212"/>
    </row>
    <row r="66" spans="1:131" ht="26.25" customHeight="1" x14ac:dyDescent="0.2">
      <c r="A66" s="1021" t="s">
        <v>398</v>
      </c>
      <c r="B66" s="1022"/>
      <c r="C66" s="1022"/>
      <c r="D66" s="1022"/>
      <c r="E66" s="1022"/>
      <c r="F66" s="1022"/>
      <c r="G66" s="1022"/>
      <c r="H66" s="1022"/>
      <c r="I66" s="1022"/>
      <c r="J66" s="1022"/>
      <c r="K66" s="1022"/>
      <c r="L66" s="1022"/>
      <c r="M66" s="1022"/>
      <c r="N66" s="1022"/>
      <c r="O66" s="1022"/>
      <c r="P66" s="1023"/>
      <c r="Q66" s="1027" t="s">
        <v>381</v>
      </c>
      <c r="R66" s="1028"/>
      <c r="S66" s="1028"/>
      <c r="T66" s="1028"/>
      <c r="U66" s="1029"/>
      <c r="V66" s="1027" t="s">
        <v>382</v>
      </c>
      <c r="W66" s="1028"/>
      <c r="X66" s="1028"/>
      <c r="Y66" s="1028"/>
      <c r="Z66" s="1029"/>
      <c r="AA66" s="1027" t="s">
        <v>383</v>
      </c>
      <c r="AB66" s="1028"/>
      <c r="AC66" s="1028"/>
      <c r="AD66" s="1028"/>
      <c r="AE66" s="1029"/>
      <c r="AF66" s="1033" t="s">
        <v>384</v>
      </c>
      <c r="AG66" s="1034"/>
      <c r="AH66" s="1034"/>
      <c r="AI66" s="1034"/>
      <c r="AJ66" s="1035"/>
      <c r="AK66" s="1027" t="s">
        <v>385</v>
      </c>
      <c r="AL66" s="1022"/>
      <c r="AM66" s="1022"/>
      <c r="AN66" s="1022"/>
      <c r="AO66" s="1023"/>
      <c r="AP66" s="1027" t="s">
        <v>386</v>
      </c>
      <c r="AQ66" s="1028"/>
      <c r="AR66" s="1028"/>
      <c r="AS66" s="1028"/>
      <c r="AT66" s="1029"/>
      <c r="AU66" s="1027" t="s">
        <v>399</v>
      </c>
      <c r="AV66" s="1028"/>
      <c r="AW66" s="1028"/>
      <c r="AX66" s="1028"/>
      <c r="AY66" s="1029"/>
      <c r="AZ66" s="1027" t="s">
        <v>365</v>
      </c>
      <c r="BA66" s="1028"/>
      <c r="BB66" s="1028"/>
      <c r="BC66" s="1028"/>
      <c r="BD66" s="1041"/>
      <c r="BE66" s="223"/>
      <c r="BF66" s="223"/>
      <c r="BG66" s="223"/>
      <c r="BH66" s="223"/>
      <c r="BI66" s="223"/>
      <c r="BJ66" s="223"/>
      <c r="BK66" s="223"/>
      <c r="BL66" s="223"/>
      <c r="BM66" s="223"/>
      <c r="BN66" s="223"/>
      <c r="BO66" s="223"/>
      <c r="BP66" s="223"/>
      <c r="BQ66" s="220">
        <v>60</v>
      </c>
      <c r="BR66" s="225"/>
      <c r="BS66" s="971"/>
      <c r="BT66" s="972"/>
      <c r="BU66" s="972"/>
      <c r="BV66" s="972"/>
      <c r="BW66" s="972"/>
      <c r="BX66" s="972"/>
      <c r="BY66" s="972"/>
      <c r="BZ66" s="972"/>
      <c r="CA66" s="972"/>
      <c r="CB66" s="972"/>
      <c r="CC66" s="972"/>
      <c r="CD66" s="972"/>
      <c r="CE66" s="972"/>
      <c r="CF66" s="972"/>
      <c r="CG66" s="981"/>
      <c r="CH66" s="982"/>
      <c r="CI66" s="983"/>
      <c r="CJ66" s="983"/>
      <c r="CK66" s="983"/>
      <c r="CL66" s="984"/>
      <c r="CM66" s="982"/>
      <c r="CN66" s="983"/>
      <c r="CO66" s="983"/>
      <c r="CP66" s="983"/>
      <c r="CQ66" s="984"/>
      <c r="CR66" s="982"/>
      <c r="CS66" s="983"/>
      <c r="CT66" s="983"/>
      <c r="CU66" s="983"/>
      <c r="CV66" s="984"/>
      <c r="CW66" s="982"/>
      <c r="CX66" s="983"/>
      <c r="CY66" s="983"/>
      <c r="CZ66" s="983"/>
      <c r="DA66" s="984"/>
      <c r="DB66" s="982"/>
      <c r="DC66" s="983"/>
      <c r="DD66" s="983"/>
      <c r="DE66" s="983"/>
      <c r="DF66" s="984"/>
      <c r="DG66" s="982"/>
      <c r="DH66" s="983"/>
      <c r="DI66" s="983"/>
      <c r="DJ66" s="983"/>
      <c r="DK66" s="984"/>
      <c r="DL66" s="982"/>
      <c r="DM66" s="983"/>
      <c r="DN66" s="983"/>
      <c r="DO66" s="983"/>
      <c r="DP66" s="984"/>
      <c r="DQ66" s="982"/>
      <c r="DR66" s="983"/>
      <c r="DS66" s="983"/>
      <c r="DT66" s="983"/>
      <c r="DU66" s="984"/>
      <c r="DV66" s="971"/>
      <c r="DW66" s="972"/>
      <c r="DX66" s="972"/>
      <c r="DY66" s="972"/>
      <c r="DZ66" s="973"/>
      <c r="EA66" s="212"/>
    </row>
    <row r="67" spans="1:131" ht="26.25" customHeight="1" thickBot="1" x14ac:dyDescent="0.25">
      <c r="A67" s="1024"/>
      <c r="B67" s="1025"/>
      <c r="C67" s="1025"/>
      <c r="D67" s="1025"/>
      <c r="E67" s="1025"/>
      <c r="F67" s="1025"/>
      <c r="G67" s="1025"/>
      <c r="H67" s="1025"/>
      <c r="I67" s="1025"/>
      <c r="J67" s="1025"/>
      <c r="K67" s="1025"/>
      <c r="L67" s="1025"/>
      <c r="M67" s="1025"/>
      <c r="N67" s="1025"/>
      <c r="O67" s="1025"/>
      <c r="P67" s="1026"/>
      <c r="Q67" s="1030"/>
      <c r="R67" s="1031"/>
      <c r="S67" s="1031"/>
      <c r="T67" s="1031"/>
      <c r="U67" s="1032"/>
      <c r="V67" s="1030"/>
      <c r="W67" s="1031"/>
      <c r="X67" s="1031"/>
      <c r="Y67" s="1031"/>
      <c r="Z67" s="1032"/>
      <c r="AA67" s="1030"/>
      <c r="AB67" s="1031"/>
      <c r="AC67" s="1031"/>
      <c r="AD67" s="1031"/>
      <c r="AE67" s="1032"/>
      <c r="AF67" s="1036"/>
      <c r="AG67" s="1037"/>
      <c r="AH67" s="1037"/>
      <c r="AI67" s="1037"/>
      <c r="AJ67" s="1038"/>
      <c r="AK67" s="1039"/>
      <c r="AL67" s="1025"/>
      <c r="AM67" s="1025"/>
      <c r="AN67" s="1025"/>
      <c r="AO67" s="1026"/>
      <c r="AP67" s="1030"/>
      <c r="AQ67" s="1031"/>
      <c r="AR67" s="1031"/>
      <c r="AS67" s="1031"/>
      <c r="AT67" s="1032"/>
      <c r="AU67" s="1030"/>
      <c r="AV67" s="1031"/>
      <c r="AW67" s="1031"/>
      <c r="AX67" s="1031"/>
      <c r="AY67" s="1032"/>
      <c r="AZ67" s="1030"/>
      <c r="BA67" s="1031"/>
      <c r="BB67" s="1031"/>
      <c r="BC67" s="1031"/>
      <c r="BD67" s="1042"/>
      <c r="BE67" s="223"/>
      <c r="BF67" s="223"/>
      <c r="BG67" s="223"/>
      <c r="BH67" s="223"/>
      <c r="BI67" s="223"/>
      <c r="BJ67" s="223"/>
      <c r="BK67" s="223"/>
      <c r="BL67" s="223"/>
      <c r="BM67" s="223"/>
      <c r="BN67" s="223"/>
      <c r="BO67" s="223"/>
      <c r="BP67" s="223"/>
      <c r="BQ67" s="220">
        <v>61</v>
      </c>
      <c r="BR67" s="225"/>
      <c r="BS67" s="971"/>
      <c r="BT67" s="972"/>
      <c r="BU67" s="972"/>
      <c r="BV67" s="972"/>
      <c r="BW67" s="972"/>
      <c r="BX67" s="972"/>
      <c r="BY67" s="972"/>
      <c r="BZ67" s="972"/>
      <c r="CA67" s="972"/>
      <c r="CB67" s="972"/>
      <c r="CC67" s="972"/>
      <c r="CD67" s="972"/>
      <c r="CE67" s="972"/>
      <c r="CF67" s="972"/>
      <c r="CG67" s="981"/>
      <c r="CH67" s="982"/>
      <c r="CI67" s="983"/>
      <c r="CJ67" s="983"/>
      <c r="CK67" s="983"/>
      <c r="CL67" s="984"/>
      <c r="CM67" s="982"/>
      <c r="CN67" s="983"/>
      <c r="CO67" s="983"/>
      <c r="CP67" s="983"/>
      <c r="CQ67" s="984"/>
      <c r="CR67" s="982"/>
      <c r="CS67" s="983"/>
      <c r="CT67" s="983"/>
      <c r="CU67" s="983"/>
      <c r="CV67" s="984"/>
      <c r="CW67" s="982"/>
      <c r="CX67" s="983"/>
      <c r="CY67" s="983"/>
      <c r="CZ67" s="983"/>
      <c r="DA67" s="984"/>
      <c r="DB67" s="982"/>
      <c r="DC67" s="983"/>
      <c r="DD67" s="983"/>
      <c r="DE67" s="983"/>
      <c r="DF67" s="984"/>
      <c r="DG67" s="982"/>
      <c r="DH67" s="983"/>
      <c r="DI67" s="983"/>
      <c r="DJ67" s="983"/>
      <c r="DK67" s="984"/>
      <c r="DL67" s="982"/>
      <c r="DM67" s="983"/>
      <c r="DN67" s="983"/>
      <c r="DO67" s="983"/>
      <c r="DP67" s="984"/>
      <c r="DQ67" s="982"/>
      <c r="DR67" s="983"/>
      <c r="DS67" s="983"/>
      <c r="DT67" s="983"/>
      <c r="DU67" s="984"/>
      <c r="DV67" s="971"/>
      <c r="DW67" s="972"/>
      <c r="DX67" s="972"/>
      <c r="DY67" s="972"/>
      <c r="DZ67" s="973"/>
      <c r="EA67" s="212"/>
    </row>
    <row r="68" spans="1:131" ht="26.25" customHeight="1" thickTop="1" x14ac:dyDescent="0.2">
      <c r="A68" s="218">
        <v>1</v>
      </c>
      <c r="B68" s="1011"/>
      <c r="C68" s="1012"/>
      <c r="D68" s="1012"/>
      <c r="E68" s="1012"/>
      <c r="F68" s="1012"/>
      <c r="G68" s="1012"/>
      <c r="H68" s="1012"/>
      <c r="I68" s="1012"/>
      <c r="J68" s="1012"/>
      <c r="K68" s="1012"/>
      <c r="L68" s="1012"/>
      <c r="M68" s="1012"/>
      <c r="N68" s="1012"/>
      <c r="O68" s="1012"/>
      <c r="P68" s="1013"/>
      <c r="Q68" s="1014"/>
      <c r="R68" s="1008"/>
      <c r="S68" s="1008"/>
      <c r="T68" s="1008"/>
      <c r="U68" s="1008"/>
      <c r="V68" s="1008"/>
      <c r="W68" s="1008"/>
      <c r="X68" s="1008"/>
      <c r="Y68" s="1008"/>
      <c r="Z68" s="1008"/>
      <c r="AA68" s="1008"/>
      <c r="AB68" s="1008"/>
      <c r="AC68" s="1008"/>
      <c r="AD68" s="1008"/>
      <c r="AE68" s="1008"/>
      <c r="AF68" s="1008"/>
      <c r="AG68" s="1008"/>
      <c r="AH68" s="1008"/>
      <c r="AI68" s="1008"/>
      <c r="AJ68" s="1008"/>
      <c r="AK68" s="1008"/>
      <c r="AL68" s="1008"/>
      <c r="AM68" s="1008"/>
      <c r="AN68" s="1008"/>
      <c r="AO68" s="1008"/>
      <c r="AP68" s="1008"/>
      <c r="AQ68" s="1008"/>
      <c r="AR68" s="1008"/>
      <c r="AS68" s="1008"/>
      <c r="AT68" s="1008"/>
      <c r="AU68" s="1008"/>
      <c r="AV68" s="1008"/>
      <c r="AW68" s="1008"/>
      <c r="AX68" s="1008"/>
      <c r="AY68" s="1008"/>
      <c r="AZ68" s="1009"/>
      <c r="BA68" s="1009"/>
      <c r="BB68" s="1009"/>
      <c r="BC68" s="1009"/>
      <c r="BD68" s="1010"/>
      <c r="BE68" s="223"/>
      <c r="BF68" s="223"/>
      <c r="BG68" s="223"/>
      <c r="BH68" s="223"/>
      <c r="BI68" s="223"/>
      <c r="BJ68" s="223"/>
      <c r="BK68" s="223"/>
      <c r="BL68" s="223"/>
      <c r="BM68" s="223"/>
      <c r="BN68" s="223"/>
      <c r="BO68" s="223"/>
      <c r="BP68" s="223"/>
      <c r="BQ68" s="220">
        <v>62</v>
      </c>
      <c r="BR68" s="225"/>
      <c r="BS68" s="971"/>
      <c r="BT68" s="972"/>
      <c r="BU68" s="972"/>
      <c r="BV68" s="972"/>
      <c r="BW68" s="972"/>
      <c r="BX68" s="972"/>
      <c r="BY68" s="972"/>
      <c r="BZ68" s="972"/>
      <c r="CA68" s="972"/>
      <c r="CB68" s="972"/>
      <c r="CC68" s="972"/>
      <c r="CD68" s="972"/>
      <c r="CE68" s="972"/>
      <c r="CF68" s="972"/>
      <c r="CG68" s="981"/>
      <c r="CH68" s="982"/>
      <c r="CI68" s="983"/>
      <c r="CJ68" s="983"/>
      <c r="CK68" s="983"/>
      <c r="CL68" s="984"/>
      <c r="CM68" s="982"/>
      <c r="CN68" s="983"/>
      <c r="CO68" s="983"/>
      <c r="CP68" s="983"/>
      <c r="CQ68" s="984"/>
      <c r="CR68" s="982"/>
      <c r="CS68" s="983"/>
      <c r="CT68" s="983"/>
      <c r="CU68" s="983"/>
      <c r="CV68" s="984"/>
      <c r="CW68" s="982"/>
      <c r="CX68" s="983"/>
      <c r="CY68" s="983"/>
      <c r="CZ68" s="983"/>
      <c r="DA68" s="984"/>
      <c r="DB68" s="982"/>
      <c r="DC68" s="983"/>
      <c r="DD68" s="983"/>
      <c r="DE68" s="983"/>
      <c r="DF68" s="984"/>
      <c r="DG68" s="982"/>
      <c r="DH68" s="983"/>
      <c r="DI68" s="983"/>
      <c r="DJ68" s="983"/>
      <c r="DK68" s="984"/>
      <c r="DL68" s="982"/>
      <c r="DM68" s="983"/>
      <c r="DN68" s="983"/>
      <c r="DO68" s="983"/>
      <c r="DP68" s="984"/>
      <c r="DQ68" s="982"/>
      <c r="DR68" s="983"/>
      <c r="DS68" s="983"/>
      <c r="DT68" s="983"/>
      <c r="DU68" s="984"/>
      <c r="DV68" s="971"/>
      <c r="DW68" s="972"/>
      <c r="DX68" s="972"/>
      <c r="DY68" s="972"/>
      <c r="DZ68" s="973"/>
      <c r="EA68" s="212"/>
    </row>
    <row r="69" spans="1:131" ht="26.25" customHeight="1" x14ac:dyDescent="0.2">
      <c r="A69" s="220">
        <v>2</v>
      </c>
      <c r="B69" s="1000"/>
      <c r="C69" s="1001"/>
      <c r="D69" s="1001"/>
      <c r="E69" s="1001"/>
      <c r="F69" s="1001"/>
      <c r="G69" s="1001"/>
      <c r="H69" s="1001"/>
      <c r="I69" s="1001"/>
      <c r="J69" s="1001"/>
      <c r="K69" s="1001"/>
      <c r="L69" s="1001"/>
      <c r="M69" s="1001"/>
      <c r="N69" s="1001"/>
      <c r="O69" s="1001"/>
      <c r="P69" s="1002"/>
      <c r="Q69" s="1003"/>
      <c r="R69" s="997"/>
      <c r="S69" s="997"/>
      <c r="T69" s="997"/>
      <c r="U69" s="997"/>
      <c r="V69" s="997"/>
      <c r="W69" s="997"/>
      <c r="X69" s="997"/>
      <c r="Y69" s="997"/>
      <c r="Z69" s="997"/>
      <c r="AA69" s="997"/>
      <c r="AB69" s="997"/>
      <c r="AC69" s="997"/>
      <c r="AD69" s="997"/>
      <c r="AE69" s="997"/>
      <c r="AF69" s="997"/>
      <c r="AG69" s="997"/>
      <c r="AH69" s="997"/>
      <c r="AI69" s="997"/>
      <c r="AJ69" s="997"/>
      <c r="AK69" s="997"/>
      <c r="AL69" s="997"/>
      <c r="AM69" s="997"/>
      <c r="AN69" s="997"/>
      <c r="AO69" s="997"/>
      <c r="AP69" s="997"/>
      <c r="AQ69" s="997"/>
      <c r="AR69" s="997"/>
      <c r="AS69" s="997"/>
      <c r="AT69" s="997"/>
      <c r="AU69" s="997"/>
      <c r="AV69" s="997"/>
      <c r="AW69" s="997"/>
      <c r="AX69" s="997"/>
      <c r="AY69" s="997"/>
      <c r="AZ69" s="998"/>
      <c r="BA69" s="998"/>
      <c r="BB69" s="998"/>
      <c r="BC69" s="998"/>
      <c r="BD69" s="999"/>
      <c r="BE69" s="223"/>
      <c r="BF69" s="223"/>
      <c r="BG69" s="223"/>
      <c r="BH69" s="223"/>
      <c r="BI69" s="223"/>
      <c r="BJ69" s="223"/>
      <c r="BK69" s="223"/>
      <c r="BL69" s="223"/>
      <c r="BM69" s="223"/>
      <c r="BN69" s="223"/>
      <c r="BO69" s="223"/>
      <c r="BP69" s="223"/>
      <c r="BQ69" s="220">
        <v>63</v>
      </c>
      <c r="BR69" s="225"/>
      <c r="BS69" s="971"/>
      <c r="BT69" s="972"/>
      <c r="BU69" s="972"/>
      <c r="BV69" s="972"/>
      <c r="BW69" s="972"/>
      <c r="BX69" s="972"/>
      <c r="BY69" s="972"/>
      <c r="BZ69" s="972"/>
      <c r="CA69" s="972"/>
      <c r="CB69" s="972"/>
      <c r="CC69" s="972"/>
      <c r="CD69" s="972"/>
      <c r="CE69" s="972"/>
      <c r="CF69" s="972"/>
      <c r="CG69" s="981"/>
      <c r="CH69" s="982"/>
      <c r="CI69" s="983"/>
      <c r="CJ69" s="983"/>
      <c r="CK69" s="983"/>
      <c r="CL69" s="984"/>
      <c r="CM69" s="982"/>
      <c r="CN69" s="983"/>
      <c r="CO69" s="983"/>
      <c r="CP69" s="983"/>
      <c r="CQ69" s="984"/>
      <c r="CR69" s="982"/>
      <c r="CS69" s="983"/>
      <c r="CT69" s="983"/>
      <c r="CU69" s="983"/>
      <c r="CV69" s="984"/>
      <c r="CW69" s="982"/>
      <c r="CX69" s="983"/>
      <c r="CY69" s="983"/>
      <c r="CZ69" s="983"/>
      <c r="DA69" s="984"/>
      <c r="DB69" s="982"/>
      <c r="DC69" s="983"/>
      <c r="DD69" s="983"/>
      <c r="DE69" s="983"/>
      <c r="DF69" s="984"/>
      <c r="DG69" s="982"/>
      <c r="DH69" s="983"/>
      <c r="DI69" s="983"/>
      <c r="DJ69" s="983"/>
      <c r="DK69" s="984"/>
      <c r="DL69" s="982"/>
      <c r="DM69" s="983"/>
      <c r="DN69" s="983"/>
      <c r="DO69" s="983"/>
      <c r="DP69" s="984"/>
      <c r="DQ69" s="982"/>
      <c r="DR69" s="983"/>
      <c r="DS69" s="983"/>
      <c r="DT69" s="983"/>
      <c r="DU69" s="984"/>
      <c r="DV69" s="971"/>
      <c r="DW69" s="972"/>
      <c r="DX69" s="972"/>
      <c r="DY69" s="972"/>
      <c r="DZ69" s="973"/>
      <c r="EA69" s="212"/>
    </row>
    <row r="70" spans="1:131" ht="26.25" customHeight="1" x14ac:dyDescent="0.2">
      <c r="A70" s="220">
        <v>3</v>
      </c>
      <c r="B70" s="1000"/>
      <c r="C70" s="1001"/>
      <c r="D70" s="1001"/>
      <c r="E70" s="1001"/>
      <c r="F70" s="1001"/>
      <c r="G70" s="1001"/>
      <c r="H70" s="1001"/>
      <c r="I70" s="1001"/>
      <c r="J70" s="1001"/>
      <c r="K70" s="1001"/>
      <c r="L70" s="1001"/>
      <c r="M70" s="1001"/>
      <c r="N70" s="1001"/>
      <c r="O70" s="1001"/>
      <c r="P70" s="1002"/>
      <c r="Q70" s="1003"/>
      <c r="R70" s="997"/>
      <c r="S70" s="997"/>
      <c r="T70" s="997"/>
      <c r="U70" s="997"/>
      <c r="V70" s="997"/>
      <c r="W70" s="997"/>
      <c r="X70" s="997"/>
      <c r="Y70" s="997"/>
      <c r="Z70" s="997"/>
      <c r="AA70" s="997"/>
      <c r="AB70" s="997"/>
      <c r="AC70" s="997"/>
      <c r="AD70" s="997"/>
      <c r="AE70" s="997"/>
      <c r="AF70" s="997"/>
      <c r="AG70" s="997"/>
      <c r="AH70" s="997"/>
      <c r="AI70" s="997"/>
      <c r="AJ70" s="997"/>
      <c r="AK70" s="997"/>
      <c r="AL70" s="997"/>
      <c r="AM70" s="997"/>
      <c r="AN70" s="997"/>
      <c r="AO70" s="997"/>
      <c r="AP70" s="997"/>
      <c r="AQ70" s="997"/>
      <c r="AR70" s="997"/>
      <c r="AS70" s="997"/>
      <c r="AT70" s="997"/>
      <c r="AU70" s="997"/>
      <c r="AV70" s="997"/>
      <c r="AW70" s="997"/>
      <c r="AX70" s="997"/>
      <c r="AY70" s="997"/>
      <c r="AZ70" s="998"/>
      <c r="BA70" s="998"/>
      <c r="BB70" s="998"/>
      <c r="BC70" s="998"/>
      <c r="BD70" s="999"/>
      <c r="BE70" s="223"/>
      <c r="BF70" s="223"/>
      <c r="BG70" s="223"/>
      <c r="BH70" s="223"/>
      <c r="BI70" s="223"/>
      <c r="BJ70" s="223"/>
      <c r="BK70" s="223"/>
      <c r="BL70" s="223"/>
      <c r="BM70" s="223"/>
      <c r="BN70" s="223"/>
      <c r="BO70" s="223"/>
      <c r="BP70" s="223"/>
      <c r="BQ70" s="220">
        <v>64</v>
      </c>
      <c r="BR70" s="225"/>
      <c r="BS70" s="971"/>
      <c r="BT70" s="972"/>
      <c r="BU70" s="972"/>
      <c r="BV70" s="972"/>
      <c r="BW70" s="972"/>
      <c r="BX70" s="972"/>
      <c r="BY70" s="972"/>
      <c r="BZ70" s="972"/>
      <c r="CA70" s="972"/>
      <c r="CB70" s="972"/>
      <c r="CC70" s="972"/>
      <c r="CD70" s="972"/>
      <c r="CE70" s="972"/>
      <c r="CF70" s="972"/>
      <c r="CG70" s="981"/>
      <c r="CH70" s="982"/>
      <c r="CI70" s="983"/>
      <c r="CJ70" s="983"/>
      <c r="CK70" s="983"/>
      <c r="CL70" s="984"/>
      <c r="CM70" s="982"/>
      <c r="CN70" s="983"/>
      <c r="CO70" s="983"/>
      <c r="CP70" s="983"/>
      <c r="CQ70" s="984"/>
      <c r="CR70" s="982"/>
      <c r="CS70" s="983"/>
      <c r="CT70" s="983"/>
      <c r="CU70" s="983"/>
      <c r="CV70" s="984"/>
      <c r="CW70" s="982"/>
      <c r="CX70" s="983"/>
      <c r="CY70" s="983"/>
      <c r="CZ70" s="983"/>
      <c r="DA70" s="984"/>
      <c r="DB70" s="982"/>
      <c r="DC70" s="983"/>
      <c r="DD70" s="983"/>
      <c r="DE70" s="983"/>
      <c r="DF70" s="984"/>
      <c r="DG70" s="982"/>
      <c r="DH70" s="983"/>
      <c r="DI70" s="983"/>
      <c r="DJ70" s="983"/>
      <c r="DK70" s="984"/>
      <c r="DL70" s="982"/>
      <c r="DM70" s="983"/>
      <c r="DN70" s="983"/>
      <c r="DO70" s="983"/>
      <c r="DP70" s="984"/>
      <c r="DQ70" s="982"/>
      <c r="DR70" s="983"/>
      <c r="DS70" s="983"/>
      <c r="DT70" s="983"/>
      <c r="DU70" s="984"/>
      <c r="DV70" s="971"/>
      <c r="DW70" s="972"/>
      <c r="DX70" s="972"/>
      <c r="DY70" s="972"/>
      <c r="DZ70" s="973"/>
      <c r="EA70" s="212"/>
    </row>
    <row r="71" spans="1:131" ht="26.25" customHeight="1" x14ac:dyDescent="0.2">
      <c r="A71" s="220">
        <v>4</v>
      </c>
      <c r="B71" s="1000"/>
      <c r="C71" s="1001"/>
      <c r="D71" s="1001"/>
      <c r="E71" s="1001"/>
      <c r="F71" s="1001"/>
      <c r="G71" s="1001"/>
      <c r="H71" s="1001"/>
      <c r="I71" s="1001"/>
      <c r="J71" s="1001"/>
      <c r="K71" s="1001"/>
      <c r="L71" s="1001"/>
      <c r="M71" s="1001"/>
      <c r="N71" s="1001"/>
      <c r="O71" s="1001"/>
      <c r="P71" s="1002"/>
      <c r="Q71" s="1003"/>
      <c r="R71" s="997"/>
      <c r="S71" s="997"/>
      <c r="T71" s="997"/>
      <c r="U71" s="997"/>
      <c r="V71" s="997"/>
      <c r="W71" s="997"/>
      <c r="X71" s="997"/>
      <c r="Y71" s="997"/>
      <c r="Z71" s="997"/>
      <c r="AA71" s="997"/>
      <c r="AB71" s="997"/>
      <c r="AC71" s="997"/>
      <c r="AD71" s="997"/>
      <c r="AE71" s="997"/>
      <c r="AF71" s="997"/>
      <c r="AG71" s="997"/>
      <c r="AH71" s="997"/>
      <c r="AI71" s="997"/>
      <c r="AJ71" s="997"/>
      <c r="AK71" s="997"/>
      <c r="AL71" s="997"/>
      <c r="AM71" s="997"/>
      <c r="AN71" s="997"/>
      <c r="AO71" s="997"/>
      <c r="AP71" s="997"/>
      <c r="AQ71" s="997"/>
      <c r="AR71" s="997"/>
      <c r="AS71" s="997"/>
      <c r="AT71" s="997"/>
      <c r="AU71" s="997"/>
      <c r="AV71" s="997"/>
      <c r="AW71" s="997"/>
      <c r="AX71" s="997"/>
      <c r="AY71" s="997"/>
      <c r="AZ71" s="998"/>
      <c r="BA71" s="998"/>
      <c r="BB71" s="998"/>
      <c r="BC71" s="998"/>
      <c r="BD71" s="999"/>
      <c r="BE71" s="223"/>
      <c r="BF71" s="223"/>
      <c r="BG71" s="223"/>
      <c r="BH71" s="223"/>
      <c r="BI71" s="223"/>
      <c r="BJ71" s="223"/>
      <c r="BK71" s="223"/>
      <c r="BL71" s="223"/>
      <c r="BM71" s="223"/>
      <c r="BN71" s="223"/>
      <c r="BO71" s="223"/>
      <c r="BP71" s="223"/>
      <c r="BQ71" s="220">
        <v>65</v>
      </c>
      <c r="BR71" s="225"/>
      <c r="BS71" s="971"/>
      <c r="BT71" s="972"/>
      <c r="BU71" s="972"/>
      <c r="BV71" s="972"/>
      <c r="BW71" s="972"/>
      <c r="BX71" s="972"/>
      <c r="BY71" s="972"/>
      <c r="BZ71" s="972"/>
      <c r="CA71" s="972"/>
      <c r="CB71" s="972"/>
      <c r="CC71" s="972"/>
      <c r="CD71" s="972"/>
      <c r="CE71" s="972"/>
      <c r="CF71" s="972"/>
      <c r="CG71" s="981"/>
      <c r="CH71" s="982"/>
      <c r="CI71" s="983"/>
      <c r="CJ71" s="983"/>
      <c r="CK71" s="983"/>
      <c r="CL71" s="984"/>
      <c r="CM71" s="982"/>
      <c r="CN71" s="983"/>
      <c r="CO71" s="983"/>
      <c r="CP71" s="983"/>
      <c r="CQ71" s="984"/>
      <c r="CR71" s="982"/>
      <c r="CS71" s="983"/>
      <c r="CT71" s="983"/>
      <c r="CU71" s="983"/>
      <c r="CV71" s="984"/>
      <c r="CW71" s="982"/>
      <c r="CX71" s="983"/>
      <c r="CY71" s="983"/>
      <c r="CZ71" s="983"/>
      <c r="DA71" s="984"/>
      <c r="DB71" s="982"/>
      <c r="DC71" s="983"/>
      <c r="DD71" s="983"/>
      <c r="DE71" s="983"/>
      <c r="DF71" s="984"/>
      <c r="DG71" s="982"/>
      <c r="DH71" s="983"/>
      <c r="DI71" s="983"/>
      <c r="DJ71" s="983"/>
      <c r="DK71" s="984"/>
      <c r="DL71" s="982"/>
      <c r="DM71" s="983"/>
      <c r="DN71" s="983"/>
      <c r="DO71" s="983"/>
      <c r="DP71" s="984"/>
      <c r="DQ71" s="982"/>
      <c r="DR71" s="983"/>
      <c r="DS71" s="983"/>
      <c r="DT71" s="983"/>
      <c r="DU71" s="984"/>
      <c r="DV71" s="971"/>
      <c r="DW71" s="972"/>
      <c r="DX71" s="972"/>
      <c r="DY71" s="972"/>
      <c r="DZ71" s="973"/>
      <c r="EA71" s="212"/>
    </row>
    <row r="72" spans="1:131" ht="26.25" customHeight="1" x14ac:dyDescent="0.2">
      <c r="A72" s="220">
        <v>5</v>
      </c>
      <c r="B72" s="1000"/>
      <c r="C72" s="1001"/>
      <c r="D72" s="1001"/>
      <c r="E72" s="1001"/>
      <c r="F72" s="1001"/>
      <c r="G72" s="1001"/>
      <c r="H72" s="1001"/>
      <c r="I72" s="1001"/>
      <c r="J72" s="1001"/>
      <c r="K72" s="1001"/>
      <c r="L72" s="1001"/>
      <c r="M72" s="1001"/>
      <c r="N72" s="1001"/>
      <c r="O72" s="1001"/>
      <c r="P72" s="1002"/>
      <c r="Q72" s="1003"/>
      <c r="R72" s="997"/>
      <c r="S72" s="997"/>
      <c r="T72" s="997"/>
      <c r="U72" s="997"/>
      <c r="V72" s="997"/>
      <c r="W72" s="997"/>
      <c r="X72" s="997"/>
      <c r="Y72" s="997"/>
      <c r="Z72" s="997"/>
      <c r="AA72" s="997"/>
      <c r="AB72" s="997"/>
      <c r="AC72" s="997"/>
      <c r="AD72" s="997"/>
      <c r="AE72" s="997"/>
      <c r="AF72" s="997"/>
      <c r="AG72" s="997"/>
      <c r="AH72" s="997"/>
      <c r="AI72" s="997"/>
      <c r="AJ72" s="997"/>
      <c r="AK72" s="997"/>
      <c r="AL72" s="997"/>
      <c r="AM72" s="997"/>
      <c r="AN72" s="997"/>
      <c r="AO72" s="997"/>
      <c r="AP72" s="997"/>
      <c r="AQ72" s="997"/>
      <c r="AR72" s="997"/>
      <c r="AS72" s="997"/>
      <c r="AT72" s="997"/>
      <c r="AU72" s="997"/>
      <c r="AV72" s="997"/>
      <c r="AW72" s="997"/>
      <c r="AX72" s="997"/>
      <c r="AY72" s="997"/>
      <c r="AZ72" s="998"/>
      <c r="BA72" s="998"/>
      <c r="BB72" s="998"/>
      <c r="BC72" s="998"/>
      <c r="BD72" s="999"/>
      <c r="BE72" s="223"/>
      <c r="BF72" s="223"/>
      <c r="BG72" s="223"/>
      <c r="BH72" s="223"/>
      <c r="BI72" s="223"/>
      <c r="BJ72" s="223"/>
      <c r="BK72" s="223"/>
      <c r="BL72" s="223"/>
      <c r="BM72" s="223"/>
      <c r="BN72" s="223"/>
      <c r="BO72" s="223"/>
      <c r="BP72" s="223"/>
      <c r="BQ72" s="220">
        <v>66</v>
      </c>
      <c r="BR72" s="225"/>
      <c r="BS72" s="971"/>
      <c r="BT72" s="972"/>
      <c r="BU72" s="972"/>
      <c r="BV72" s="972"/>
      <c r="BW72" s="972"/>
      <c r="BX72" s="972"/>
      <c r="BY72" s="972"/>
      <c r="BZ72" s="972"/>
      <c r="CA72" s="972"/>
      <c r="CB72" s="972"/>
      <c r="CC72" s="972"/>
      <c r="CD72" s="972"/>
      <c r="CE72" s="972"/>
      <c r="CF72" s="972"/>
      <c r="CG72" s="981"/>
      <c r="CH72" s="982"/>
      <c r="CI72" s="983"/>
      <c r="CJ72" s="983"/>
      <c r="CK72" s="983"/>
      <c r="CL72" s="984"/>
      <c r="CM72" s="982"/>
      <c r="CN72" s="983"/>
      <c r="CO72" s="983"/>
      <c r="CP72" s="983"/>
      <c r="CQ72" s="984"/>
      <c r="CR72" s="982"/>
      <c r="CS72" s="983"/>
      <c r="CT72" s="983"/>
      <c r="CU72" s="983"/>
      <c r="CV72" s="984"/>
      <c r="CW72" s="982"/>
      <c r="CX72" s="983"/>
      <c r="CY72" s="983"/>
      <c r="CZ72" s="983"/>
      <c r="DA72" s="984"/>
      <c r="DB72" s="982"/>
      <c r="DC72" s="983"/>
      <c r="DD72" s="983"/>
      <c r="DE72" s="983"/>
      <c r="DF72" s="984"/>
      <c r="DG72" s="982"/>
      <c r="DH72" s="983"/>
      <c r="DI72" s="983"/>
      <c r="DJ72" s="983"/>
      <c r="DK72" s="984"/>
      <c r="DL72" s="982"/>
      <c r="DM72" s="983"/>
      <c r="DN72" s="983"/>
      <c r="DO72" s="983"/>
      <c r="DP72" s="984"/>
      <c r="DQ72" s="982"/>
      <c r="DR72" s="983"/>
      <c r="DS72" s="983"/>
      <c r="DT72" s="983"/>
      <c r="DU72" s="984"/>
      <c r="DV72" s="971"/>
      <c r="DW72" s="972"/>
      <c r="DX72" s="972"/>
      <c r="DY72" s="972"/>
      <c r="DZ72" s="973"/>
      <c r="EA72" s="212"/>
    </row>
    <row r="73" spans="1:131" ht="26.25" customHeight="1" x14ac:dyDescent="0.2">
      <c r="A73" s="220">
        <v>6</v>
      </c>
      <c r="B73" s="1000"/>
      <c r="C73" s="1001"/>
      <c r="D73" s="1001"/>
      <c r="E73" s="1001"/>
      <c r="F73" s="1001"/>
      <c r="G73" s="1001"/>
      <c r="H73" s="1001"/>
      <c r="I73" s="1001"/>
      <c r="J73" s="1001"/>
      <c r="K73" s="1001"/>
      <c r="L73" s="1001"/>
      <c r="M73" s="1001"/>
      <c r="N73" s="1001"/>
      <c r="O73" s="1001"/>
      <c r="P73" s="1002"/>
      <c r="Q73" s="1003"/>
      <c r="R73" s="997"/>
      <c r="S73" s="997"/>
      <c r="T73" s="997"/>
      <c r="U73" s="997"/>
      <c r="V73" s="997"/>
      <c r="W73" s="997"/>
      <c r="X73" s="997"/>
      <c r="Y73" s="997"/>
      <c r="Z73" s="997"/>
      <c r="AA73" s="997"/>
      <c r="AB73" s="997"/>
      <c r="AC73" s="997"/>
      <c r="AD73" s="997"/>
      <c r="AE73" s="997"/>
      <c r="AF73" s="997"/>
      <c r="AG73" s="997"/>
      <c r="AH73" s="997"/>
      <c r="AI73" s="997"/>
      <c r="AJ73" s="997"/>
      <c r="AK73" s="997"/>
      <c r="AL73" s="997"/>
      <c r="AM73" s="997"/>
      <c r="AN73" s="997"/>
      <c r="AO73" s="997"/>
      <c r="AP73" s="997"/>
      <c r="AQ73" s="997"/>
      <c r="AR73" s="997"/>
      <c r="AS73" s="997"/>
      <c r="AT73" s="997"/>
      <c r="AU73" s="997"/>
      <c r="AV73" s="997"/>
      <c r="AW73" s="997"/>
      <c r="AX73" s="997"/>
      <c r="AY73" s="997"/>
      <c r="AZ73" s="998"/>
      <c r="BA73" s="998"/>
      <c r="BB73" s="998"/>
      <c r="BC73" s="998"/>
      <c r="BD73" s="999"/>
      <c r="BE73" s="223"/>
      <c r="BF73" s="223"/>
      <c r="BG73" s="223"/>
      <c r="BH73" s="223"/>
      <c r="BI73" s="223"/>
      <c r="BJ73" s="223"/>
      <c r="BK73" s="223"/>
      <c r="BL73" s="223"/>
      <c r="BM73" s="223"/>
      <c r="BN73" s="223"/>
      <c r="BO73" s="223"/>
      <c r="BP73" s="223"/>
      <c r="BQ73" s="220">
        <v>67</v>
      </c>
      <c r="BR73" s="225"/>
      <c r="BS73" s="971"/>
      <c r="BT73" s="972"/>
      <c r="BU73" s="972"/>
      <c r="BV73" s="972"/>
      <c r="BW73" s="972"/>
      <c r="BX73" s="972"/>
      <c r="BY73" s="972"/>
      <c r="BZ73" s="972"/>
      <c r="CA73" s="972"/>
      <c r="CB73" s="972"/>
      <c r="CC73" s="972"/>
      <c r="CD73" s="972"/>
      <c r="CE73" s="972"/>
      <c r="CF73" s="972"/>
      <c r="CG73" s="981"/>
      <c r="CH73" s="982"/>
      <c r="CI73" s="983"/>
      <c r="CJ73" s="983"/>
      <c r="CK73" s="983"/>
      <c r="CL73" s="984"/>
      <c r="CM73" s="982"/>
      <c r="CN73" s="983"/>
      <c r="CO73" s="983"/>
      <c r="CP73" s="983"/>
      <c r="CQ73" s="984"/>
      <c r="CR73" s="982"/>
      <c r="CS73" s="983"/>
      <c r="CT73" s="983"/>
      <c r="CU73" s="983"/>
      <c r="CV73" s="984"/>
      <c r="CW73" s="982"/>
      <c r="CX73" s="983"/>
      <c r="CY73" s="983"/>
      <c r="CZ73" s="983"/>
      <c r="DA73" s="984"/>
      <c r="DB73" s="982"/>
      <c r="DC73" s="983"/>
      <c r="DD73" s="983"/>
      <c r="DE73" s="983"/>
      <c r="DF73" s="984"/>
      <c r="DG73" s="982"/>
      <c r="DH73" s="983"/>
      <c r="DI73" s="983"/>
      <c r="DJ73" s="983"/>
      <c r="DK73" s="984"/>
      <c r="DL73" s="982"/>
      <c r="DM73" s="983"/>
      <c r="DN73" s="983"/>
      <c r="DO73" s="983"/>
      <c r="DP73" s="984"/>
      <c r="DQ73" s="982"/>
      <c r="DR73" s="983"/>
      <c r="DS73" s="983"/>
      <c r="DT73" s="983"/>
      <c r="DU73" s="984"/>
      <c r="DV73" s="971"/>
      <c r="DW73" s="972"/>
      <c r="DX73" s="972"/>
      <c r="DY73" s="972"/>
      <c r="DZ73" s="973"/>
      <c r="EA73" s="212"/>
    </row>
    <row r="74" spans="1:131" ht="26.25" customHeight="1" x14ac:dyDescent="0.2">
      <c r="A74" s="220">
        <v>7</v>
      </c>
      <c r="B74" s="1000"/>
      <c r="C74" s="1001"/>
      <c r="D74" s="1001"/>
      <c r="E74" s="1001"/>
      <c r="F74" s="1001"/>
      <c r="G74" s="1001"/>
      <c r="H74" s="1001"/>
      <c r="I74" s="1001"/>
      <c r="J74" s="1001"/>
      <c r="K74" s="1001"/>
      <c r="L74" s="1001"/>
      <c r="M74" s="1001"/>
      <c r="N74" s="1001"/>
      <c r="O74" s="1001"/>
      <c r="P74" s="1002"/>
      <c r="Q74" s="1003"/>
      <c r="R74" s="997"/>
      <c r="S74" s="997"/>
      <c r="T74" s="997"/>
      <c r="U74" s="997"/>
      <c r="V74" s="997"/>
      <c r="W74" s="997"/>
      <c r="X74" s="997"/>
      <c r="Y74" s="997"/>
      <c r="Z74" s="997"/>
      <c r="AA74" s="997"/>
      <c r="AB74" s="997"/>
      <c r="AC74" s="997"/>
      <c r="AD74" s="997"/>
      <c r="AE74" s="997"/>
      <c r="AF74" s="997"/>
      <c r="AG74" s="997"/>
      <c r="AH74" s="997"/>
      <c r="AI74" s="997"/>
      <c r="AJ74" s="997"/>
      <c r="AK74" s="997"/>
      <c r="AL74" s="997"/>
      <c r="AM74" s="997"/>
      <c r="AN74" s="997"/>
      <c r="AO74" s="997"/>
      <c r="AP74" s="997"/>
      <c r="AQ74" s="997"/>
      <c r="AR74" s="997"/>
      <c r="AS74" s="997"/>
      <c r="AT74" s="997"/>
      <c r="AU74" s="997"/>
      <c r="AV74" s="997"/>
      <c r="AW74" s="997"/>
      <c r="AX74" s="997"/>
      <c r="AY74" s="997"/>
      <c r="AZ74" s="998"/>
      <c r="BA74" s="998"/>
      <c r="BB74" s="998"/>
      <c r="BC74" s="998"/>
      <c r="BD74" s="999"/>
      <c r="BE74" s="223"/>
      <c r="BF74" s="223"/>
      <c r="BG74" s="223"/>
      <c r="BH74" s="223"/>
      <c r="BI74" s="223"/>
      <c r="BJ74" s="223"/>
      <c r="BK74" s="223"/>
      <c r="BL74" s="223"/>
      <c r="BM74" s="223"/>
      <c r="BN74" s="223"/>
      <c r="BO74" s="223"/>
      <c r="BP74" s="223"/>
      <c r="BQ74" s="220">
        <v>68</v>
      </c>
      <c r="BR74" s="225"/>
      <c r="BS74" s="971"/>
      <c r="BT74" s="972"/>
      <c r="BU74" s="972"/>
      <c r="BV74" s="972"/>
      <c r="BW74" s="972"/>
      <c r="BX74" s="972"/>
      <c r="BY74" s="972"/>
      <c r="BZ74" s="972"/>
      <c r="CA74" s="972"/>
      <c r="CB74" s="972"/>
      <c r="CC74" s="972"/>
      <c r="CD74" s="972"/>
      <c r="CE74" s="972"/>
      <c r="CF74" s="972"/>
      <c r="CG74" s="981"/>
      <c r="CH74" s="982"/>
      <c r="CI74" s="983"/>
      <c r="CJ74" s="983"/>
      <c r="CK74" s="983"/>
      <c r="CL74" s="984"/>
      <c r="CM74" s="982"/>
      <c r="CN74" s="983"/>
      <c r="CO74" s="983"/>
      <c r="CP74" s="983"/>
      <c r="CQ74" s="984"/>
      <c r="CR74" s="982"/>
      <c r="CS74" s="983"/>
      <c r="CT74" s="983"/>
      <c r="CU74" s="983"/>
      <c r="CV74" s="984"/>
      <c r="CW74" s="982"/>
      <c r="CX74" s="983"/>
      <c r="CY74" s="983"/>
      <c r="CZ74" s="983"/>
      <c r="DA74" s="984"/>
      <c r="DB74" s="982"/>
      <c r="DC74" s="983"/>
      <c r="DD74" s="983"/>
      <c r="DE74" s="983"/>
      <c r="DF74" s="984"/>
      <c r="DG74" s="982"/>
      <c r="DH74" s="983"/>
      <c r="DI74" s="983"/>
      <c r="DJ74" s="983"/>
      <c r="DK74" s="984"/>
      <c r="DL74" s="982"/>
      <c r="DM74" s="983"/>
      <c r="DN74" s="983"/>
      <c r="DO74" s="983"/>
      <c r="DP74" s="984"/>
      <c r="DQ74" s="982"/>
      <c r="DR74" s="983"/>
      <c r="DS74" s="983"/>
      <c r="DT74" s="983"/>
      <c r="DU74" s="984"/>
      <c r="DV74" s="971"/>
      <c r="DW74" s="972"/>
      <c r="DX74" s="972"/>
      <c r="DY74" s="972"/>
      <c r="DZ74" s="973"/>
      <c r="EA74" s="212"/>
    </row>
    <row r="75" spans="1:131" ht="26.25" customHeight="1" x14ac:dyDescent="0.2">
      <c r="A75" s="220">
        <v>8</v>
      </c>
      <c r="B75" s="1000"/>
      <c r="C75" s="1001"/>
      <c r="D75" s="1001"/>
      <c r="E75" s="1001"/>
      <c r="F75" s="1001"/>
      <c r="G75" s="1001"/>
      <c r="H75" s="1001"/>
      <c r="I75" s="1001"/>
      <c r="J75" s="1001"/>
      <c r="K75" s="1001"/>
      <c r="L75" s="1001"/>
      <c r="M75" s="1001"/>
      <c r="N75" s="1001"/>
      <c r="O75" s="1001"/>
      <c r="P75" s="1002"/>
      <c r="Q75" s="1004"/>
      <c r="R75" s="1005"/>
      <c r="S75" s="1005"/>
      <c r="T75" s="1005"/>
      <c r="U75" s="1006"/>
      <c r="V75" s="1007"/>
      <c r="W75" s="1005"/>
      <c r="X75" s="1005"/>
      <c r="Y75" s="1005"/>
      <c r="Z75" s="1006"/>
      <c r="AA75" s="1007"/>
      <c r="AB75" s="1005"/>
      <c r="AC75" s="1005"/>
      <c r="AD75" s="1005"/>
      <c r="AE75" s="1006"/>
      <c r="AF75" s="1007"/>
      <c r="AG75" s="1005"/>
      <c r="AH75" s="1005"/>
      <c r="AI75" s="1005"/>
      <c r="AJ75" s="1006"/>
      <c r="AK75" s="1007"/>
      <c r="AL75" s="1005"/>
      <c r="AM75" s="1005"/>
      <c r="AN75" s="1005"/>
      <c r="AO75" s="1006"/>
      <c r="AP75" s="1007"/>
      <c r="AQ75" s="1005"/>
      <c r="AR75" s="1005"/>
      <c r="AS75" s="1005"/>
      <c r="AT75" s="1006"/>
      <c r="AU75" s="1007"/>
      <c r="AV75" s="1005"/>
      <c r="AW75" s="1005"/>
      <c r="AX75" s="1005"/>
      <c r="AY75" s="1006"/>
      <c r="AZ75" s="998"/>
      <c r="BA75" s="998"/>
      <c r="BB75" s="998"/>
      <c r="BC75" s="998"/>
      <c r="BD75" s="999"/>
      <c r="BE75" s="223"/>
      <c r="BF75" s="223"/>
      <c r="BG75" s="223"/>
      <c r="BH75" s="223"/>
      <c r="BI75" s="223"/>
      <c r="BJ75" s="223"/>
      <c r="BK75" s="223"/>
      <c r="BL75" s="223"/>
      <c r="BM75" s="223"/>
      <c r="BN75" s="223"/>
      <c r="BO75" s="223"/>
      <c r="BP75" s="223"/>
      <c r="BQ75" s="220">
        <v>69</v>
      </c>
      <c r="BR75" s="225"/>
      <c r="BS75" s="971"/>
      <c r="BT75" s="972"/>
      <c r="BU75" s="972"/>
      <c r="BV75" s="972"/>
      <c r="BW75" s="972"/>
      <c r="BX75" s="972"/>
      <c r="BY75" s="972"/>
      <c r="BZ75" s="972"/>
      <c r="CA75" s="972"/>
      <c r="CB75" s="972"/>
      <c r="CC75" s="972"/>
      <c r="CD75" s="972"/>
      <c r="CE75" s="972"/>
      <c r="CF75" s="972"/>
      <c r="CG75" s="981"/>
      <c r="CH75" s="982"/>
      <c r="CI75" s="983"/>
      <c r="CJ75" s="983"/>
      <c r="CK75" s="983"/>
      <c r="CL75" s="984"/>
      <c r="CM75" s="982"/>
      <c r="CN75" s="983"/>
      <c r="CO75" s="983"/>
      <c r="CP75" s="983"/>
      <c r="CQ75" s="984"/>
      <c r="CR75" s="982"/>
      <c r="CS75" s="983"/>
      <c r="CT75" s="983"/>
      <c r="CU75" s="983"/>
      <c r="CV75" s="984"/>
      <c r="CW75" s="982"/>
      <c r="CX75" s="983"/>
      <c r="CY75" s="983"/>
      <c r="CZ75" s="983"/>
      <c r="DA75" s="984"/>
      <c r="DB75" s="982"/>
      <c r="DC75" s="983"/>
      <c r="DD75" s="983"/>
      <c r="DE75" s="983"/>
      <c r="DF75" s="984"/>
      <c r="DG75" s="982"/>
      <c r="DH75" s="983"/>
      <c r="DI75" s="983"/>
      <c r="DJ75" s="983"/>
      <c r="DK75" s="984"/>
      <c r="DL75" s="982"/>
      <c r="DM75" s="983"/>
      <c r="DN75" s="983"/>
      <c r="DO75" s="983"/>
      <c r="DP75" s="984"/>
      <c r="DQ75" s="982"/>
      <c r="DR75" s="983"/>
      <c r="DS75" s="983"/>
      <c r="DT75" s="983"/>
      <c r="DU75" s="984"/>
      <c r="DV75" s="971"/>
      <c r="DW75" s="972"/>
      <c r="DX75" s="972"/>
      <c r="DY75" s="972"/>
      <c r="DZ75" s="973"/>
      <c r="EA75" s="212"/>
    </row>
    <row r="76" spans="1:131" ht="26.25" customHeight="1" x14ac:dyDescent="0.2">
      <c r="A76" s="220">
        <v>9</v>
      </c>
      <c r="B76" s="1000"/>
      <c r="C76" s="1001"/>
      <c r="D76" s="1001"/>
      <c r="E76" s="1001"/>
      <c r="F76" s="1001"/>
      <c r="G76" s="1001"/>
      <c r="H76" s="1001"/>
      <c r="I76" s="1001"/>
      <c r="J76" s="1001"/>
      <c r="K76" s="1001"/>
      <c r="L76" s="1001"/>
      <c r="M76" s="1001"/>
      <c r="N76" s="1001"/>
      <c r="O76" s="1001"/>
      <c r="P76" s="1002"/>
      <c r="Q76" s="1004"/>
      <c r="R76" s="1005"/>
      <c r="S76" s="1005"/>
      <c r="T76" s="1005"/>
      <c r="U76" s="1006"/>
      <c r="V76" s="1007"/>
      <c r="W76" s="1005"/>
      <c r="X76" s="1005"/>
      <c r="Y76" s="1005"/>
      <c r="Z76" s="1006"/>
      <c r="AA76" s="1007"/>
      <c r="AB76" s="1005"/>
      <c r="AC76" s="1005"/>
      <c r="AD76" s="1005"/>
      <c r="AE76" s="1006"/>
      <c r="AF76" s="1007"/>
      <c r="AG76" s="1005"/>
      <c r="AH76" s="1005"/>
      <c r="AI76" s="1005"/>
      <c r="AJ76" s="1006"/>
      <c r="AK76" s="1007"/>
      <c r="AL76" s="1005"/>
      <c r="AM76" s="1005"/>
      <c r="AN76" s="1005"/>
      <c r="AO76" s="1006"/>
      <c r="AP76" s="1007"/>
      <c r="AQ76" s="1005"/>
      <c r="AR76" s="1005"/>
      <c r="AS76" s="1005"/>
      <c r="AT76" s="1006"/>
      <c r="AU76" s="1007"/>
      <c r="AV76" s="1005"/>
      <c r="AW76" s="1005"/>
      <c r="AX76" s="1005"/>
      <c r="AY76" s="1006"/>
      <c r="AZ76" s="998"/>
      <c r="BA76" s="998"/>
      <c r="BB76" s="998"/>
      <c r="BC76" s="998"/>
      <c r="BD76" s="999"/>
      <c r="BE76" s="223"/>
      <c r="BF76" s="223"/>
      <c r="BG76" s="223"/>
      <c r="BH76" s="223"/>
      <c r="BI76" s="223"/>
      <c r="BJ76" s="223"/>
      <c r="BK76" s="223"/>
      <c r="BL76" s="223"/>
      <c r="BM76" s="223"/>
      <c r="BN76" s="223"/>
      <c r="BO76" s="223"/>
      <c r="BP76" s="223"/>
      <c r="BQ76" s="220">
        <v>70</v>
      </c>
      <c r="BR76" s="225"/>
      <c r="BS76" s="971"/>
      <c r="BT76" s="972"/>
      <c r="BU76" s="972"/>
      <c r="BV76" s="972"/>
      <c r="BW76" s="972"/>
      <c r="BX76" s="972"/>
      <c r="BY76" s="972"/>
      <c r="BZ76" s="972"/>
      <c r="CA76" s="972"/>
      <c r="CB76" s="972"/>
      <c r="CC76" s="972"/>
      <c r="CD76" s="972"/>
      <c r="CE76" s="972"/>
      <c r="CF76" s="972"/>
      <c r="CG76" s="981"/>
      <c r="CH76" s="982"/>
      <c r="CI76" s="983"/>
      <c r="CJ76" s="983"/>
      <c r="CK76" s="983"/>
      <c r="CL76" s="984"/>
      <c r="CM76" s="982"/>
      <c r="CN76" s="983"/>
      <c r="CO76" s="983"/>
      <c r="CP76" s="983"/>
      <c r="CQ76" s="984"/>
      <c r="CR76" s="982"/>
      <c r="CS76" s="983"/>
      <c r="CT76" s="983"/>
      <c r="CU76" s="983"/>
      <c r="CV76" s="984"/>
      <c r="CW76" s="982"/>
      <c r="CX76" s="983"/>
      <c r="CY76" s="983"/>
      <c r="CZ76" s="983"/>
      <c r="DA76" s="984"/>
      <c r="DB76" s="982"/>
      <c r="DC76" s="983"/>
      <c r="DD76" s="983"/>
      <c r="DE76" s="983"/>
      <c r="DF76" s="984"/>
      <c r="DG76" s="982"/>
      <c r="DH76" s="983"/>
      <c r="DI76" s="983"/>
      <c r="DJ76" s="983"/>
      <c r="DK76" s="984"/>
      <c r="DL76" s="982"/>
      <c r="DM76" s="983"/>
      <c r="DN76" s="983"/>
      <c r="DO76" s="983"/>
      <c r="DP76" s="984"/>
      <c r="DQ76" s="982"/>
      <c r="DR76" s="983"/>
      <c r="DS76" s="983"/>
      <c r="DT76" s="983"/>
      <c r="DU76" s="984"/>
      <c r="DV76" s="971"/>
      <c r="DW76" s="972"/>
      <c r="DX76" s="972"/>
      <c r="DY76" s="972"/>
      <c r="DZ76" s="973"/>
      <c r="EA76" s="212"/>
    </row>
    <row r="77" spans="1:131" ht="26.25" customHeight="1" x14ac:dyDescent="0.2">
      <c r="A77" s="220">
        <v>10</v>
      </c>
      <c r="B77" s="1000"/>
      <c r="C77" s="1001"/>
      <c r="D77" s="1001"/>
      <c r="E77" s="1001"/>
      <c r="F77" s="1001"/>
      <c r="G77" s="1001"/>
      <c r="H77" s="1001"/>
      <c r="I77" s="1001"/>
      <c r="J77" s="1001"/>
      <c r="K77" s="1001"/>
      <c r="L77" s="1001"/>
      <c r="M77" s="1001"/>
      <c r="N77" s="1001"/>
      <c r="O77" s="1001"/>
      <c r="P77" s="1002"/>
      <c r="Q77" s="1004"/>
      <c r="R77" s="1005"/>
      <c r="S77" s="1005"/>
      <c r="T77" s="1005"/>
      <c r="U77" s="1006"/>
      <c r="V77" s="1007"/>
      <c r="W77" s="1005"/>
      <c r="X77" s="1005"/>
      <c r="Y77" s="1005"/>
      <c r="Z77" s="1006"/>
      <c r="AA77" s="1007"/>
      <c r="AB77" s="1005"/>
      <c r="AC77" s="1005"/>
      <c r="AD77" s="1005"/>
      <c r="AE77" s="1006"/>
      <c r="AF77" s="1007"/>
      <c r="AG77" s="1005"/>
      <c r="AH77" s="1005"/>
      <c r="AI77" s="1005"/>
      <c r="AJ77" s="1006"/>
      <c r="AK77" s="1007"/>
      <c r="AL77" s="1005"/>
      <c r="AM77" s="1005"/>
      <c r="AN77" s="1005"/>
      <c r="AO77" s="1006"/>
      <c r="AP77" s="1007"/>
      <c r="AQ77" s="1005"/>
      <c r="AR77" s="1005"/>
      <c r="AS77" s="1005"/>
      <c r="AT77" s="1006"/>
      <c r="AU77" s="1007"/>
      <c r="AV77" s="1005"/>
      <c r="AW77" s="1005"/>
      <c r="AX77" s="1005"/>
      <c r="AY77" s="1006"/>
      <c r="AZ77" s="998"/>
      <c r="BA77" s="998"/>
      <c r="BB77" s="998"/>
      <c r="BC77" s="998"/>
      <c r="BD77" s="999"/>
      <c r="BE77" s="223"/>
      <c r="BF77" s="223"/>
      <c r="BG77" s="223"/>
      <c r="BH77" s="223"/>
      <c r="BI77" s="223"/>
      <c r="BJ77" s="223"/>
      <c r="BK77" s="223"/>
      <c r="BL77" s="223"/>
      <c r="BM77" s="223"/>
      <c r="BN77" s="223"/>
      <c r="BO77" s="223"/>
      <c r="BP77" s="223"/>
      <c r="BQ77" s="220">
        <v>71</v>
      </c>
      <c r="BR77" s="225"/>
      <c r="BS77" s="971"/>
      <c r="BT77" s="972"/>
      <c r="BU77" s="972"/>
      <c r="BV77" s="972"/>
      <c r="BW77" s="972"/>
      <c r="BX77" s="972"/>
      <c r="BY77" s="972"/>
      <c r="BZ77" s="972"/>
      <c r="CA77" s="972"/>
      <c r="CB77" s="972"/>
      <c r="CC77" s="972"/>
      <c r="CD77" s="972"/>
      <c r="CE77" s="972"/>
      <c r="CF77" s="972"/>
      <c r="CG77" s="981"/>
      <c r="CH77" s="982"/>
      <c r="CI77" s="983"/>
      <c r="CJ77" s="983"/>
      <c r="CK77" s="983"/>
      <c r="CL77" s="984"/>
      <c r="CM77" s="982"/>
      <c r="CN77" s="983"/>
      <c r="CO77" s="983"/>
      <c r="CP77" s="983"/>
      <c r="CQ77" s="984"/>
      <c r="CR77" s="982"/>
      <c r="CS77" s="983"/>
      <c r="CT77" s="983"/>
      <c r="CU77" s="983"/>
      <c r="CV77" s="984"/>
      <c r="CW77" s="982"/>
      <c r="CX77" s="983"/>
      <c r="CY77" s="983"/>
      <c r="CZ77" s="983"/>
      <c r="DA77" s="984"/>
      <c r="DB77" s="982"/>
      <c r="DC77" s="983"/>
      <c r="DD77" s="983"/>
      <c r="DE77" s="983"/>
      <c r="DF77" s="984"/>
      <c r="DG77" s="982"/>
      <c r="DH77" s="983"/>
      <c r="DI77" s="983"/>
      <c r="DJ77" s="983"/>
      <c r="DK77" s="984"/>
      <c r="DL77" s="982"/>
      <c r="DM77" s="983"/>
      <c r="DN77" s="983"/>
      <c r="DO77" s="983"/>
      <c r="DP77" s="984"/>
      <c r="DQ77" s="982"/>
      <c r="DR77" s="983"/>
      <c r="DS77" s="983"/>
      <c r="DT77" s="983"/>
      <c r="DU77" s="984"/>
      <c r="DV77" s="971"/>
      <c r="DW77" s="972"/>
      <c r="DX77" s="972"/>
      <c r="DY77" s="972"/>
      <c r="DZ77" s="973"/>
      <c r="EA77" s="212"/>
    </row>
    <row r="78" spans="1:131" ht="26.25" customHeight="1" x14ac:dyDescent="0.2">
      <c r="A78" s="220">
        <v>11</v>
      </c>
      <c r="B78" s="1000"/>
      <c r="C78" s="1001"/>
      <c r="D78" s="1001"/>
      <c r="E78" s="1001"/>
      <c r="F78" s="1001"/>
      <c r="G78" s="1001"/>
      <c r="H78" s="1001"/>
      <c r="I78" s="1001"/>
      <c r="J78" s="1001"/>
      <c r="K78" s="1001"/>
      <c r="L78" s="1001"/>
      <c r="M78" s="1001"/>
      <c r="N78" s="1001"/>
      <c r="O78" s="1001"/>
      <c r="P78" s="1002"/>
      <c r="Q78" s="1003"/>
      <c r="R78" s="997"/>
      <c r="S78" s="997"/>
      <c r="T78" s="997"/>
      <c r="U78" s="997"/>
      <c r="V78" s="997"/>
      <c r="W78" s="997"/>
      <c r="X78" s="997"/>
      <c r="Y78" s="997"/>
      <c r="Z78" s="997"/>
      <c r="AA78" s="997"/>
      <c r="AB78" s="997"/>
      <c r="AC78" s="997"/>
      <c r="AD78" s="997"/>
      <c r="AE78" s="997"/>
      <c r="AF78" s="997"/>
      <c r="AG78" s="997"/>
      <c r="AH78" s="997"/>
      <c r="AI78" s="997"/>
      <c r="AJ78" s="997"/>
      <c r="AK78" s="997"/>
      <c r="AL78" s="997"/>
      <c r="AM78" s="997"/>
      <c r="AN78" s="997"/>
      <c r="AO78" s="997"/>
      <c r="AP78" s="997"/>
      <c r="AQ78" s="997"/>
      <c r="AR78" s="997"/>
      <c r="AS78" s="997"/>
      <c r="AT78" s="997"/>
      <c r="AU78" s="997"/>
      <c r="AV78" s="997"/>
      <c r="AW78" s="997"/>
      <c r="AX78" s="997"/>
      <c r="AY78" s="997"/>
      <c r="AZ78" s="998"/>
      <c r="BA78" s="998"/>
      <c r="BB78" s="998"/>
      <c r="BC78" s="998"/>
      <c r="BD78" s="999"/>
      <c r="BE78" s="223"/>
      <c r="BF78" s="223"/>
      <c r="BG78" s="223"/>
      <c r="BH78" s="223"/>
      <c r="BI78" s="223"/>
      <c r="BJ78" s="212"/>
      <c r="BK78" s="212"/>
      <c r="BL78" s="212"/>
      <c r="BM78" s="212"/>
      <c r="BN78" s="212"/>
      <c r="BO78" s="223"/>
      <c r="BP78" s="223"/>
      <c r="BQ78" s="220">
        <v>72</v>
      </c>
      <c r="BR78" s="225"/>
      <c r="BS78" s="971"/>
      <c r="BT78" s="972"/>
      <c r="BU78" s="972"/>
      <c r="BV78" s="972"/>
      <c r="BW78" s="972"/>
      <c r="BX78" s="972"/>
      <c r="BY78" s="972"/>
      <c r="BZ78" s="972"/>
      <c r="CA78" s="972"/>
      <c r="CB78" s="972"/>
      <c r="CC78" s="972"/>
      <c r="CD78" s="972"/>
      <c r="CE78" s="972"/>
      <c r="CF78" s="972"/>
      <c r="CG78" s="981"/>
      <c r="CH78" s="982"/>
      <c r="CI78" s="983"/>
      <c r="CJ78" s="983"/>
      <c r="CK78" s="983"/>
      <c r="CL78" s="984"/>
      <c r="CM78" s="982"/>
      <c r="CN78" s="983"/>
      <c r="CO78" s="983"/>
      <c r="CP78" s="983"/>
      <c r="CQ78" s="984"/>
      <c r="CR78" s="982"/>
      <c r="CS78" s="983"/>
      <c r="CT78" s="983"/>
      <c r="CU78" s="983"/>
      <c r="CV78" s="984"/>
      <c r="CW78" s="982"/>
      <c r="CX78" s="983"/>
      <c r="CY78" s="983"/>
      <c r="CZ78" s="983"/>
      <c r="DA78" s="984"/>
      <c r="DB78" s="982"/>
      <c r="DC78" s="983"/>
      <c r="DD78" s="983"/>
      <c r="DE78" s="983"/>
      <c r="DF78" s="984"/>
      <c r="DG78" s="982"/>
      <c r="DH78" s="983"/>
      <c r="DI78" s="983"/>
      <c r="DJ78" s="983"/>
      <c r="DK78" s="984"/>
      <c r="DL78" s="982"/>
      <c r="DM78" s="983"/>
      <c r="DN78" s="983"/>
      <c r="DO78" s="983"/>
      <c r="DP78" s="984"/>
      <c r="DQ78" s="982"/>
      <c r="DR78" s="983"/>
      <c r="DS78" s="983"/>
      <c r="DT78" s="983"/>
      <c r="DU78" s="984"/>
      <c r="DV78" s="971"/>
      <c r="DW78" s="972"/>
      <c r="DX78" s="972"/>
      <c r="DY78" s="972"/>
      <c r="DZ78" s="973"/>
      <c r="EA78" s="212"/>
    </row>
    <row r="79" spans="1:131" ht="26.25" customHeight="1" x14ac:dyDescent="0.2">
      <c r="A79" s="220">
        <v>12</v>
      </c>
      <c r="B79" s="1000"/>
      <c r="C79" s="1001"/>
      <c r="D79" s="1001"/>
      <c r="E79" s="1001"/>
      <c r="F79" s="1001"/>
      <c r="G79" s="1001"/>
      <c r="H79" s="1001"/>
      <c r="I79" s="1001"/>
      <c r="J79" s="1001"/>
      <c r="K79" s="1001"/>
      <c r="L79" s="1001"/>
      <c r="M79" s="1001"/>
      <c r="N79" s="1001"/>
      <c r="O79" s="1001"/>
      <c r="P79" s="1002"/>
      <c r="Q79" s="1003"/>
      <c r="R79" s="997"/>
      <c r="S79" s="997"/>
      <c r="T79" s="997"/>
      <c r="U79" s="997"/>
      <c r="V79" s="997"/>
      <c r="W79" s="997"/>
      <c r="X79" s="997"/>
      <c r="Y79" s="997"/>
      <c r="Z79" s="997"/>
      <c r="AA79" s="997"/>
      <c r="AB79" s="997"/>
      <c r="AC79" s="997"/>
      <c r="AD79" s="997"/>
      <c r="AE79" s="997"/>
      <c r="AF79" s="997"/>
      <c r="AG79" s="997"/>
      <c r="AH79" s="997"/>
      <c r="AI79" s="997"/>
      <c r="AJ79" s="997"/>
      <c r="AK79" s="997"/>
      <c r="AL79" s="997"/>
      <c r="AM79" s="997"/>
      <c r="AN79" s="997"/>
      <c r="AO79" s="997"/>
      <c r="AP79" s="997"/>
      <c r="AQ79" s="997"/>
      <c r="AR79" s="997"/>
      <c r="AS79" s="997"/>
      <c r="AT79" s="997"/>
      <c r="AU79" s="997"/>
      <c r="AV79" s="997"/>
      <c r="AW79" s="997"/>
      <c r="AX79" s="997"/>
      <c r="AY79" s="997"/>
      <c r="AZ79" s="998"/>
      <c r="BA79" s="998"/>
      <c r="BB79" s="998"/>
      <c r="BC79" s="998"/>
      <c r="BD79" s="999"/>
      <c r="BE79" s="223"/>
      <c r="BF79" s="223"/>
      <c r="BG79" s="223"/>
      <c r="BH79" s="223"/>
      <c r="BI79" s="223"/>
      <c r="BJ79" s="212"/>
      <c r="BK79" s="212"/>
      <c r="BL79" s="212"/>
      <c r="BM79" s="212"/>
      <c r="BN79" s="212"/>
      <c r="BO79" s="223"/>
      <c r="BP79" s="223"/>
      <c r="BQ79" s="220">
        <v>73</v>
      </c>
      <c r="BR79" s="225"/>
      <c r="BS79" s="971"/>
      <c r="BT79" s="972"/>
      <c r="BU79" s="972"/>
      <c r="BV79" s="972"/>
      <c r="BW79" s="972"/>
      <c r="BX79" s="972"/>
      <c r="BY79" s="972"/>
      <c r="BZ79" s="972"/>
      <c r="CA79" s="972"/>
      <c r="CB79" s="972"/>
      <c r="CC79" s="972"/>
      <c r="CD79" s="972"/>
      <c r="CE79" s="972"/>
      <c r="CF79" s="972"/>
      <c r="CG79" s="981"/>
      <c r="CH79" s="982"/>
      <c r="CI79" s="983"/>
      <c r="CJ79" s="983"/>
      <c r="CK79" s="983"/>
      <c r="CL79" s="984"/>
      <c r="CM79" s="982"/>
      <c r="CN79" s="983"/>
      <c r="CO79" s="983"/>
      <c r="CP79" s="983"/>
      <c r="CQ79" s="984"/>
      <c r="CR79" s="982"/>
      <c r="CS79" s="983"/>
      <c r="CT79" s="983"/>
      <c r="CU79" s="983"/>
      <c r="CV79" s="984"/>
      <c r="CW79" s="982"/>
      <c r="CX79" s="983"/>
      <c r="CY79" s="983"/>
      <c r="CZ79" s="983"/>
      <c r="DA79" s="984"/>
      <c r="DB79" s="982"/>
      <c r="DC79" s="983"/>
      <c r="DD79" s="983"/>
      <c r="DE79" s="983"/>
      <c r="DF79" s="984"/>
      <c r="DG79" s="982"/>
      <c r="DH79" s="983"/>
      <c r="DI79" s="983"/>
      <c r="DJ79" s="983"/>
      <c r="DK79" s="984"/>
      <c r="DL79" s="982"/>
      <c r="DM79" s="983"/>
      <c r="DN79" s="983"/>
      <c r="DO79" s="983"/>
      <c r="DP79" s="984"/>
      <c r="DQ79" s="982"/>
      <c r="DR79" s="983"/>
      <c r="DS79" s="983"/>
      <c r="DT79" s="983"/>
      <c r="DU79" s="984"/>
      <c r="DV79" s="971"/>
      <c r="DW79" s="972"/>
      <c r="DX79" s="972"/>
      <c r="DY79" s="972"/>
      <c r="DZ79" s="973"/>
      <c r="EA79" s="212"/>
    </row>
    <row r="80" spans="1:131" ht="26.25" customHeight="1" x14ac:dyDescent="0.2">
      <c r="A80" s="220">
        <v>13</v>
      </c>
      <c r="B80" s="1000"/>
      <c r="C80" s="1001"/>
      <c r="D80" s="1001"/>
      <c r="E80" s="1001"/>
      <c r="F80" s="1001"/>
      <c r="G80" s="1001"/>
      <c r="H80" s="1001"/>
      <c r="I80" s="1001"/>
      <c r="J80" s="1001"/>
      <c r="K80" s="1001"/>
      <c r="L80" s="1001"/>
      <c r="M80" s="1001"/>
      <c r="N80" s="1001"/>
      <c r="O80" s="1001"/>
      <c r="P80" s="1002"/>
      <c r="Q80" s="1003"/>
      <c r="R80" s="997"/>
      <c r="S80" s="997"/>
      <c r="T80" s="997"/>
      <c r="U80" s="997"/>
      <c r="V80" s="997"/>
      <c r="W80" s="997"/>
      <c r="X80" s="997"/>
      <c r="Y80" s="997"/>
      <c r="Z80" s="997"/>
      <c r="AA80" s="997"/>
      <c r="AB80" s="997"/>
      <c r="AC80" s="997"/>
      <c r="AD80" s="997"/>
      <c r="AE80" s="997"/>
      <c r="AF80" s="997"/>
      <c r="AG80" s="997"/>
      <c r="AH80" s="997"/>
      <c r="AI80" s="997"/>
      <c r="AJ80" s="997"/>
      <c r="AK80" s="997"/>
      <c r="AL80" s="997"/>
      <c r="AM80" s="997"/>
      <c r="AN80" s="997"/>
      <c r="AO80" s="997"/>
      <c r="AP80" s="997"/>
      <c r="AQ80" s="997"/>
      <c r="AR80" s="997"/>
      <c r="AS80" s="997"/>
      <c r="AT80" s="997"/>
      <c r="AU80" s="997"/>
      <c r="AV80" s="997"/>
      <c r="AW80" s="997"/>
      <c r="AX80" s="997"/>
      <c r="AY80" s="997"/>
      <c r="AZ80" s="998"/>
      <c r="BA80" s="998"/>
      <c r="BB80" s="998"/>
      <c r="BC80" s="998"/>
      <c r="BD80" s="999"/>
      <c r="BE80" s="223"/>
      <c r="BF80" s="223"/>
      <c r="BG80" s="223"/>
      <c r="BH80" s="223"/>
      <c r="BI80" s="223"/>
      <c r="BJ80" s="223"/>
      <c r="BK80" s="223"/>
      <c r="BL80" s="223"/>
      <c r="BM80" s="223"/>
      <c r="BN80" s="223"/>
      <c r="BO80" s="223"/>
      <c r="BP80" s="223"/>
      <c r="BQ80" s="220">
        <v>74</v>
      </c>
      <c r="BR80" s="225"/>
      <c r="BS80" s="971"/>
      <c r="BT80" s="972"/>
      <c r="BU80" s="972"/>
      <c r="BV80" s="972"/>
      <c r="BW80" s="972"/>
      <c r="BX80" s="972"/>
      <c r="BY80" s="972"/>
      <c r="BZ80" s="972"/>
      <c r="CA80" s="972"/>
      <c r="CB80" s="972"/>
      <c r="CC80" s="972"/>
      <c r="CD80" s="972"/>
      <c r="CE80" s="972"/>
      <c r="CF80" s="972"/>
      <c r="CG80" s="981"/>
      <c r="CH80" s="982"/>
      <c r="CI80" s="983"/>
      <c r="CJ80" s="983"/>
      <c r="CK80" s="983"/>
      <c r="CL80" s="984"/>
      <c r="CM80" s="982"/>
      <c r="CN80" s="983"/>
      <c r="CO80" s="983"/>
      <c r="CP80" s="983"/>
      <c r="CQ80" s="984"/>
      <c r="CR80" s="982"/>
      <c r="CS80" s="983"/>
      <c r="CT80" s="983"/>
      <c r="CU80" s="983"/>
      <c r="CV80" s="984"/>
      <c r="CW80" s="982"/>
      <c r="CX80" s="983"/>
      <c r="CY80" s="983"/>
      <c r="CZ80" s="983"/>
      <c r="DA80" s="984"/>
      <c r="DB80" s="982"/>
      <c r="DC80" s="983"/>
      <c r="DD80" s="983"/>
      <c r="DE80" s="983"/>
      <c r="DF80" s="984"/>
      <c r="DG80" s="982"/>
      <c r="DH80" s="983"/>
      <c r="DI80" s="983"/>
      <c r="DJ80" s="983"/>
      <c r="DK80" s="984"/>
      <c r="DL80" s="982"/>
      <c r="DM80" s="983"/>
      <c r="DN80" s="983"/>
      <c r="DO80" s="983"/>
      <c r="DP80" s="984"/>
      <c r="DQ80" s="982"/>
      <c r="DR80" s="983"/>
      <c r="DS80" s="983"/>
      <c r="DT80" s="983"/>
      <c r="DU80" s="984"/>
      <c r="DV80" s="971"/>
      <c r="DW80" s="972"/>
      <c r="DX80" s="972"/>
      <c r="DY80" s="972"/>
      <c r="DZ80" s="973"/>
      <c r="EA80" s="212"/>
    </row>
    <row r="81" spans="1:131" ht="26.25" customHeight="1" x14ac:dyDescent="0.2">
      <c r="A81" s="220">
        <v>14</v>
      </c>
      <c r="B81" s="1000"/>
      <c r="C81" s="1001"/>
      <c r="D81" s="1001"/>
      <c r="E81" s="1001"/>
      <c r="F81" s="1001"/>
      <c r="G81" s="1001"/>
      <c r="H81" s="1001"/>
      <c r="I81" s="1001"/>
      <c r="J81" s="1001"/>
      <c r="K81" s="1001"/>
      <c r="L81" s="1001"/>
      <c r="M81" s="1001"/>
      <c r="N81" s="1001"/>
      <c r="O81" s="1001"/>
      <c r="P81" s="1002"/>
      <c r="Q81" s="1003"/>
      <c r="R81" s="997"/>
      <c r="S81" s="997"/>
      <c r="T81" s="997"/>
      <c r="U81" s="997"/>
      <c r="V81" s="997"/>
      <c r="W81" s="997"/>
      <c r="X81" s="997"/>
      <c r="Y81" s="997"/>
      <c r="Z81" s="997"/>
      <c r="AA81" s="997"/>
      <c r="AB81" s="997"/>
      <c r="AC81" s="997"/>
      <c r="AD81" s="997"/>
      <c r="AE81" s="997"/>
      <c r="AF81" s="997"/>
      <c r="AG81" s="997"/>
      <c r="AH81" s="997"/>
      <c r="AI81" s="997"/>
      <c r="AJ81" s="997"/>
      <c r="AK81" s="997"/>
      <c r="AL81" s="997"/>
      <c r="AM81" s="997"/>
      <c r="AN81" s="997"/>
      <c r="AO81" s="997"/>
      <c r="AP81" s="997"/>
      <c r="AQ81" s="997"/>
      <c r="AR81" s="997"/>
      <c r="AS81" s="997"/>
      <c r="AT81" s="997"/>
      <c r="AU81" s="997"/>
      <c r="AV81" s="997"/>
      <c r="AW81" s="997"/>
      <c r="AX81" s="997"/>
      <c r="AY81" s="997"/>
      <c r="AZ81" s="998"/>
      <c r="BA81" s="998"/>
      <c r="BB81" s="998"/>
      <c r="BC81" s="998"/>
      <c r="BD81" s="999"/>
      <c r="BE81" s="223"/>
      <c r="BF81" s="223"/>
      <c r="BG81" s="223"/>
      <c r="BH81" s="223"/>
      <c r="BI81" s="223"/>
      <c r="BJ81" s="223"/>
      <c r="BK81" s="223"/>
      <c r="BL81" s="223"/>
      <c r="BM81" s="223"/>
      <c r="BN81" s="223"/>
      <c r="BO81" s="223"/>
      <c r="BP81" s="223"/>
      <c r="BQ81" s="220">
        <v>75</v>
      </c>
      <c r="BR81" s="225"/>
      <c r="BS81" s="971"/>
      <c r="BT81" s="972"/>
      <c r="BU81" s="972"/>
      <c r="BV81" s="972"/>
      <c r="BW81" s="972"/>
      <c r="BX81" s="972"/>
      <c r="BY81" s="972"/>
      <c r="BZ81" s="972"/>
      <c r="CA81" s="972"/>
      <c r="CB81" s="972"/>
      <c r="CC81" s="972"/>
      <c r="CD81" s="972"/>
      <c r="CE81" s="972"/>
      <c r="CF81" s="972"/>
      <c r="CG81" s="981"/>
      <c r="CH81" s="982"/>
      <c r="CI81" s="983"/>
      <c r="CJ81" s="983"/>
      <c r="CK81" s="983"/>
      <c r="CL81" s="984"/>
      <c r="CM81" s="982"/>
      <c r="CN81" s="983"/>
      <c r="CO81" s="983"/>
      <c r="CP81" s="983"/>
      <c r="CQ81" s="984"/>
      <c r="CR81" s="982"/>
      <c r="CS81" s="983"/>
      <c r="CT81" s="983"/>
      <c r="CU81" s="983"/>
      <c r="CV81" s="984"/>
      <c r="CW81" s="982"/>
      <c r="CX81" s="983"/>
      <c r="CY81" s="983"/>
      <c r="CZ81" s="983"/>
      <c r="DA81" s="984"/>
      <c r="DB81" s="982"/>
      <c r="DC81" s="983"/>
      <c r="DD81" s="983"/>
      <c r="DE81" s="983"/>
      <c r="DF81" s="984"/>
      <c r="DG81" s="982"/>
      <c r="DH81" s="983"/>
      <c r="DI81" s="983"/>
      <c r="DJ81" s="983"/>
      <c r="DK81" s="984"/>
      <c r="DL81" s="982"/>
      <c r="DM81" s="983"/>
      <c r="DN81" s="983"/>
      <c r="DO81" s="983"/>
      <c r="DP81" s="984"/>
      <c r="DQ81" s="982"/>
      <c r="DR81" s="983"/>
      <c r="DS81" s="983"/>
      <c r="DT81" s="983"/>
      <c r="DU81" s="984"/>
      <c r="DV81" s="971"/>
      <c r="DW81" s="972"/>
      <c r="DX81" s="972"/>
      <c r="DY81" s="972"/>
      <c r="DZ81" s="973"/>
      <c r="EA81" s="212"/>
    </row>
    <row r="82" spans="1:131" ht="26.25" customHeight="1" x14ac:dyDescent="0.2">
      <c r="A82" s="220">
        <v>15</v>
      </c>
      <c r="B82" s="1000"/>
      <c r="C82" s="1001"/>
      <c r="D82" s="1001"/>
      <c r="E82" s="1001"/>
      <c r="F82" s="1001"/>
      <c r="G82" s="1001"/>
      <c r="H82" s="1001"/>
      <c r="I82" s="1001"/>
      <c r="J82" s="1001"/>
      <c r="K82" s="1001"/>
      <c r="L82" s="1001"/>
      <c r="M82" s="1001"/>
      <c r="N82" s="1001"/>
      <c r="O82" s="1001"/>
      <c r="P82" s="1002"/>
      <c r="Q82" s="1003"/>
      <c r="R82" s="997"/>
      <c r="S82" s="997"/>
      <c r="T82" s="997"/>
      <c r="U82" s="997"/>
      <c r="V82" s="997"/>
      <c r="W82" s="997"/>
      <c r="X82" s="997"/>
      <c r="Y82" s="997"/>
      <c r="Z82" s="997"/>
      <c r="AA82" s="997"/>
      <c r="AB82" s="997"/>
      <c r="AC82" s="997"/>
      <c r="AD82" s="997"/>
      <c r="AE82" s="997"/>
      <c r="AF82" s="997"/>
      <c r="AG82" s="997"/>
      <c r="AH82" s="997"/>
      <c r="AI82" s="997"/>
      <c r="AJ82" s="997"/>
      <c r="AK82" s="997"/>
      <c r="AL82" s="997"/>
      <c r="AM82" s="997"/>
      <c r="AN82" s="997"/>
      <c r="AO82" s="997"/>
      <c r="AP82" s="997"/>
      <c r="AQ82" s="997"/>
      <c r="AR82" s="997"/>
      <c r="AS82" s="997"/>
      <c r="AT82" s="997"/>
      <c r="AU82" s="997"/>
      <c r="AV82" s="997"/>
      <c r="AW82" s="997"/>
      <c r="AX82" s="997"/>
      <c r="AY82" s="997"/>
      <c r="AZ82" s="998"/>
      <c r="BA82" s="998"/>
      <c r="BB82" s="998"/>
      <c r="BC82" s="998"/>
      <c r="BD82" s="999"/>
      <c r="BE82" s="223"/>
      <c r="BF82" s="223"/>
      <c r="BG82" s="223"/>
      <c r="BH82" s="223"/>
      <c r="BI82" s="223"/>
      <c r="BJ82" s="223"/>
      <c r="BK82" s="223"/>
      <c r="BL82" s="223"/>
      <c r="BM82" s="223"/>
      <c r="BN82" s="223"/>
      <c r="BO82" s="223"/>
      <c r="BP82" s="223"/>
      <c r="BQ82" s="220">
        <v>76</v>
      </c>
      <c r="BR82" s="225"/>
      <c r="BS82" s="971"/>
      <c r="BT82" s="972"/>
      <c r="BU82" s="972"/>
      <c r="BV82" s="972"/>
      <c r="BW82" s="972"/>
      <c r="BX82" s="972"/>
      <c r="BY82" s="972"/>
      <c r="BZ82" s="972"/>
      <c r="CA82" s="972"/>
      <c r="CB82" s="972"/>
      <c r="CC82" s="972"/>
      <c r="CD82" s="972"/>
      <c r="CE82" s="972"/>
      <c r="CF82" s="972"/>
      <c r="CG82" s="981"/>
      <c r="CH82" s="982"/>
      <c r="CI82" s="983"/>
      <c r="CJ82" s="983"/>
      <c r="CK82" s="983"/>
      <c r="CL82" s="984"/>
      <c r="CM82" s="982"/>
      <c r="CN82" s="983"/>
      <c r="CO82" s="983"/>
      <c r="CP82" s="983"/>
      <c r="CQ82" s="984"/>
      <c r="CR82" s="982"/>
      <c r="CS82" s="983"/>
      <c r="CT82" s="983"/>
      <c r="CU82" s="983"/>
      <c r="CV82" s="984"/>
      <c r="CW82" s="982"/>
      <c r="CX82" s="983"/>
      <c r="CY82" s="983"/>
      <c r="CZ82" s="983"/>
      <c r="DA82" s="984"/>
      <c r="DB82" s="982"/>
      <c r="DC82" s="983"/>
      <c r="DD82" s="983"/>
      <c r="DE82" s="983"/>
      <c r="DF82" s="984"/>
      <c r="DG82" s="982"/>
      <c r="DH82" s="983"/>
      <c r="DI82" s="983"/>
      <c r="DJ82" s="983"/>
      <c r="DK82" s="984"/>
      <c r="DL82" s="982"/>
      <c r="DM82" s="983"/>
      <c r="DN82" s="983"/>
      <c r="DO82" s="983"/>
      <c r="DP82" s="984"/>
      <c r="DQ82" s="982"/>
      <c r="DR82" s="983"/>
      <c r="DS82" s="983"/>
      <c r="DT82" s="983"/>
      <c r="DU82" s="984"/>
      <c r="DV82" s="971"/>
      <c r="DW82" s="972"/>
      <c r="DX82" s="972"/>
      <c r="DY82" s="972"/>
      <c r="DZ82" s="973"/>
      <c r="EA82" s="212"/>
    </row>
    <row r="83" spans="1:131" ht="26.25" customHeight="1" x14ac:dyDescent="0.2">
      <c r="A83" s="220">
        <v>16</v>
      </c>
      <c r="B83" s="1000"/>
      <c r="C83" s="1001"/>
      <c r="D83" s="1001"/>
      <c r="E83" s="1001"/>
      <c r="F83" s="1001"/>
      <c r="G83" s="1001"/>
      <c r="H83" s="1001"/>
      <c r="I83" s="1001"/>
      <c r="J83" s="1001"/>
      <c r="K83" s="1001"/>
      <c r="L83" s="1001"/>
      <c r="M83" s="1001"/>
      <c r="N83" s="1001"/>
      <c r="O83" s="1001"/>
      <c r="P83" s="1002"/>
      <c r="Q83" s="1003"/>
      <c r="R83" s="997"/>
      <c r="S83" s="997"/>
      <c r="T83" s="997"/>
      <c r="U83" s="997"/>
      <c r="V83" s="997"/>
      <c r="W83" s="997"/>
      <c r="X83" s="997"/>
      <c r="Y83" s="997"/>
      <c r="Z83" s="997"/>
      <c r="AA83" s="997"/>
      <c r="AB83" s="997"/>
      <c r="AC83" s="997"/>
      <c r="AD83" s="997"/>
      <c r="AE83" s="997"/>
      <c r="AF83" s="997"/>
      <c r="AG83" s="997"/>
      <c r="AH83" s="997"/>
      <c r="AI83" s="997"/>
      <c r="AJ83" s="997"/>
      <c r="AK83" s="997"/>
      <c r="AL83" s="997"/>
      <c r="AM83" s="997"/>
      <c r="AN83" s="997"/>
      <c r="AO83" s="997"/>
      <c r="AP83" s="997"/>
      <c r="AQ83" s="997"/>
      <c r="AR83" s="997"/>
      <c r="AS83" s="997"/>
      <c r="AT83" s="997"/>
      <c r="AU83" s="997"/>
      <c r="AV83" s="997"/>
      <c r="AW83" s="997"/>
      <c r="AX83" s="997"/>
      <c r="AY83" s="997"/>
      <c r="AZ83" s="998"/>
      <c r="BA83" s="998"/>
      <c r="BB83" s="998"/>
      <c r="BC83" s="998"/>
      <c r="BD83" s="999"/>
      <c r="BE83" s="223"/>
      <c r="BF83" s="223"/>
      <c r="BG83" s="223"/>
      <c r="BH83" s="223"/>
      <c r="BI83" s="223"/>
      <c r="BJ83" s="223"/>
      <c r="BK83" s="223"/>
      <c r="BL83" s="223"/>
      <c r="BM83" s="223"/>
      <c r="BN83" s="223"/>
      <c r="BO83" s="223"/>
      <c r="BP83" s="223"/>
      <c r="BQ83" s="220">
        <v>77</v>
      </c>
      <c r="BR83" s="225"/>
      <c r="BS83" s="971"/>
      <c r="BT83" s="972"/>
      <c r="BU83" s="972"/>
      <c r="BV83" s="972"/>
      <c r="BW83" s="972"/>
      <c r="BX83" s="972"/>
      <c r="BY83" s="972"/>
      <c r="BZ83" s="972"/>
      <c r="CA83" s="972"/>
      <c r="CB83" s="972"/>
      <c r="CC83" s="972"/>
      <c r="CD83" s="972"/>
      <c r="CE83" s="972"/>
      <c r="CF83" s="972"/>
      <c r="CG83" s="981"/>
      <c r="CH83" s="982"/>
      <c r="CI83" s="983"/>
      <c r="CJ83" s="983"/>
      <c r="CK83" s="983"/>
      <c r="CL83" s="984"/>
      <c r="CM83" s="982"/>
      <c r="CN83" s="983"/>
      <c r="CO83" s="983"/>
      <c r="CP83" s="983"/>
      <c r="CQ83" s="984"/>
      <c r="CR83" s="982"/>
      <c r="CS83" s="983"/>
      <c r="CT83" s="983"/>
      <c r="CU83" s="983"/>
      <c r="CV83" s="984"/>
      <c r="CW83" s="982"/>
      <c r="CX83" s="983"/>
      <c r="CY83" s="983"/>
      <c r="CZ83" s="983"/>
      <c r="DA83" s="984"/>
      <c r="DB83" s="982"/>
      <c r="DC83" s="983"/>
      <c r="DD83" s="983"/>
      <c r="DE83" s="983"/>
      <c r="DF83" s="984"/>
      <c r="DG83" s="982"/>
      <c r="DH83" s="983"/>
      <c r="DI83" s="983"/>
      <c r="DJ83" s="983"/>
      <c r="DK83" s="984"/>
      <c r="DL83" s="982"/>
      <c r="DM83" s="983"/>
      <c r="DN83" s="983"/>
      <c r="DO83" s="983"/>
      <c r="DP83" s="984"/>
      <c r="DQ83" s="982"/>
      <c r="DR83" s="983"/>
      <c r="DS83" s="983"/>
      <c r="DT83" s="983"/>
      <c r="DU83" s="984"/>
      <c r="DV83" s="971"/>
      <c r="DW83" s="972"/>
      <c r="DX83" s="972"/>
      <c r="DY83" s="972"/>
      <c r="DZ83" s="973"/>
      <c r="EA83" s="212"/>
    </row>
    <row r="84" spans="1:131" ht="26.25" customHeight="1" x14ac:dyDescent="0.2">
      <c r="A84" s="220">
        <v>17</v>
      </c>
      <c r="B84" s="1000"/>
      <c r="C84" s="1001"/>
      <c r="D84" s="1001"/>
      <c r="E84" s="1001"/>
      <c r="F84" s="1001"/>
      <c r="G84" s="1001"/>
      <c r="H84" s="1001"/>
      <c r="I84" s="1001"/>
      <c r="J84" s="1001"/>
      <c r="K84" s="1001"/>
      <c r="L84" s="1001"/>
      <c r="M84" s="1001"/>
      <c r="N84" s="1001"/>
      <c r="O84" s="1001"/>
      <c r="P84" s="1002"/>
      <c r="Q84" s="1003"/>
      <c r="R84" s="997"/>
      <c r="S84" s="997"/>
      <c r="T84" s="997"/>
      <c r="U84" s="997"/>
      <c r="V84" s="997"/>
      <c r="W84" s="997"/>
      <c r="X84" s="997"/>
      <c r="Y84" s="997"/>
      <c r="Z84" s="997"/>
      <c r="AA84" s="997"/>
      <c r="AB84" s="997"/>
      <c r="AC84" s="997"/>
      <c r="AD84" s="997"/>
      <c r="AE84" s="997"/>
      <c r="AF84" s="997"/>
      <c r="AG84" s="997"/>
      <c r="AH84" s="997"/>
      <c r="AI84" s="997"/>
      <c r="AJ84" s="997"/>
      <c r="AK84" s="997"/>
      <c r="AL84" s="997"/>
      <c r="AM84" s="997"/>
      <c r="AN84" s="997"/>
      <c r="AO84" s="997"/>
      <c r="AP84" s="997"/>
      <c r="AQ84" s="997"/>
      <c r="AR84" s="997"/>
      <c r="AS84" s="997"/>
      <c r="AT84" s="997"/>
      <c r="AU84" s="997"/>
      <c r="AV84" s="997"/>
      <c r="AW84" s="997"/>
      <c r="AX84" s="997"/>
      <c r="AY84" s="997"/>
      <c r="AZ84" s="998"/>
      <c r="BA84" s="998"/>
      <c r="BB84" s="998"/>
      <c r="BC84" s="998"/>
      <c r="BD84" s="999"/>
      <c r="BE84" s="223"/>
      <c r="BF84" s="223"/>
      <c r="BG84" s="223"/>
      <c r="BH84" s="223"/>
      <c r="BI84" s="223"/>
      <c r="BJ84" s="223"/>
      <c r="BK84" s="223"/>
      <c r="BL84" s="223"/>
      <c r="BM84" s="223"/>
      <c r="BN84" s="223"/>
      <c r="BO84" s="223"/>
      <c r="BP84" s="223"/>
      <c r="BQ84" s="220">
        <v>78</v>
      </c>
      <c r="BR84" s="225"/>
      <c r="BS84" s="971"/>
      <c r="BT84" s="972"/>
      <c r="BU84" s="972"/>
      <c r="BV84" s="972"/>
      <c r="BW84" s="972"/>
      <c r="BX84" s="972"/>
      <c r="BY84" s="972"/>
      <c r="BZ84" s="972"/>
      <c r="CA84" s="972"/>
      <c r="CB84" s="972"/>
      <c r="CC84" s="972"/>
      <c r="CD84" s="972"/>
      <c r="CE84" s="972"/>
      <c r="CF84" s="972"/>
      <c r="CG84" s="981"/>
      <c r="CH84" s="982"/>
      <c r="CI84" s="983"/>
      <c r="CJ84" s="983"/>
      <c r="CK84" s="983"/>
      <c r="CL84" s="984"/>
      <c r="CM84" s="982"/>
      <c r="CN84" s="983"/>
      <c r="CO84" s="983"/>
      <c r="CP84" s="983"/>
      <c r="CQ84" s="984"/>
      <c r="CR84" s="982"/>
      <c r="CS84" s="983"/>
      <c r="CT84" s="983"/>
      <c r="CU84" s="983"/>
      <c r="CV84" s="984"/>
      <c r="CW84" s="982"/>
      <c r="CX84" s="983"/>
      <c r="CY84" s="983"/>
      <c r="CZ84" s="983"/>
      <c r="DA84" s="984"/>
      <c r="DB84" s="982"/>
      <c r="DC84" s="983"/>
      <c r="DD84" s="983"/>
      <c r="DE84" s="983"/>
      <c r="DF84" s="984"/>
      <c r="DG84" s="982"/>
      <c r="DH84" s="983"/>
      <c r="DI84" s="983"/>
      <c r="DJ84" s="983"/>
      <c r="DK84" s="984"/>
      <c r="DL84" s="982"/>
      <c r="DM84" s="983"/>
      <c r="DN84" s="983"/>
      <c r="DO84" s="983"/>
      <c r="DP84" s="984"/>
      <c r="DQ84" s="982"/>
      <c r="DR84" s="983"/>
      <c r="DS84" s="983"/>
      <c r="DT84" s="983"/>
      <c r="DU84" s="984"/>
      <c r="DV84" s="971"/>
      <c r="DW84" s="972"/>
      <c r="DX84" s="972"/>
      <c r="DY84" s="972"/>
      <c r="DZ84" s="973"/>
      <c r="EA84" s="212"/>
    </row>
    <row r="85" spans="1:131" ht="26.25" customHeight="1" x14ac:dyDescent="0.2">
      <c r="A85" s="220">
        <v>18</v>
      </c>
      <c r="B85" s="1000"/>
      <c r="C85" s="1001"/>
      <c r="D85" s="1001"/>
      <c r="E85" s="1001"/>
      <c r="F85" s="1001"/>
      <c r="G85" s="1001"/>
      <c r="H85" s="1001"/>
      <c r="I85" s="1001"/>
      <c r="J85" s="1001"/>
      <c r="K85" s="1001"/>
      <c r="L85" s="1001"/>
      <c r="M85" s="1001"/>
      <c r="N85" s="1001"/>
      <c r="O85" s="1001"/>
      <c r="P85" s="1002"/>
      <c r="Q85" s="1003"/>
      <c r="R85" s="997"/>
      <c r="S85" s="997"/>
      <c r="T85" s="997"/>
      <c r="U85" s="997"/>
      <c r="V85" s="997"/>
      <c r="W85" s="997"/>
      <c r="X85" s="997"/>
      <c r="Y85" s="997"/>
      <c r="Z85" s="997"/>
      <c r="AA85" s="997"/>
      <c r="AB85" s="997"/>
      <c r="AC85" s="997"/>
      <c r="AD85" s="997"/>
      <c r="AE85" s="997"/>
      <c r="AF85" s="997"/>
      <c r="AG85" s="997"/>
      <c r="AH85" s="997"/>
      <c r="AI85" s="997"/>
      <c r="AJ85" s="997"/>
      <c r="AK85" s="997"/>
      <c r="AL85" s="997"/>
      <c r="AM85" s="997"/>
      <c r="AN85" s="997"/>
      <c r="AO85" s="997"/>
      <c r="AP85" s="997"/>
      <c r="AQ85" s="997"/>
      <c r="AR85" s="997"/>
      <c r="AS85" s="997"/>
      <c r="AT85" s="997"/>
      <c r="AU85" s="997"/>
      <c r="AV85" s="997"/>
      <c r="AW85" s="997"/>
      <c r="AX85" s="997"/>
      <c r="AY85" s="997"/>
      <c r="AZ85" s="998"/>
      <c r="BA85" s="998"/>
      <c r="BB85" s="998"/>
      <c r="BC85" s="998"/>
      <c r="BD85" s="999"/>
      <c r="BE85" s="223"/>
      <c r="BF85" s="223"/>
      <c r="BG85" s="223"/>
      <c r="BH85" s="223"/>
      <c r="BI85" s="223"/>
      <c r="BJ85" s="223"/>
      <c r="BK85" s="223"/>
      <c r="BL85" s="223"/>
      <c r="BM85" s="223"/>
      <c r="BN85" s="223"/>
      <c r="BO85" s="223"/>
      <c r="BP85" s="223"/>
      <c r="BQ85" s="220">
        <v>79</v>
      </c>
      <c r="BR85" s="225"/>
      <c r="BS85" s="971"/>
      <c r="BT85" s="972"/>
      <c r="BU85" s="972"/>
      <c r="BV85" s="972"/>
      <c r="BW85" s="972"/>
      <c r="BX85" s="972"/>
      <c r="BY85" s="972"/>
      <c r="BZ85" s="972"/>
      <c r="CA85" s="972"/>
      <c r="CB85" s="972"/>
      <c r="CC85" s="972"/>
      <c r="CD85" s="972"/>
      <c r="CE85" s="972"/>
      <c r="CF85" s="972"/>
      <c r="CG85" s="981"/>
      <c r="CH85" s="982"/>
      <c r="CI85" s="983"/>
      <c r="CJ85" s="983"/>
      <c r="CK85" s="983"/>
      <c r="CL85" s="984"/>
      <c r="CM85" s="982"/>
      <c r="CN85" s="983"/>
      <c r="CO85" s="983"/>
      <c r="CP85" s="983"/>
      <c r="CQ85" s="984"/>
      <c r="CR85" s="982"/>
      <c r="CS85" s="983"/>
      <c r="CT85" s="983"/>
      <c r="CU85" s="983"/>
      <c r="CV85" s="984"/>
      <c r="CW85" s="982"/>
      <c r="CX85" s="983"/>
      <c r="CY85" s="983"/>
      <c r="CZ85" s="983"/>
      <c r="DA85" s="984"/>
      <c r="DB85" s="982"/>
      <c r="DC85" s="983"/>
      <c r="DD85" s="983"/>
      <c r="DE85" s="983"/>
      <c r="DF85" s="984"/>
      <c r="DG85" s="982"/>
      <c r="DH85" s="983"/>
      <c r="DI85" s="983"/>
      <c r="DJ85" s="983"/>
      <c r="DK85" s="984"/>
      <c r="DL85" s="982"/>
      <c r="DM85" s="983"/>
      <c r="DN85" s="983"/>
      <c r="DO85" s="983"/>
      <c r="DP85" s="984"/>
      <c r="DQ85" s="982"/>
      <c r="DR85" s="983"/>
      <c r="DS85" s="983"/>
      <c r="DT85" s="983"/>
      <c r="DU85" s="984"/>
      <c r="DV85" s="971"/>
      <c r="DW85" s="972"/>
      <c r="DX85" s="972"/>
      <c r="DY85" s="972"/>
      <c r="DZ85" s="973"/>
      <c r="EA85" s="212"/>
    </row>
    <row r="86" spans="1:131" ht="26.25" customHeight="1" x14ac:dyDescent="0.2">
      <c r="A86" s="220">
        <v>19</v>
      </c>
      <c r="B86" s="1000"/>
      <c r="C86" s="1001"/>
      <c r="D86" s="1001"/>
      <c r="E86" s="1001"/>
      <c r="F86" s="1001"/>
      <c r="G86" s="1001"/>
      <c r="H86" s="1001"/>
      <c r="I86" s="1001"/>
      <c r="J86" s="1001"/>
      <c r="K86" s="1001"/>
      <c r="L86" s="1001"/>
      <c r="M86" s="1001"/>
      <c r="N86" s="1001"/>
      <c r="O86" s="1001"/>
      <c r="P86" s="1002"/>
      <c r="Q86" s="1003"/>
      <c r="R86" s="997"/>
      <c r="S86" s="997"/>
      <c r="T86" s="997"/>
      <c r="U86" s="997"/>
      <c r="V86" s="997"/>
      <c r="W86" s="997"/>
      <c r="X86" s="997"/>
      <c r="Y86" s="997"/>
      <c r="Z86" s="997"/>
      <c r="AA86" s="997"/>
      <c r="AB86" s="997"/>
      <c r="AC86" s="997"/>
      <c r="AD86" s="997"/>
      <c r="AE86" s="997"/>
      <c r="AF86" s="997"/>
      <c r="AG86" s="997"/>
      <c r="AH86" s="997"/>
      <c r="AI86" s="997"/>
      <c r="AJ86" s="997"/>
      <c r="AK86" s="997"/>
      <c r="AL86" s="997"/>
      <c r="AM86" s="997"/>
      <c r="AN86" s="997"/>
      <c r="AO86" s="997"/>
      <c r="AP86" s="997"/>
      <c r="AQ86" s="997"/>
      <c r="AR86" s="997"/>
      <c r="AS86" s="997"/>
      <c r="AT86" s="997"/>
      <c r="AU86" s="997"/>
      <c r="AV86" s="997"/>
      <c r="AW86" s="997"/>
      <c r="AX86" s="997"/>
      <c r="AY86" s="997"/>
      <c r="AZ86" s="998"/>
      <c r="BA86" s="998"/>
      <c r="BB86" s="998"/>
      <c r="BC86" s="998"/>
      <c r="BD86" s="999"/>
      <c r="BE86" s="223"/>
      <c r="BF86" s="223"/>
      <c r="BG86" s="223"/>
      <c r="BH86" s="223"/>
      <c r="BI86" s="223"/>
      <c r="BJ86" s="223"/>
      <c r="BK86" s="223"/>
      <c r="BL86" s="223"/>
      <c r="BM86" s="223"/>
      <c r="BN86" s="223"/>
      <c r="BO86" s="223"/>
      <c r="BP86" s="223"/>
      <c r="BQ86" s="220">
        <v>80</v>
      </c>
      <c r="BR86" s="225"/>
      <c r="BS86" s="971"/>
      <c r="BT86" s="972"/>
      <c r="BU86" s="972"/>
      <c r="BV86" s="972"/>
      <c r="BW86" s="972"/>
      <c r="BX86" s="972"/>
      <c r="BY86" s="972"/>
      <c r="BZ86" s="972"/>
      <c r="CA86" s="972"/>
      <c r="CB86" s="972"/>
      <c r="CC86" s="972"/>
      <c r="CD86" s="972"/>
      <c r="CE86" s="972"/>
      <c r="CF86" s="972"/>
      <c r="CG86" s="981"/>
      <c r="CH86" s="982"/>
      <c r="CI86" s="983"/>
      <c r="CJ86" s="983"/>
      <c r="CK86" s="983"/>
      <c r="CL86" s="984"/>
      <c r="CM86" s="982"/>
      <c r="CN86" s="983"/>
      <c r="CO86" s="983"/>
      <c r="CP86" s="983"/>
      <c r="CQ86" s="984"/>
      <c r="CR86" s="982"/>
      <c r="CS86" s="983"/>
      <c r="CT86" s="983"/>
      <c r="CU86" s="983"/>
      <c r="CV86" s="984"/>
      <c r="CW86" s="982"/>
      <c r="CX86" s="983"/>
      <c r="CY86" s="983"/>
      <c r="CZ86" s="983"/>
      <c r="DA86" s="984"/>
      <c r="DB86" s="982"/>
      <c r="DC86" s="983"/>
      <c r="DD86" s="983"/>
      <c r="DE86" s="983"/>
      <c r="DF86" s="984"/>
      <c r="DG86" s="982"/>
      <c r="DH86" s="983"/>
      <c r="DI86" s="983"/>
      <c r="DJ86" s="983"/>
      <c r="DK86" s="984"/>
      <c r="DL86" s="982"/>
      <c r="DM86" s="983"/>
      <c r="DN86" s="983"/>
      <c r="DO86" s="983"/>
      <c r="DP86" s="984"/>
      <c r="DQ86" s="982"/>
      <c r="DR86" s="983"/>
      <c r="DS86" s="983"/>
      <c r="DT86" s="983"/>
      <c r="DU86" s="984"/>
      <c r="DV86" s="971"/>
      <c r="DW86" s="972"/>
      <c r="DX86" s="972"/>
      <c r="DY86" s="972"/>
      <c r="DZ86" s="973"/>
      <c r="EA86" s="212"/>
    </row>
    <row r="87" spans="1:131" ht="26.25" customHeight="1" x14ac:dyDescent="0.2">
      <c r="A87" s="226">
        <v>20</v>
      </c>
      <c r="B87" s="990"/>
      <c r="C87" s="991"/>
      <c r="D87" s="991"/>
      <c r="E87" s="991"/>
      <c r="F87" s="991"/>
      <c r="G87" s="991"/>
      <c r="H87" s="991"/>
      <c r="I87" s="991"/>
      <c r="J87" s="991"/>
      <c r="K87" s="991"/>
      <c r="L87" s="991"/>
      <c r="M87" s="991"/>
      <c r="N87" s="991"/>
      <c r="O87" s="991"/>
      <c r="P87" s="992"/>
      <c r="Q87" s="993"/>
      <c r="R87" s="994"/>
      <c r="S87" s="994"/>
      <c r="T87" s="994"/>
      <c r="U87" s="994"/>
      <c r="V87" s="994"/>
      <c r="W87" s="994"/>
      <c r="X87" s="994"/>
      <c r="Y87" s="994"/>
      <c r="Z87" s="994"/>
      <c r="AA87" s="994"/>
      <c r="AB87" s="994"/>
      <c r="AC87" s="994"/>
      <c r="AD87" s="994"/>
      <c r="AE87" s="994"/>
      <c r="AF87" s="994"/>
      <c r="AG87" s="994"/>
      <c r="AH87" s="994"/>
      <c r="AI87" s="994"/>
      <c r="AJ87" s="994"/>
      <c r="AK87" s="994"/>
      <c r="AL87" s="994"/>
      <c r="AM87" s="994"/>
      <c r="AN87" s="994"/>
      <c r="AO87" s="994"/>
      <c r="AP87" s="994"/>
      <c r="AQ87" s="994"/>
      <c r="AR87" s="994"/>
      <c r="AS87" s="994"/>
      <c r="AT87" s="994"/>
      <c r="AU87" s="994"/>
      <c r="AV87" s="994"/>
      <c r="AW87" s="994"/>
      <c r="AX87" s="994"/>
      <c r="AY87" s="994"/>
      <c r="AZ87" s="995"/>
      <c r="BA87" s="995"/>
      <c r="BB87" s="995"/>
      <c r="BC87" s="995"/>
      <c r="BD87" s="996"/>
      <c r="BE87" s="223"/>
      <c r="BF87" s="223"/>
      <c r="BG87" s="223"/>
      <c r="BH87" s="223"/>
      <c r="BI87" s="223"/>
      <c r="BJ87" s="223"/>
      <c r="BK87" s="223"/>
      <c r="BL87" s="223"/>
      <c r="BM87" s="223"/>
      <c r="BN87" s="223"/>
      <c r="BO87" s="223"/>
      <c r="BP87" s="223"/>
      <c r="BQ87" s="220">
        <v>81</v>
      </c>
      <c r="BR87" s="225"/>
      <c r="BS87" s="971"/>
      <c r="BT87" s="972"/>
      <c r="BU87" s="972"/>
      <c r="BV87" s="972"/>
      <c r="BW87" s="972"/>
      <c r="BX87" s="972"/>
      <c r="BY87" s="972"/>
      <c r="BZ87" s="972"/>
      <c r="CA87" s="972"/>
      <c r="CB87" s="972"/>
      <c r="CC87" s="972"/>
      <c r="CD87" s="972"/>
      <c r="CE87" s="972"/>
      <c r="CF87" s="972"/>
      <c r="CG87" s="981"/>
      <c r="CH87" s="982"/>
      <c r="CI87" s="983"/>
      <c r="CJ87" s="983"/>
      <c r="CK87" s="983"/>
      <c r="CL87" s="984"/>
      <c r="CM87" s="982"/>
      <c r="CN87" s="983"/>
      <c r="CO87" s="983"/>
      <c r="CP87" s="983"/>
      <c r="CQ87" s="984"/>
      <c r="CR87" s="982"/>
      <c r="CS87" s="983"/>
      <c r="CT87" s="983"/>
      <c r="CU87" s="983"/>
      <c r="CV87" s="984"/>
      <c r="CW87" s="982"/>
      <c r="CX87" s="983"/>
      <c r="CY87" s="983"/>
      <c r="CZ87" s="983"/>
      <c r="DA87" s="984"/>
      <c r="DB87" s="982"/>
      <c r="DC87" s="983"/>
      <c r="DD87" s="983"/>
      <c r="DE87" s="983"/>
      <c r="DF87" s="984"/>
      <c r="DG87" s="982"/>
      <c r="DH87" s="983"/>
      <c r="DI87" s="983"/>
      <c r="DJ87" s="983"/>
      <c r="DK87" s="984"/>
      <c r="DL87" s="982"/>
      <c r="DM87" s="983"/>
      <c r="DN87" s="983"/>
      <c r="DO87" s="983"/>
      <c r="DP87" s="984"/>
      <c r="DQ87" s="982"/>
      <c r="DR87" s="983"/>
      <c r="DS87" s="983"/>
      <c r="DT87" s="983"/>
      <c r="DU87" s="984"/>
      <c r="DV87" s="971"/>
      <c r="DW87" s="972"/>
      <c r="DX87" s="972"/>
      <c r="DY87" s="972"/>
      <c r="DZ87" s="973"/>
      <c r="EA87" s="212"/>
    </row>
    <row r="88" spans="1:131" ht="26.25" customHeight="1" thickBot="1" x14ac:dyDescent="0.25">
      <c r="A88" s="222" t="s">
        <v>377</v>
      </c>
      <c r="B88" s="963" t="s">
        <v>400</v>
      </c>
      <c r="C88" s="964"/>
      <c r="D88" s="964"/>
      <c r="E88" s="964"/>
      <c r="F88" s="964"/>
      <c r="G88" s="964"/>
      <c r="H88" s="964"/>
      <c r="I88" s="964"/>
      <c r="J88" s="964"/>
      <c r="K88" s="964"/>
      <c r="L88" s="964"/>
      <c r="M88" s="964"/>
      <c r="N88" s="964"/>
      <c r="O88" s="964"/>
      <c r="P88" s="974"/>
      <c r="Q88" s="988"/>
      <c r="R88" s="989"/>
      <c r="S88" s="989"/>
      <c r="T88" s="989"/>
      <c r="U88" s="989"/>
      <c r="V88" s="989"/>
      <c r="W88" s="989"/>
      <c r="X88" s="989"/>
      <c r="Y88" s="989"/>
      <c r="Z88" s="989"/>
      <c r="AA88" s="989"/>
      <c r="AB88" s="989"/>
      <c r="AC88" s="989"/>
      <c r="AD88" s="989"/>
      <c r="AE88" s="989"/>
      <c r="AF88" s="985"/>
      <c r="AG88" s="985"/>
      <c r="AH88" s="985"/>
      <c r="AI88" s="985"/>
      <c r="AJ88" s="985"/>
      <c r="AK88" s="989"/>
      <c r="AL88" s="989"/>
      <c r="AM88" s="989"/>
      <c r="AN88" s="989"/>
      <c r="AO88" s="989"/>
      <c r="AP88" s="985"/>
      <c r="AQ88" s="985"/>
      <c r="AR88" s="985"/>
      <c r="AS88" s="985"/>
      <c r="AT88" s="985"/>
      <c r="AU88" s="985"/>
      <c r="AV88" s="985"/>
      <c r="AW88" s="985"/>
      <c r="AX88" s="985"/>
      <c r="AY88" s="985"/>
      <c r="AZ88" s="986"/>
      <c r="BA88" s="986"/>
      <c r="BB88" s="986"/>
      <c r="BC88" s="986"/>
      <c r="BD88" s="987"/>
      <c r="BE88" s="223"/>
      <c r="BF88" s="223"/>
      <c r="BG88" s="223"/>
      <c r="BH88" s="223"/>
      <c r="BI88" s="223"/>
      <c r="BJ88" s="223"/>
      <c r="BK88" s="223"/>
      <c r="BL88" s="223"/>
      <c r="BM88" s="223"/>
      <c r="BN88" s="223"/>
      <c r="BO88" s="223"/>
      <c r="BP88" s="223"/>
      <c r="BQ88" s="220">
        <v>82</v>
      </c>
      <c r="BR88" s="225"/>
      <c r="BS88" s="971"/>
      <c r="BT88" s="972"/>
      <c r="BU88" s="972"/>
      <c r="BV88" s="972"/>
      <c r="BW88" s="972"/>
      <c r="BX88" s="972"/>
      <c r="BY88" s="972"/>
      <c r="BZ88" s="972"/>
      <c r="CA88" s="972"/>
      <c r="CB88" s="972"/>
      <c r="CC88" s="972"/>
      <c r="CD88" s="972"/>
      <c r="CE88" s="972"/>
      <c r="CF88" s="972"/>
      <c r="CG88" s="981"/>
      <c r="CH88" s="982"/>
      <c r="CI88" s="983"/>
      <c r="CJ88" s="983"/>
      <c r="CK88" s="983"/>
      <c r="CL88" s="984"/>
      <c r="CM88" s="982"/>
      <c r="CN88" s="983"/>
      <c r="CO88" s="983"/>
      <c r="CP88" s="983"/>
      <c r="CQ88" s="984"/>
      <c r="CR88" s="982"/>
      <c r="CS88" s="983"/>
      <c r="CT88" s="983"/>
      <c r="CU88" s="983"/>
      <c r="CV88" s="984"/>
      <c r="CW88" s="982"/>
      <c r="CX88" s="983"/>
      <c r="CY88" s="983"/>
      <c r="CZ88" s="983"/>
      <c r="DA88" s="984"/>
      <c r="DB88" s="982"/>
      <c r="DC88" s="983"/>
      <c r="DD88" s="983"/>
      <c r="DE88" s="983"/>
      <c r="DF88" s="984"/>
      <c r="DG88" s="982"/>
      <c r="DH88" s="983"/>
      <c r="DI88" s="983"/>
      <c r="DJ88" s="983"/>
      <c r="DK88" s="984"/>
      <c r="DL88" s="982"/>
      <c r="DM88" s="983"/>
      <c r="DN88" s="983"/>
      <c r="DO88" s="983"/>
      <c r="DP88" s="984"/>
      <c r="DQ88" s="982"/>
      <c r="DR88" s="983"/>
      <c r="DS88" s="983"/>
      <c r="DT88" s="983"/>
      <c r="DU88" s="984"/>
      <c r="DV88" s="971"/>
      <c r="DW88" s="972"/>
      <c r="DX88" s="972"/>
      <c r="DY88" s="972"/>
      <c r="DZ88" s="973"/>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71"/>
      <c r="BT89" s="972"/>
      <c r="BU89" s="972"/>
      <c r="BV89" s="972"/>
      <c r="BW89" s="972"/>
      <c r="BX89" s="972"/>
      <c r="BY89" s="972"/>
      <c r="BZ89" s="972"/>
      <c r="CA89" s="972"/>
      <c r="CB89" s="972"/>
      <c r="CC89" s="972"/>
      <c r="CD89" s="972"/>
      <c r="CE89" s="972"/>
      <c r="CF89" s="972"/>
      <c r="CG89" s="981"/>
      <c r="CH89" s="982"/>
      <c r="CI89" s="983"/>
      <c r="CJ89" s="983"/>
      <c r="CK89" s="983"/>
      <c r="CL89" s="984"/>
      <c r="CM89" s="982"/>
      <c r="CN89" s="983"/>
      <c r="CO89" s="983"/>
      <c r="CP89" s="983"/>
      <c r="CQ89" s="984"/>
      <c r="CR89" s="982"/>
      <c r="CS89" s="983"/>
      <c r="CT89" s="983"/>
      <c r="CU89" s="983"/>
      <c r="CV89" s="984"/>
      <c r="CW89" s="982"/>
      <c r="CX89" s="983"/>
      <c r="CY89" s="983"/>
      <c r="CZ89" s="983"/>
      <c r="DA89" s="984"/>
      <c r="DB89" s="982"/>
      <c r="DC89" s="983"/>
      <c r="DD89" s="983"/>
      <c r="DE89" s="983"/>
      <c r="DF89" s="984"/>
      <c r="DG89" s="982"/>
      <c r="DH89" s="983"/>
      <c r="DI89" s="983"/>
      <c r="DJ89" s="983"/>
      <c r="DK89" s="984"/>
      <c r="DL89" s="982"/>
      <c r="DM89" s="983"/>
      <c r="DN89" s="983"/>
      <c r="DO89" s="983"/>
      <c r="DP89" s="984"/>
      <c r="DQ89" s="982"/>
      <c r="DR89" s="983"/>
      <c r="DS89" s="983"/>
      <c r="DT89" s="983"/>
      <c r="DU89" s="984"/>
      <c r="DV89" s="971"/>
      <c r="DW89" s="972"/>
      <c r="DX89" s="972"/>
      <c r="DY89" s="972"/>
      <c r="DZ89" s="973"/>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71"/>
      <c r="BT90" s="972"/>
      <c r="BU90" s="972"/>
      <c r="BV90" s="972"/>
      <c r="BW90" s="972"/>
      <c r="BX90" s="972"/>
      <c r="BY90" s="972"/>
      <c r="BZ90" s="972"/>
      <c r="CA90" s="972"/>
      <c r="CB90" s="972"/>
      <c r="CC90" s="972"/>
      <c r="CD90" s="972"/>
      <c r="CE90" s="972"/>
      <c r="CF90" s="972"/>
      <c r="CG90" s="981"/>
      <c r="CH90" s="982"/>
      <c r="CI90" s="983"/>
      <c r="CJ90" s="983"/>
      <c r="CK90" s="983"/>
      <c r="CL90" s="984"/>
      <c r="CM90" s="982"/>
      <c r="CN90" s="983"/>
      <c r="CO90" s="983"/>
      <c r="CP90" s="983"/>
      <c r="CQ90" s="984"/>
      <c r="CR90" s="982"/>
      <c r="CS90" s="983"/>
      <c r="CT90" s="983"/>
      <c r="CU90" s="983"/>
      <c r="CV90" s="984"/>
      <c r="CW90" s="982"/>
      <c r="CX90" s="983"/>
      <c r="CY90" s="983"/>
      <c r="CZ90" s="983"/>
      <c r="DA90" s="984"/>
      <c r="DB90" s="982"/>
      <c r="DC90" s="983"/>
      <c r="DD90" s="983"/>
      <c r="DE90" s="983"/>
      <c r="DF90" s="984"/>
      <c r="DG90" s="982"/>
      <c r="DH90" s="983"/>
      <c r="DI90" s="983"/>
      <c r="DJ90" s="983"/>
      <c r="DK90" s="984"/>
      <c r="DL90" s="982"/>
      <c r="DM90" s="983"/>
      <c r="DN90" s="983"/>
      <c r="DO90" s="983"/>
      <c r="DP90" s="984"/>
      <c r="DQ90" s="982"/>
      <c r="DR90" s="983"/>
      <c r="DS90" s="983"/>
      <c r="DT90" s="983"/>
      <c r="DU90" s="984"/>
      <c r="DV90" s="971"/>
      <c r="DW90" s="972"/>
      <c r="DX90" s="972"/>
      <c r="DY90" s="972"/>
      <c r="DZ90" s="973"/>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71"/>
      <c r="BT91" s="972"/>
      <c r="BU91" s="972"/>
      <c r="BV91" s="972"/>
      <c r="BW91" s="972"/>
      <c r="BX91" s="972"/>
      <c r="BY91" s="972"/>
      <c r="BZ91" s="972"/>
      <c r="CA91" s="972"/>
      <c r="CB91" s="972"/>
      <c r="CC91" s="972"/>
      <c r="CD91" s="972"/>
      <c r="CE91" s="972"/>
      <c r="CF91" s="972"/>
      <c r="CG91" s="981"/>
      <c r="CH91" s="982"/>
      <c r="CI91" s="983"/>
      <c r="CJ91" s="983"/>
      <c r="CK91" s="983"/>
      <c r="CL91" s="984"/>
      <c r="CM91" s="982"/>
      <c r="CN91" s="983"/>
      <c r="CO91" s="983"/>
      <c r="CP91" s="983"/>
      <c r="CQ91" s="984"/>
      <c r="CR91" s="982"/>
      <c r="CS91" s="983"/>
      <c r="CT91" s="983"/>
      <c r="CU91" s="983"/>
      <c r="CV91" s="984"/>
      <c r="CW91" s="982"/>
      <c r="CX91" s="983"/>
      <c r="CY91" s="983"/>
      <c r="CZ91" s="983"/>
      <c r="DA91" s="984"/>
      <c r="DB91" s="982"/>
      <c r="DC91" s="983"/>
      <c r="DD91" s="983"/>
      <c r="DE91" s="983"/>
      <c r="DF91" s="984"/>
      <c r="DG91" s="982"/>
      <c r="DH91" s="983"/>
      <c r="DI91" s="983"/>
      <c r="DJ91" s="983"/>
      <c r="DK91" s="984"/>
      <c r="DL91" s="982"/>
      <c r="DM91" s="983"/>
      <c r="DN91" s="983"/>
      <c r="DO91" s="983"/>
      <c r="DP91" s="984"/>
      <c r="DQ91" s="982"/>
      <c r="DR91" s="983"/>
      <c r="DS91" s="983"/>
      <c r="DT91" s="983"/>
      <c r="DU91" s="984"/>
      <c r="DV91" s="971"/>
      <c r="DW91" s="972"/>
      <c r="DX91" s="972"/>
      <c r="DY91" s="972"/>
      <c r="DZ91" s="973"/>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71"/>
      <c r="BT92" s="972"/>
      <c r="BU92" s="972"/>
      <c r="BV92" s="972"/>
      <c r="BW92" s="972"/>
      <c r="BX92" s="972"/>
      <c r="BY92" s="972"/>
      <c r="BZ92" s="972"/>
      <c r="CA92" s="972"/>
      <c r="CB92" s="972"/>
      <c r="CC92" s="972"/>
      <c r="CD92" s="972"/>
      <c r="CE92" s="972"/>
      <c r="CF92" s="972"/>
      <c r="CG92" s="981"/>
      <c r="CH92" s="982"/>
      <c r="CI92" s="983"/>
      <c r="CJ92" s="983"/>
      <c r="CK92" s="983"/>
      <c r="CL92" s="984"/>
      <c r="CM92" s="982"/>
      <c r="CN92" s="983"/>
      <c r="CO92" s="983"/>
      <c r="CP92" s="983"/>
      <c r="CQ92" s="984"/>
      <c r="CR92" s="982"/>
      <c r="CS92" s="983"/>
      <c r="CT92" s="983"/>
      <c r="CU92" s="983"/>
      <c r="CV92" s="984"/>
      <c r="CW92" s="982"/>
      <c r="CX92" s="983"/>
      <c r="CY92" s="983"/>
      <c r="CZ92" s="983"/>
      <c r="DA92" s="984"/>
      <c r="DB92" s="982"/>
      <c r="DC92" s="983"/>
      <c r="DD92" s="983"/>
      <c r="DE92" s="983"/>
      <c r="DF92" s="984"/>
      <c r="DG92" s="982"/>
      <c r="DH92" s="983"/>
      <c r="DI92" s="983"/>
      <c r="DJ92" s="983"/>
      <c r="DK92" s="984"/>
      <c r="DL92" s="982"/>
      <c r="DM92" s="983"/>
      <c r="DN92" s="983"/>
      <c r="DO92" s="983"/>
      <c r="DP92" s="984"/>
      <c r="DQ92" s="982"/>
      <c r="DR92" s="983"/>
      <c r="DS92" s="983"/>
      <c r="DT92" s="983"/>
      <c r="DU92" s="984"/>
      <c r="DV92" s="971"/>
      <c r="DW92" s="972"/>
      <c r="DX92" s="972"/>
      <c r="DY92" s="972"/>
      <c r="DZ92" s="973"/>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71"/>
      <c r="BT93" s="972"/>
      <c r="BU93" s="972"/>
      <c r="BV93" s="972"/>
      <c r="BW93" s="972"/>
      <c r="BX93" s="972"/>
      <c r="BY93" s="972"/>
      <c r="BZ93" s="972"/>
      <c r="CA93" s="972"/>
      <c r="CB93" s="972"/>
      <c r="CC93" s="972"/>
      <c r="CD93" s="972"/>
      <c r="CE93" s="972"/>
      <c r="CF93" s="972"/>
      <c r="CG93" s="981"/>
      <c r="CH93" s="982"/>
      <c r="CI93" s="983"/>
      <c r="CJ93" s="983"/>
      <c r="CK93" s="983"/>
      <c r="CL93" s="984"/>
      <c r="CM93" s="982"/>
      <c r="CN93" s="983"/>
      <c r="CO93" s="983"/>
      <c r="CP93" s="983"/>
      <c r="CQ93" s="984"/>
      <c r="CR93" s="982"/>
      <c r="CS93" s="983"/>
      <c r="CT93" s="983"/>
      <c r="CU93" s="983"/>
      <c r="CV93" s="984"/>
      <c r="CW93" s="982"/>
      <c r="CX93" s="983"/>
      <c r="CY93" s="983"/>
      <c r="CZ93" s="983"/>
      <c r="DA93" s="984"/>
      <c r="DB93" s="982"/>
      <c r="DC93" s="983"/>
      <c r="DD93" s="983"/>
      <c r="DE93" s="983"/>
      <c r="DF93" s="984"/>
      <c r="DG93" s="982"/>
      <c r="DH93" s="983"/>
      <c r="DI93" s="983"/>
      <c r="DJ93" s="983"/>
      <c r="DK93" s="984"/>
      <c r="DL93" s="982"/>
      <c r="DM93" s="983"/>
      <c r="DN93" s="983"/>
      <c r="DO93" s="983"/>
      <c r="DP93" s="984"/>
      <c r="DQ93" s="982"/>
      <c r="DR93" s="983"/>
      <c r="DS93" s="983"/>
      <c r="DT93" s="983"/>
      <c r="DU93" s="984"/>
      <c r="DV93" s="971"/>
      <c r="DW93" s="972"/>
      <c r="DX93" s="972"/>
      <c r="DY93" s="972"/>
      <c r="DZ93" s="973"/>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71"/>
      <c r="BT94" s="972"/>
      <c r="BU94" s="972"/>
      <c r="BV94" s="972"/>
      <c r="BW94" s="972"/>
      <c r="BX94" s="972"/>
      <c r="BY94" s="972"/>
      <c r="BZ94" s="972"/>
      <c r="CA94" s="972"/>
      <c r="CB94" s="972"/>
      <c r="CC94" s="972"/>
      <c r="CD94" s="972"/>
      <c r="CE94" s="972"/>
      <c r="CF94" s="972"/>
      <c r="CG94" s="981"/>
      <c r="CH94" s="982"/>
      <c r="CI94" s="983"/>
      <c r="CJ94" s="983"/>
      <c r="CK94" s="983"/>
      <c r="CL94" s="984"/>
      <c r="CM94" s="982"/>
      <c r="CN94" s="983"/>
      <c r="CO94" s="983"/>
      <c r="CP94" s="983"/>
      <c r="CQ94" s="984"/>
      <c r="CR94" s="982"/>
      <c r="CS94" s="983"/>
      <c r="CT94" s="983"/>
      <c r="CU94" s="983"/>
      <c r="CV94" s="984"/>
      <c r="CW94" s="982"/>
      <c r="CX94" s="983"/>
      <c r="CY94" s="983"/>
      <c r="CZ94" s="983"/>
      <c r="DA94" s="984"/>
      <c r="DB94" s="982"/>
      <c r="DC94" s="983"/>
      <c r="DD94" s="983"/>
      <c r="DE94" s="983"/>
      <c r="DF94" s="984"/>
      <c r="DG94" s="982"/>
      <c r="DH94" s="983"/>
      <c r="DI94" s="983"/>
      <c r="DJ94" s="983"/>
      <c r="DK94" s="984"/>
      <c r="DL94" s="982"/>
      <c r="DM94" s="983"/>
      <c r="DN94" s="983"/>
      <c r="DO94" s="983"/>
      <c r="DP94" s="984"/>
      <c r="DQ94" s="982"/>
      <c r="DR94" s="983"/>
      <c r="DS94" s="983"/>
      <c r="DT94" s="983"/>
      <c r="DU94" s="984"/>
      <c r="DV94" s="971"/>
      <c r="DW94" s="972"/>
      <c r="DX94" s="972"/>
      <c r="DY94" s="972"/>
      <c r="DZ94" s="973"/>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71"/>
      <c r="BT95" s="972"/>
      <c r="BU95" s="972"/>
      <c r="BV95" s="972"/>
      <c r="BW95" s="972"/>
      <c r="BX95" s="972"/>
      <c r="BY95" s="972"/>
      <c r="BZ95" s="972"/>
      <c r="CA95" s="972"/>
      <c r="CB95" s="972"/>
      <c r="CC95" s="972"/>
      <c r="CD95" s="972"/>
      <c r="CE95" s="972"/>
      <c r="CF95" s="972"/>
      <c r="CG95" s="981"/>
      <c r="CH95" s="982"/>
      <c r="CI95" s="983"/>
      <c r="CJ95" s="983"/>
      <c r="CK95" s="983"/>
      <c r="CL95" s="984"/>
      <c r="CM95" s="982"/>
      <c r="CN95" s="983"/>
      <c r="CO95" s="983"/>
      <c r="CP95" s="983"/>
      <c r="CQ95" s="984"/>
      <c r="CR95" s="982"/>
      <c r="CS95" s="983"/>
      <c r="CT95" s="983"/>
      <c r="CU95" s="983"/>
      <c r="CV95" s="984"/>
      <c r="CW95" s="982"/>
      <c r="CX95" s="983"/>
      <c r="CY95" s="983"/>
      <c r="CZ95" s="983"/>
      <c r="DA95" s="984"/>
      <c r="DB95" s="982"/>
      <c r="DC95" s="983"/>
      <c r="DD95" s="983"/>
      <c r="DE95" s="983"/>
      <c r="DF95" s="984"/>
      <c r="DG95" s="982"/>
      <c r="DH95" s="983"/>
      <c r="DI95" s="983"/>
      <c r="DJ95" s="983"/>
      <c r="DK95" s="984"/>
      <c r="DL95" s="982"/>
      <c r="DM95" s="983"/>
      <c r="DN95" s="983"/>
      <c r="DO95" s="983"/>
      <c r="DP95" s="984"/>
      <c r="DQ95" s="982"/>
      <c r="DR95" s="983"/>
      <c r="DS95" s="983"/>
      <c r="DT95" s="983"/>
      <c r="DU95" s="984"/>
      <c r="DV95" s="971"/>
      <c r="DW95" s="972"/>
      <c r="DX95" s="972"/>
      <c r="DY95" s="972"/>
      <c r="DZ95" s="973"/>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71"/>
      <c r="BT96" s="972"/>
      <c r="BU96" s="972"/>
      <c r="BV96" s="972"/>
      <c r="BW96" s="972"/>
      <c r="BX96" s="972"/>
      <c r="BY96" s="972"/>
      <c r="BZ96" s="972"/>
      <c r="CA96" s="972"/>
      <c r="CB96" s="972"/>
      <c r="CC96" s="972"/>
      <c r="CD96" s="972"/>
      <c r="CE96" s="972"/>
      <c r="CF96" s="972"/>
      <c r="CG96" s="981"/>
      <c r="CH96" s="982"/>
      <c r="CI96" s="983"/>
      <c r="CJ96" s="983"/>
      <c r="CK96" s="983"/>
      <c r="CL96" s="984"/>
      <c r="CM96" s="982"/>
      <c r="CN96" s="983"/>
      <c r="CO96" s="983"/>
      <c r="CP96" s="983"/>
      <c r="CQ96" s="984"/>
      <c r="CR96" s="982"/>
      <c r="CS96" s="983"/>
      <c r="CT96" s="983"/>
      <c r="CU96" s="983"/>
      <c r="CV96" s="984"/>
      <c r="CW96" s="982"/>
      <c r="CX96" s="983"/>
      <c r="CY96" s="983"/>
      <c r="CZ96" s="983"/>
      <c r="DA96" s="984"/>
      <c r="DB96" s="982"/>
      <c r="DC96" s="983"/>
      <c r="DD96" s="983"/>
      <c r="DE96" s="983"/>
      <c r="DF96" s="984"/>
      <c r="DG96" s="982"/>
      <c r="DH96" s="983"/>
      <c r="DI96" s="983"/>
      <c r="DJ96" s="983"/>
      <c r="DK96" s="984"/>
      <c r="DL96" s="982"/>
      <c r="DM96" s="983"/>
      <c r="DN96" s="983"/>
      <c r="DO96" s="983"/>
      <c r="DP96" s="984"/>
      <c r="DQ96" s="982"/>
      <c r="DR96" s="983"/>
      <c r="DS96" s="983"/>
      <c r="DT96" s="983"/>
      <c r="DU96" s="984"/>
      <c r="DV96" s="971"/>
      <c r="DW96" s="972"/>
      <c r="DX96" s="972"/>
      <c r="DY96" s="972"/>
      <c r="DZ96" s="973"/>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71"/>
      <c r="BT97" s="972"/>
      <c r="BU97" s="972"/>
      <c r="BV97" s="972"/>
      <c r="BW97" s="972"/>
      <c r="BX97" s="972"/>
      <c r="BY97" s="972"/>
      <c r="BZ97" s="972"/>
      <c r="CA97" s="972"/>
      <c r="CB97" s="972"/>
      <c r="CC97" s="972"/>
      <c r="CD97" s="972"/>
      <c r="CE97" s="972"/>
      <c r="CF97" s="972"/>
      <c r="CG97" s="981"/>
      <c r="CH97" s="982"/>
      <c r="CI97" s="983"/>
      <c r="CJ97" s="983"/>
      <c r="CK97" s="983"/>
      <c r="CL97" s="984"/>
      <c r="CM97" s="982"/>
      <c r="CN97" s="983"/>
      <c r="CO97" s="983"/>
      <c r="CP97" s="983"/>
      <c r="CQ97" s="984"/>
      <c r="CR97" s="982"/>
      <c r="CS97" s="983"/>
      <c r="CT97" s="983"/>
      <c r="CU97" s="983"/>
      <c r="CV97" s="984"/>
      <c r="CW97" s="982"/>
      <c r="CX97" s="983"/>
      <c r="CY97" s="983"/>
      <c r="CZ97" s="983"/>
      <c r="DA97" s="984"/>
      <c r="DB97" s="982"/>
      <c r="DC97" s="983"/>
      <c r="DD97" s="983"/>
      <c r="DE97" s="983"/>
      <c r="DF97" s="984"/>
      <c r="DG97" s="982"/>
      <c r="DH97" s="983"/>
      <c r="DI97" s="983"/>
      <c r="DJ97" s="983"/>
      <c r="DK97" s="984"/>
      <c r="DL97" s="982"/>
      <c r="DM97" s="983"/>
      <c r="DN97" s="983"/>
      <c r="DO97" s="983"/>
      <c r="DP97" s="984"/>
      <c r="DQ97" s="982"/>
      <c r="DR97" s="983"/>
      <c r="DS97" s="983"/>
      <c r="DT97" s="983"/>
      <c r="DU97" s="984"/>
      <c r="DV97" s="971"/>
      <c r="DW97" s="972"/>
      <c r="DX97" s="972"/>
      <c r="DY97" s="972"/>
      <c r="DZ97" s="973"/>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71"/>
      <c r="BT98" s="972"/>
      <c r="BU98" s="972"/>
      <c r="BV98" s="972"/>
      <c r="BW98" s="972"/>
      <c r="BX98" s="972"/>
      <c r="BY98" s="972"/>
      <c r="BZ98" s="972"/>
      <c r="CA98" s="972"/>
      <c r="CB98" s="972"/>
      <c r="CC98" s="972"/>
      <c r="CD98" s="972"/>
      <c r="CE98" s="972"/>
      <c r="CF98" s="972"/>
      <c r="CG98" s="981"/>
      <c r="CH98" s="982"/>
      <c r="CI98" s="983"/>
      <c r="CJ98" s="983"/>
      <c r="CK98" s="983"/>
      <c r="CL98" s="984"/>
      <c r="CM98" s="982"/>
      <c r="CN98" s="983"/>
      <c r="CO98" s="983"/>
      <c r="CP98" s="983"/>
      <c r="CQ98" s="984"/>
      <c r="CR98" s="982"/>
      <c r="CS98" s="983"/>
      <c r="CT98" s="983"/>
      <c r="CU98" s="983"/>
      <c r="CV98" s="984"/>
      <c r="CW98" s="982"/>
      <c r="CX98" s="983"/>
      <c r="CY98" s="983"/>
      <c r="CZ98" s="983"/>
      <c r="DA98" s="984"/>
      <c r="DB98" s="982"/>
      <c r="DC98" s="983"/>
      <c r="DD98" s="983"/>
      <c r="DE98" s="983"/>
      <c r="DF98" s="984"/>
      <c r="DG98" s="982"/>
      <c r="DH98" s="983"/>
      <c r="DI98" s="983"/>
      <c r="DJ98" s="983"/>
      <c r="DK98" s="984"/>
      <c r="DL98" s="982"/>
      <c r="DM98" s="983"/>
      <c r="DN98" s="983"/>
      <c r="DO98" s="983"/>
      <c r="DP98" s="984"/>
      <c r="DQ98" s="982"/>
      <c r="DR98" s="983"/>
      <c r="DS98" s="983"/>
      <c r="DT98" s="983"/>
      <c r="DU98" s="984"/>
      <c r="DV98" s="971"/>
      <c r="DW98" s="972"/>
      <c r="DX98" s="972"/>
      <c r="DY98" s="972"/>
      <c r="DZ98" s="973"/>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71"/>
      <c r="BT99" s="972"/>
      <c r="BU99" s="972"/>
      <c r="BV99" s="972"/>
      <c r="BW99" s="972"/>
      <c r="BX99" s="972"/>
      <c r="BY99" s="972"/>
      <c r="BZ99" s="972"/>
      <c r="CA99" s="972"/>
      <c r="CB99" s="972"/>
      <c r="CC99" s="972"/>
      <c r="CD99" s="972"/>
      <c r="CE99" s="972"/>
      <c r="CF99" s="972"/>
      <c r="CG99" s="981"/>
      <c r="CH99" s="982"/>
      <c r="CI99" s="983"/>
      <c r="CJ99" s="983"/>
      <c r="CK99" s="983"/>
      <c r="CL99" s="984"/>
      <c r="CM99" s="982"/>
      <c r="CN99" s="983"/>
      <c r="CO99" s="983"/>
      <c r="CP99" s="983"/>
      <c r="CQ99" s="984"/>
      <c r="CR99" s="982"/>
      <c r="CS99" s="983"/>
      <c r="CT99" s="983"/>
      <c r="CU99" s="983"/>
      <c r="CV99" s="984"/>
      <c r="CW99" s="982"/>
      <c r="CX99" s="983"/>
      <c r="CY99" s="983"/>
      <c r="CZ99" s="983"/>
      <c r="DA99" s="984"/>
      <c r="DB99" s="982"/>
      <c r="DC99" s="983"/>
      <c r="DD99" s="983"/>
      <c r="DE99" s="983"/>
      <c r="DF99" s="984"/>
      <c r="DG99" s="982"/>
      <c r="DH99" s="983"/>
      <c r="DI99" s="983"/>
      <c r="DJ99" s="983"/>
      <c r="DK99" s="984"/>
      <c r="DL99" s="982"/>
      <c r="DM99" s="983"/>
      <c r="DN99" s="983"/>
      <c r="DO99" s="983"/>
      <c r="DP99" s="984"/>
      <c r="DQ99" s="982"/>
      <c r="DR99" s="983"/>
      <c r="DS99" s="983"/>
      <c r="DT99" s="983"/>
      <c r="DU99" s="984"/>
      <c r="DV99" s="971"/>
      <c r="DW99" s="972"/>
      <c r="DX99" s="972"/>
      <c r="DY99" s="972"/>
      <c r="DZ99" s="973"/>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71"/>
      <c r="BT100" s="972"/>
      <c r="BU100" s="972"/>
      <c r="BV100" s="972"/>
      <c r="BW100" s="972"/>
      <c r="BX100" s="972"/>
      <c r="BY100" s="972"/>
      <c r="BZ100" s="972"/>
      <c r="CA100" s="972"/>
      <c r="CB100" s="972"/>
      <c r="CC100" s="972"/>
      <c r="CD100" s="972"/>
      <c r="CE100" s="972"/>
      <c r="CF100" s="972"/>
      <c r="CG100" s="981"/>
      <c r="CH100" s="982"/>
      <c r="CI100" s="983"/>
      <c r="CJ100" s="983"/>
      <c r="CK100" s="983"/>
      <c r="CL100" s="984"/>
      <c r="CM100" s="982"/>
      <c r="CN100" s="983"/>
      <c r="CO100" s="983"/>
      <c r="CP100" s="983"/>
      <c r="CQ100" s="984"/>
      <c r="CR100" s="982"/>
      <c r="CS100" s="983"/>
      <c r="CT100" s="983"/>
      <c r="CU100" s="983"/>
      <c r="CV100" s="984"/>
      <c r="CW100" s="982"/>
      <c r="CX100" s="983"/>
      <c r="CY100" s="983"/>
      <c r="CZ100" s="983"/>
      <c r="DA100" s="984"/>
      <c r="DB100" s="982"/>
      <c r="DC100" s="983"/>
      <c r="DD100" s="983"/>
      <c r="DE100" s="983"/>
      <c r="DF100" s="984"/>
      <c r="DG100" s="982"/>
      <c r="DH100" s="983"/>
      <c r="DI100" s="983"/>
      <c r="DJ100" s="983"/>
      <c r="DK100" s="984"/>
      <c r="DL100" s="982"/>
      <c r="DM100" s="983"/>
      <c r="DN100" s="983"/>
      <c r="DO100" s="983"/>
      <c r="DP100" s="984"/>
      <c r="DQ100" s="982"/>
      <c r="DR100" s="983"/>
      <c r="DS100" s="983"/>
      <c r="DT100" s="983"/>
      <c r="DU100" s="984"/>
      <c r="DV100" s="971"/>
      <c r="DW100" s="972"/>
      <c r="DX100" s="972"/>
      <c r="DY100" s="972"/>
      <c r="DZ100" s="973"/>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71"/>
      <c r="BT101" s="972"/>
      <c r="BU101" s="972"/>
      <c r="BV101" s="972"/>
      <c r="BW101" s="972"/>
      <c r="BX101" s="972"/>
      <c r="BY101" s="972"/>
      <c r="BZ101" s="972"/>
      <c r="CA101" s="972"/>
      <c r="CB101" s="972"/>
      <c r="CC101" s="972"/>
      <c r="CD101" s="972"/>
      <c r="CE101" s="972"/>
      <c r="CF101" s="972"/>
      <c r="CG101" s="981"/>
      <c r="CH101" s="982"/>
      <c r="CI101" s="983"/>
      <c r="CJ101" s="983"/>
      <c r="CK101" s="983"/>
      <c r="CL101" s="984"/>
      <c r="CM101" s="982"/>
      <c r="CN101" s="983"/>
      <c r="CO101" s="983"/>
      <c r="CP101" s="983"/>
      <c r="CQ101" s="984"/>
      <c r="CR101" s="982"/>
      <c r="CS101" s="983"/>
      <c r="CT101" s="983"/>
      <c r="CU101" s="983"/>
      <c r="CV101" s="984"/>
      <c r="CW101" s="982"/>
      <c r="CX101" s="983"/>
      <c r="CY101" s="983"/>
      <c r="CZ101" s="983"/>
      <c r="DA101" s="984"/>
      <c r="DB101" s="982"/>
      <c r="DC101" s="983"/>
      <c r="DD101" s="983"/>
      <c r="DE101" s="983"/>
      <c r="DF101" s="984"/>
      <c r="DG101" s="982"/>
      <c r="DH101" s="983"/>
      <c r="DI101" s="983"/>
      <c r="DJ101" s="983"/>
      <c r="DK101" s="984"/>
      <c r="DL101" s="982"/>
      <c r="DM101" s="983"/>
      <c r="DN101" s="983"/>
      <c r="DO101" s="983"/>
      <c r="DP101" s="984"/>
      <c r="DQ101" s="982"/>
      <c r="DR101" s="983"/>
      <c r="DS101" s="983"/>
      <c r="DT101" s="983"/>
      <c r="DU101" s="984"/>
      <c r="DV101" s="971"/>
      <c r="DW101" s="972"/>
      <c r="DX101" s="972"/>
      <c r="DY101" s="972"/>
      <c r="DZ101" s="973"/>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63" t="s">
        <v>401</v>
      </c>
      <c r="BS102" s="964"/>
      <c r="BT102" s="964"/>
      <c r="BU102" s="964"/>
      <c r="BV102" s="964"/>
      <c r="BW102" s="964"/>
      <c r="BX102" s="964"/>
      <c r="BY102" s="964"/>
      <c r="BZ102" s="964"/>
      <c r="CA102" s="964"/>
      <c r="CB102" s="964"/>
      <c r="CC102" s="964"/>
      <c r="CD102" s="964"/>
      <c r="CE102" s="964"/>
      <c r="CF102" s="964"/>
      <c r="CG102" s="974"/>
      <c r="CH102" s="975"/>
      <c r="CI102" s="976"/>
      <c r="CJ102" s="976"/>
      <c r="CK102" s="976"/>
      <c r="CL102" s="977"/>
      <c r="CM102" s="975"/>
      <c r="CN102" s="976"/>
      <c r="CO102" s="976"/>
      <c r="CP102" s="976"/>
      <c r="CQ102" s="977"/>
      <c r="CR102" s="978"/>
      <c r="CS102" s="979"/>
      <c r="CT102" s="979"/>
      <c r="CU102" s="979"/>
      <c r="CV102" s="980"/>
      <c r="CW102" s="978"/>
      <c r="CX102" s="979"/>
      <c r="CY102" s="979"/>
      <c r="CZ102" s="979"/>
      <c r="DA102" s="980"/>
      <c r="DB102" s="978"/>
      <c r="DC102" s="979"/>
      <c r="DD102" s="979"/>
      <c r="DE102" s="979"/>
      <c r="DF102" s="980"/>
      <c r="DG102" s="978"/>
      <c r="DH102" s="979"/>
      <c r="DI102" s="979"/>
      <c r="DJ102" s="979"/>
      <c r="DK102" s="980"/>
      <c r="DL102" s="978"/>
      <c r="DM102" s="979"/>
      <c r="DN102" s="979"/>
      <c r="DO102" s="979"/>
      <c r="DP102" s="980"/>
      <c r="DQ102" s="978"/>
      <c r="DR102" s="979"/>
      <c r="DS102" s="979"/>
      <c r="DT102" s="979"/>
      <c r="DU102" s="980"/>
      <c r="DV102" s="963"/>
      <c r="DW102" s="964"/>
      <c r="DX102" s="964"/>
      <c r="DY102" s="964"/>
      <c r="DZ102" s="965"/>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66" t="s">
        <v>402</v>
      </c>
      <c r="BR103" s="966"/>
      <c r="BS103" s="966"/>
      <c r="BT103" s="966"/>
      <c r="BU103" s="966"/>
      <c r="BV103" s="966"/>
      <c r="BW103" s="966"/>
      <c r="BX103" s="966"/>
      <c r="BY103" s="966"/>
      <c r="BZ103" s="966"/>
      <c r="CA103" s="966"/>
      <c r="CB103" s="966"/>
      <c r="CC103" s="966"/>
      <c r="CD103" s="966"/>
      <c r="CE103" s="966"/>
      <c r="CF103" s="966"/>
      <c r="CG103" s="966"/>
      <c r="CH103" s="966"/>
      <c r="CI103" s="966"/>
      <c r="CJ103" s="966"/>
      <c r="CK103" s="966"/>
      <c r="CL103" s="966"/>
      <c r="CM103" s="966"/>
      <c r="CN103" s="966"/>
      <c r="CO103" s="966"/>
      <c r="CP103" s="966"/>
      <c r="CQ103" s="966"/>
      <c r="CR103" s="966"/>
      <c r="CS103" s="966"/>
      <c r="CT103" s="966"/>
      <c r="CU103" s="966"/>
      <c r="CV103" s="966"/>
      <c r="CW103" s="966"/>
      <c r="CX103" s="966"/>
      <c r="CY103" s="966"/>
      <c r="CZ103" s="966"/>
      <c r="DA103" s="966"/>
      <c r="DB103" s="966"/>
      <c r="DC103" s="966"/>
      <c r="DD103" s="966"/>
      <c r="DE103" s="966"/>
      <c r="DF103" s="966"/>
      <c r="DG103" s="966"/>
      <c r="DH103" s="966"/>
      <c r="DI103" s="966"/>
      <c r="DJ103" s="966"/>
      <c r="DK103" s="966"/>
      <c r="DL103" s="966"/>
      <c r="DM103" s="966"/>
      <c r="DN103" s="966"/>
      <c r="DO103" s="966"/>
      <c r="DP103" s="966"/>
      <c r="DQ103" s="966"/>
      <c r="DR103" s="966"/>
      <c r="DS103" s="966"/>
      <c r="DT103" s="966"/>
      <c r="DU103" s="966"/>
      <c r="DV103" s="966"/>
      <c r="DW103" s="966"/>
      <c r="DX103" s="966"/>
      <c r="DY103" s="966"/>
      <c r="DZ103" s="966"/>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67" t="s">
        <v>403</v>
      </c>
      <c r="BR104" s="967"/>
      <c r="BS104" s="967"/>
      <c r="BT104" s="967"/>
      <c r="BU104" s="967"/>
      <c r="BV104" s="967"/>
      <c r="BW104" s="967"/>
      <c r="BX104" s="967"/>
      <c r="BY104" s="967"/>
      <c r="BZ104" s="967"/>
      <c r="CA104" s="967"/>
      <c r="CB104" s="967"/>
      <c r="CC104" s="967"/>
      <c r="CD104" s="967"/>
      <c r="CE104" s="967"/>
      <c r="CF104" s="967"/>
      <c r="CG104" s="967"/>
      <c r="CH104" s="967"/>
      <c r="CI104" s="967"/>
      <c r="CJ104" s="967"/>
      <c r="CK104" s="967"/>
      <c r="CL104" s="967"/>
      <c r="CM104" s="967"/>
      <c r="CN104" s="967"/>
      <c r="CO104" s="967"/>
      <c r="CP104" s="967"/>
      <c r="CQ104" s="967"/>
      <c r="CR104" s="967"/>
      <c r="CS104" s="967"/>
      <c r="CT104" s="967"/>
      <c r="CU104" s="967"/>
      <c r="CV104" s="967"/>
      <c r="CW104" s="967"/>
      <c r="CX104" s="967"/>
      <c r="CY104" s="967"/>
      <c r="CZ104" s="967"/>
      <c r="DA104" s="967"/>
      <c r="DB104" s="967"/>
      <c r="DC104" s="967"/>
      <c r="DD104" s="967"/>
      <c r="DE104" s="967"/>
      <c r="DF104" s="967"/>
      <c r="DG104" s="967"/>
      <c r="DH104" s="967"/>
      <c r="DI104" s="967"/>
      <c r="DJ104" s="967"/>
      <c r="DK104" s="967"/>
      <c r="DL104" s="967"/>
      <c r="DM104" s="967"/>
      <c r="DN104" s="967"/>
      <c r="DO104" s="967"/>
      <c r="DP104" s="967"/>
      <c r="DQ104" s="967"/>
      <c r="DR104" s="967"/>
      <c r="DS104" s="967"/>
      <c r="DT104" s="967"/>
      <c r="DU104" s="967"/>
      <c r="DV104" s="967"/>
      <c r="DW104" s="967"/>
      <c r="DX104" s="967"/>
      <c r="DY104" s="967"/>
      <c r="DZ104" s="967"/>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68" t="s">
        <v>406</v>
      </c>
      <c r="B108" s="969"/>
      <c r="C108" s="969"/>
      <c r="D108" s="969"/>
      <c r="E108" s="969"/>
      <c r="F108" s="969"/>
      <c r="G108" s="969"/>
      <c r="H108" s="969"/>
      <c r="I108" s="969"/>
      <c r="J108" s="969"/>
      <c r="K108" s="969"/>
      <c r="L108" s="969"/>
      <c r="M108" s="969"/>
      <c r="N108" s="969"/>
      <c r="O108" s="969"/>
      <c r="P108" s="969"/>
      <c r="Q108" s="969"/>
      <c r="R108" s="969"/>
      <c r="S108" s="969"/>
      <c r="T108" s="969"/>
      <c r="U108" s="969"/>
      <c r="V108" s="969"/>
      <c r="W108" s="969"/>
      <c r="X108" s="969"/>
      <c r="Y108" s="969"/>
      <c r="Z108" s="969"/>
      <c r="AA108" s="969"/>
      <c r="AB108" s="969"/>
      <c r="AC108" s="969"/>
      <c r="AD108" s="969"/>
      <c r="AE108" s="969"/>
      <c r="AF108" s="969"/>
      <c r="AG108" s="969"/>
      <c r="AH108" s="969"/>
      <c r="AI108" s="969"/>
      <c r="AJ108" s="969"/>
      <c r="AK108" s="969"/>
      <c r="AL108" s="969"/>
      <c r="AM108" s="969"/>
      <c r="AN108" s="969"/>
      <c r="AO108" s="969"/>
      <c r="AP108" s="969"/>
      <c r="AQ108" s="969"/>
      <c r="AR108" s="969"/>
      <c r="AS108" s="969"/>
      <c r="AT108" s="970"/>
      <c r="AU108" s="968" t="s">
        <v>407</v>
      </c>
      <c r="AV108" s="969"/>
      <c r="AW108" s="969"/>
      <c r="AX108" s="969"/>
      <c r="AY108" s="969"/>
      <c r="AZ108" s="969"/>
      <c r="BA108" s="969"/>
      <c r="BB108" s="969"/>
      <c r="BC108" s="969"/>
      <c r="BD108" s="969"/>
      <c r="BE108" s="969"/>
      <c r="BF108" s="969"/>
      <c r="BG108" s="969"/>
      <c r="BH108" s="969"/>
      <c r="BI108" s="969"/>
      <c r="BJ108" s="969"/>
      <c r="BK108" s="969"/>
      <c r="BL108" s="969"/>
      <c r="BM108" s="969"/>
      <c r="BN108" s="969"/>
      <c r="BO108" s="969"/>
      <c r="BP108" s="969"/>
      <c r="BQ108" s="969"/>
      <c r="BR108" s="969"/>
      <c r="BS108" s="969"/>
      <c r="BT108" s="969"/>
      <c r="BU108" s="969"/>
      <c r="BV108" s="969"/>
      <c r="BW108" s="969"/>
      <c r="BX108" s="969"/>
      <c r="BY108" s="969"/>
      <c r="BZ108" s="969"/>
      <c r="CA108" s="969"/>
      <c r="CB108" s="969"/>
      <c r="CC108" s="969"/>
      <c r="CD108" s="969"/>
      <c r="CE108" s="969"/>
      <c r="CF108" s="969"/>
      <c r="CG108" s="969"/>
      <c r="CH108" s="969"/>
      <c r="CI108" s="969"/>
      <c r="CJ108" s="969"/>
      <c r="CK108" s="969"/>
      <c r="CL108" s="969"/>
      <c r="CM108" s="969"/>
      <c r="CN108" s="969"/>
      <c r="CO108" s="969"/>
      <c r="CP108" s="969"/>
      <c r="CQ108" s="969"/>
      <c r="CR108" s="969"/>
      <c r="CS108" s="969"/>
      <c r="CT108" s="969"/>
      <c r="CU108" s="969"/>
      <c r="CV108" s="969"/>
      <c r="CW108" s="969"/>
      <c r="CX108" s="969"/>
      <c r="CY108" s="969"/>
      <c r="CZ108" s="969"/>
      <c r="DA108" s="969"/>
      <c r="DB108" s="969"/>
      <c r="DC108" s="969"/>
      <c r="DD108" s="969"/>
      <c r="DE108" s="969"/>
      <c r="DF108" s="969"/>
      <c r="DG108" s="969"/>
      <c r="DH108" s="969"/>
      <c r="DI108" s="969"/>
      <c r="DJ108" s="969"/>
      <c r="DK108" s="969"/>
      <c r="DL108" s="969"/>
      <c r="DM108" s="969"/>
      <c r="DN108" s="969"/>
      <c r="DO108" s="969"/>
      <c r="DP108" s="969"/>
      <c r="DQ108" s="969"/>
      <c r="DR108" s="969"/>
      <c r="DS108" s="969"/>
      <c r="DT108" s="969"/>
      <c r="DU108" s="969"/>
      <c r="DV108" s="969"/>
      <c r="DW108" s="969"/>
      <c r="DX108" s="969"/>
      <c r="DY108" s="969"/>
      <c r="DZ108" s="970"/>
    </row>
    <row r="109" spans="1:131" s="212" customFormat="1" ht="26.25" customHeight="1" x14ac:dyDescent="0.2">
      <c r="A109" s="921" t="s">
        <v>408</v>
      </c>
      <c r="B109" s="922"/>
      <c r="C109" s="922"/>
      <c r="D109" s="922"/>
      <c r="E109" s="922"/>
      <c r="F109" s="922"/>
      <c r="G109" s="922"/>
      <c r="H109" s="922"/>
      <c r="I109" s="922"/>
      <c r="J109" s="922"/>
      <c r="K109" s="922"/>
      <c r="L109" s="922"/>
      <c r="M109" s="922"/>
      <c r="N109" s="922"/>
      <c r="O109" s="922"/>
      <c r="P109" s="922"/>
      <c r="Q109" s="922"/>
      <c r="R109" s="922"/>
      <c r="S109" s="922"/>
      <c r="T109" s="922"/>
      <c r="U109" s="922"/>
      <c r="V109" s="922"/>
      <c r="W109" s="922"/>
      <c r="X109" s="922"/>
      <c r="Y109" s="922"/>
      <c r="Z109" s="923"/>
      <c r="AA109" s="924" t="s">
        <v>409</v>
      </c>
      <c r="AB109" s="922"/>
      <c r="AC109" s="922"/>
      <c r="AD109" s="922"/>
      <c r="AE109" s="923"/>
      <c r="AF109" s="924" t="s">
        <v>410</v>
      </c>
      <c r="AG109" s="922"/>
      <c r="AH109" s="922"/>
      <c r="AI109" s="922"/>
      <c r="AJ109" s="923"/>
      <c r="AK109" s="924" t="s">
        <v>295</v>
      </c>
      <c r="AL109" s="922"/>
      <c r="AM109" s="922"/>
      <c r="AN109" s="922"/>
      <c r="AO109" s="923"/>
      <c r="AP109" s="924" t="s">
        <v>411</v>
      </c>
      <c r="AQ109" s="922"/>
      <c r="AR109" s="922"/>
      <c r="AS109" s="922"/>
      <c r="AT109" s="955"/>
      <c r="AU109" s="921" t="s">
        <v>408</v>
      </c>
      <c r="AV109" s="922"/>
      <c r="AW109" s="922"/>
      <c r="AX109" s="922"/>
      <c r="AY109" s="922"/>
      <c r="AZ109" s="922"/>
      <c r="BA109" s="922"/>
      <c r="BB109" s="922"/>
      <c r="BC109" s="922"/>
      <c r="BD109" s="922"/>
      <c r="BE109" s="922"/>
      <c r="BF109" s="922"/>
      <c r="BG109" s="922"/>
      <c r="BH109" s="922"/>
      <c r="BI109" s="922"/>
      <c r="BJ109" s="922"/>
      <c r="BK109" s="922"/>
      <c r="BL109" s="922"/>
      <c r="BM109" s="922"/>
      <c r="BN109" s="922"/>
      <c r="BO109" s="922"/>
      <c r="BP109" s="923"/>
      <c r="BQ109" s="924" t="s">
        <v>409</v>
      </c>
      <c r="BR109" s="922"/>
      <c r="BS109" s="922"/>
      <c r="BT109" s="922"/>
      <c r="BU109" s="923"/>
      <c r="BV109" s="924" t="s">
        <v>410</v>
      </c>
      <c r="BW109" s="922"/>
      <c r="BX109" s="922"/>
      <c r="BY109" s="922"/>
      <c r="BZ109" s="923"/>
      <c r="CA109" s="924" t="s">
        <v>295</v>
      </c>
      <c r="CB109" s="922"/>
      <c r="CC109" s="922"/>
      <c r="CD109" s="922"/>
      <c r="CE109" s="923"/>
      <c r="CF109" s="962" t="s">
        <v>411</v>
      </c>
      <c r="CG109" s="962"/>
      <c r="CH109" s="962"/>
      <c r="CI109" s="962"/>
      <c r="CJ109" s="962"/>
      <c r="CK109" s="924" t="s">
        <v>412</v>
      </c>
      <c r="CL109" s="922"/>
      <c r="CM109" s="922"/>
      <c r="CN109" s="922"/>
      <c r="CO109" s="922"/>
      <c r="CP109" s="922"/>
      <c r="CQ109" s="922"/>
      <c r="CR109" s="922"/>
      <c r="CS109" s="922"/>
      <c r="CT109" s="922"/>
      <c r="CU109" s="922"/>
      <c r="CV109" s="922"/>
      <c r="CW109" s="922"/>
      <c r="CX109" s="922"/>
      <c r="CY109" s="922"/>
      <c r="CZ109" s="922"/>
      <c r="DA109" s="922"/>
      <c r="DB109" s="922"/>
      <c r="DC109" s="922"/>
      <c r="DD109" s="922"/>
      <c r="DE109" s="922"/>
      <c r="DF109" s="923"/>
      <c r="DG109" s="924" t="s">
        <v>409</v>
      </c>
      <c r="DH109" s="922"/>
      <c r="DI109" s="922"/>
      <c r="DJ109" s="922"/>
      <c r="DK109" s="923"/>
      <c r="DL109" s="924" t="s">
        <v>410</v>
      </c>
      <c r="DM109" s="922"/>
      <c r="DN109" s="922"/>
      <c r="DO109" s="922"/>
      <c r="DP109" s="923"/>
      <c r="DQ109" s="924" t="s">
        <v>295</v>
      </c>
      <c r="DR109" s="922"/>
      <c r="DS109" s="922"/>
      <c r="DT109" s="922"/>
      <c r="DU109" s="923"/>
      <c r="DV109" s="924" t="s">
        <v>411</v>
      </c>
      <c r="DW109" s="922"/>
      <c r="DX109" s="922"/>
      <c r="DY109" s="922"/>
      <c r="DZ109" s="955"/>
    </row>
    <row r="110" spans="1:131" s="212" customFormat="1" ht="26.25" customHeight="1" x14ac:dyDescent="0.2">
      <c r="A110" s="833" t="s">
        <v>413</v>
      </c>
      <c r="B110" s="834"/>
      <c r="C110" s="834"/>
      <c r="D110" s="834"/>
      <c r="E110" s="834"/>
      <c r="F110" s="834"/>
      <c r="G110" s="834"/>
      <c r="H110" s="834"/>
      <c r="I110" s="834"/>
      <c r="J110" s="834"/>
      <c r="K110" s="834"/>
      <c r="L110" s="834"/>
      <c r="M110" s="834"/>
      <c r="N110" s="834"/>
      <c r="O110" s="834"/>
      <c r="P110" s="834"/>
      <c r="Q110" s="834"/>
      <c r="R110" s="834"/>
      <c r="S110" s="834"/>
      <c r="T110" s="834"/>
      <c r="U110" s="834"/>
      <c r="V110" s="834"/>
      <c r="W110" s="834"/>
      <c r="X110" s="834"/>
      <c r="Y110" s="834"/>
      <c r="Z110" s="835"/>
      <c r="AA110" s="914">
        <v>790975</v>
      </c>
      <c r="AB110" s="915"/>
      <c r="AC110" s="915"/>
      <c r="AD110" s="915"/>
      <c r="AE110" s="916"/>
      <c r="AF110" s="917">
        <v>826474</v>
      </c>
      <c r="AG110" s="915"/>
      <c r="AH110" s="915"/>
      <c r="AI110" s="915"/>
      <c r="AJ110" s="916"/>
      <c r="AK110" s="917">
        <v>812405</v>
      </c>
      <c r="AL110" s="915"/>
      <c r="AM110" s="915"/>
      <c r="AN110" s="915"/>
      <c r="AO110" s="916"/>
      <c r="AP110" s="918">
        <v>22.5</v>
      </c>
      <c r="AQ110" s="919"/>
      <c r="AR110" s="919"/>
      <c r="AS110" s="919"/>
      <c r="AT110" s="920"/>
      <c r="AU110" s="956" t="s">
        <v>69</v>
      </c>
      <c r="AV110" s="957"/>
      <c r="AW110" s="957"/>
      <c r="AX110" s="957"/>
      <c r="AY110" s="957"/>
      <c r="AZ110" s="886" t="s">
        <v>414</v>
      </c>
      <c r="BA110" s="834"/>
      <c r="BB110" s="834"/>
      <c r="BC110" s="834"/>
      <c r="BD110" s="834"/>
      <c r="BE110" s="834"/>
      <c r="BF110" s="834"/>
      <c r="BG110" s="834"/>
      <c r="BH110" s="834"/>
      <c r="BI110" s="834"/>
      <c r="BJ110" s="834"/>
      <c r="BK110" s="834"/>
      <c r="BL110" s="834"/>
      <c r="BM110" s="834"/>
      <c r="BN110" s="834"/>
      <c r="BO110" s="834"/>
      <c r="BP110" s="835"/>
      <c r="BQ110" s="887">
        <v>10034304</v>
      </c>
      <c r="BR110" s="868"/>
      <c r="BS110" s="868"/>
      <c r="BT110" s="868"/>
      <c r="BU110" s="868"/>
      <c r="BV110" s="868">
        <v>10078319</v>
      </c>
      <c r="BW110" s="868"/>
      <c r="BX110" s="868"/>
      <c r="BY110" s="868"/>
      <c r="BZ110" s="868"/>
      <c r="CA110" s="868">
        <v>18643121</v>
      </c>
      <c r="CB110" s="868"/>
      <c r="CC110" s="868"/>
      <c r="CD110" s="868"/>
      <c r="CE110" s="868"/>
      <c r="CF110" s="892">
        <v>515.9</v>
      </c>
      <c r="CG110" s="893"/>
      <c r="CH110" s="893"/>
      <c r="CI110" s="893"/>
      <c r="CJ110" s="893"/>
      <c r="CK110" s="952" t="s">
        <v>415</v>
      </c>
      <c r="CL110" s="845"/>
      <c r="CM110" s="886" t="s">
        <v>416</v>
      </c>
      <c r="CN110" s="834"/>
      <c r="CO110" s="834"/>
      <c r="CP110" s="834"/>
      <c r="CQ110" s="834"/>
      <c r="CR110" s="834"/>
      <c r="CS110" s="834"/>
      <c r="CT110" s="834"/>
      <c r="CU110" s="834"/>
      <c r="CV110" s="834"/>
      <c r="CW110" s="834"/>
      <c r="CX110" s="834"/>
      <c r="CY110" s="834"/>
      <c r="CZ110" s="834"/>
      <c r="DA110" s="834"/>
      <c r="DB110" s="834"/>
      <c r="DC110" s="834"/>
      <c r="DD110" s="834"/>
      <c r="DE110" s="834"/>
      <c r="DF110" s="835"/>
      <c r="DG110" s="887" t="s">
        <v>122</v>
      </c>
      <c r="DH110" s="868"/>
      <c r="DI110" s="868"/>
      <c r="DJ110" s="868"/>
      <c r="DK110" s="868"/>
      <c r="DL110" s="868" t="s">
        <v>122</v>
      </c>
      <c r="DM110" s="868"/>
      <c r="DN110" s="868"/>
      <c r="DO110" s="868"/>
      <c r="DP110" s="868"/>
      <c r="DQ110" s="868" t="s">
        <v>122</v>
      </c>
      <c r="DR110" s="868"/>
      <c r="DS110" s="868"/>
      <c r="DT110" s="868"/>
      <c r="DU110" s="868"/>
      <c r="DV110" s="869" t="s">
        <v>122</v>
      </c>
      <c r="DW110" s="869"/>
      <c r="DX110" s="869"/>
      <c r="DY110" s="869"/>
      <c r="DZ110" s="870"/>
    </row>
    <row r="111" spans="1:131" s="212" customFormat="1" ht="26.25" customHeight="1" x14ac:dyDescent="0.2">
      <c r="A111" s="800" t="s">
        <v>417</v>
      </c>
      <c r="B111" s="801"/>
      <c r="C111" s="801"/>
      <c r="D111" s="801"/>
      <c r="E111" s="801"/>
      <c r="F111" s="801"/>
      <c r="G111" s="801"/>
      <c r="H111" s="801"/>
      <c r="I111" s="801"/>
      <c r="J111" s="801"/>
      <c r="K111" s="801"/>
      <c r="L111" s="801"/>
      <c r="M111" s="801"/>
      <c r="N111" s="801"/>
      <c r="O111" s="801"/>
      <c r="P111" s="801"/>
      <c r="Q111" s="801"/>
      <c r="R111" s="801"/>
      <c r="S111" s="801"/>
      <c r="T111" s="801"/>
      <c r="U111" s="801"/>
      <c r="V111" s="801"/>
      <c r="W111" s="801"/>
      <c r="X111" s="801"/>
      <c r="Y111" s="801"/>
      <c r="Z111" s="951"/>
      <c r="AA111" s="944" t="s">
        <v>122</v>
      </c>
      <c r="AB111" s="945"/>
      <c r="AC111" s="945"/>
      <c r="AD111" s="945"/>
      <c r="AE111" s="946"/>
      <c r="AF111" s="947" t="s">
        <v>122</v>
      </c>
      <c r="AG111" s="945"/>
      <c r="AH111" s="945"/>
      <c r="AI111" s="945"/>
      <c r="AJ111" s="946"/>
      <c r="AK111" s="947" t="s">
        <v>122</v>
      </c>
      <c r="AL111" s="945"/>
      <c r="AM111" s="945"/>
      <c r="AN111" s="945"/>
      <c r="AO111" s="946"/>
      <c r="AP111" s="948" t="s">
        <v>122</v>
      </c>
      <c r="AQ111" s="949"/>
      <c r="AR111" s="949"/>
      <c r="AS111" s="949"/>
      <c r="AT111" s="950"/>
      <c r="AU111" s="958"/>
      <c r="AV111" s="959"/>
      <c r="AW111" s="959"/>
      <c r="AX111" s="959"/>
      <c r="AY111" s="959"/>
      <c r="AZ111" s="841" t="s">
        <v>418</v>
      </c>
      <c r="BA111" s="778"/>
      <c r="BB111" s="778"/>
      <c r="BC111" s="778"/>
      <c r="BD111" s="778"/>
      <c r="BE111" s="778"/>
      <c r="BF111" s="778"/>
      <c r="BG111" s="778"/>
      <c r="BH111" s="778"/>
      <c r="BI111" s="778"/>
      <c r="BJ111" s="778"/>
      <c r="BK111" s="778"/>
      <c r="BL111" s="778"/>
      <c r="BM111" s="778"/>
      <c r="BN111" s="778"/>
      <c r="BO111" s="778"/>
      <c r="BP111" s="779"/>
      <c r="BQ111" s="842" t="s">
        <v>122</v>
      </c>
      <c r="BR111" s="843"/>
      <c r="BS111" s="843"/>
      <c r="BT111" s="843"/>
      <c r="BU111" s="843"/>
      <c r="BV111" s="843" t="s">
        <v>122</v>
      </c>
      <c r="BW111" s="843"/>
      <c r="BX111" s="843"/>
      <c r="BY111" s="843"/>
      <c r="BZ111" s="843"/>
      <c r="CA111" s="843" t="s">
        <v>122</v>
      </c>
      <c r="CB111" s="843"/>
      <c r="CC111" s="843"/>
      <c r="CD111" s="843"/>
      <c r="CE111" s="843"/>
      <c r="CF111" s="901" t="s">
        <v>122</v>
      </c>
      <c r="CG111" s="902"/>
      <c r="CH111" s="902"/>
      <c r="CI111" s="902"/>
      <c r="CJ111" s="902"/>
      <c r="CK111" s="953"/>
      <c r="CL111" s="847"/>
      <c r="CM111" s="841" t="s">
        <v>419</v>
      </c>
      <c r="CN111" s="778"/>
      <c r="CO111" s="778"/>
      <c r="CP111" s="778"/>
      <c r="CQ111" s="778"/>
      <c r="CR111" s="778"/>
      <c r="CS111" s="778"/>
      <c r="CT111" s="778"/>
      <c r="CU111" s="778"/>
      <c r="CV111" s="778"/>
      <c r="CW111" s="778"/>
      <c r="CX111" s="778"/>
      <c r="CY111" s="778"/>
      <c r="CZ111" s="778"/>
      <c r="DA111" s="778"/>
      <c r="DB111" s="778"/>
      <c r="DC111" s="778"/>
      <c r="DD111" s="778"/>
      <c r="DE111" s="778"/>
      <c r="DF111" s="779"/>
      <c r="DG111" s="842" t="s">
        <v>122</v>
      </c>
      <c r="DH111" s="843"/>
      <c r="DI111" s="843"/>
      <c r="DJ111" s="843"/>
      <c r="DK111" s="843"/>
      <c r="DL111" s="843" t="s">
        <v>122</v>
      </c>
      <c r="DM111" s="843"/>
      <c r="DN111" s="843"/>
      <c r="DO111" s="843"/>
      <c r="DP111" s="843"/>
      <c r="DQ111" s="843" t="s">
        <v>122</v>
      </c>
      <c r="DR111" s="843"/>
      <c r="DS111" s="843"/>
      <c r="DT111" s="843"/>
      <c r="DU111" s="843"/>
      <c r="DV111" s="820" t="s">
        <v>122</v>
      </c>
      <c r="DW111" s="820"/>
      <c r="DX111" s="820"/>
      <c r="DY111" s="820"/>
      <c r="DZ111" s="821"/>
    </row>
    <row r="112" spans="1:131" s="212" customFormat="1" ht="26.25" customHeight="1" x14ac:dyDescent="0.2">
      <c r="A112" s="938" t="s">
        <v>420</v>
      </c>
      <c r="B112" s="939"/>
      <c r="C112" s="778" t="s">
        <v>421</v>
      </c>
      <c r="D112" s="778"/>
      <c r="E112" s="778"/>
      <c r="F112" s="778"/>
      <c r="G112" s="778"/>
      <c r="H112" s="778"/>
      <c r="I112" s="778"/>
      <c r="J112" s="778"/>
      <c r="K112" s="778"/>
      <c r="L112" s="778"/>
      <c r="M112" s="778"/>
      <c r="N112" s="778"/>
      <c r="O112" s="778"/>
      <c r="P112" s="778"/>
      <c r="Q112" s="778"/>
      <c r="R112" s="778"/>
      <c r="S112" s="778"/>
      <c r="T112" s="778"/>
      <c r="U112" s="778"/>
      <c r="V112" s="778"/>
      <c r="W112" s="778"/>
      <c r="X112" s="778"/>
      <c r="Y112" s="778"/>
      <c r="Z112" s="779"/>
      <c r="AA112" s="805" t="s">
        <v>122</v>
      </c>
      <c r="AB112" s="806"/>
      <c r="AC112" s="806"/>
      <c r="AD112" s="806"/>
      <c r="AE112" s="807"/>
      <c r="AF112" s="808" t="s">
        <v>122</v>
      </c>
      <c r="AG112" s="806"/>
      <c r="AH112" s="806"/>
      <c r="AI112" s="806"/>
      <c r="AJ112" s="807"/>
      <c r="AK112" s="808" t="s">
        <v>122</v>
      </c>
      <c r="AL112" s="806"/>
      <c r="AM112" s="806"/>
      <c r="AN112" s="806"/>
      <c r="AO112" s="807"/>
      <c r="AP112" s="850" t="s">
        <v>122</v>
      </c>
      <c r="AQ112" s="851"/>
      <c r="AR112" s="851"/>
      <c r="AS112" s="851"/>
      <c r="AT112" s="852"/>
      <c r="AU112" s="958"/>
      <c r="AV112" s="959"/>
      <c r="AW112" s="959"/>
      <c r="AX112" s="959"/>
      <c r="AY112" s="959"/>
      <c r="AZ112" s="841" t="s">
        <v>422</v>
      </c>
      <c r="BA112" s="778"/>
      <c r="BB112" s="778"/>
      <c r="BC112" s="778"/>
      <c r="BD112" s="778"/>
      <c r="BE112" s="778"/>
      <c r="BF112" s="778"/>
      <c r="BG112" s="778"/>
      <c r="BH112" s="778"/>
      <c r="BI112" s="778"/>
      <c r="BJ112" s="778"/>
      <c r="BK112" s="778"/>
      <c r="BL112" s="778"/>
      <c r="BM112" s="778"/>
      <c r="BN112" s="778"/>
      <c r="BO112" s="778"/>
      <c r="BP112" s="779"/>
      <c r="BQ112" s="842">
        <v>2209413</v>
      </c>
      <c r="BR112" s="843"/>
      <c r="BS112" s="843"/>
      <c r="BT112" s="843"/>
      <c r="BU112" s="843"/>
      <c r="BV112" s="843">
        <v>2158320</v>
      </c>
      <c r="BW112" s="843"/>
      <c r="BX112" s="843"/>
      <c r="BY112" s="843"/>
      <c r="BZ112" s="843"/>
      <c r="CA112" s="843">
        <v>1942561</v>
      </c>
      <c r="CB112" s="843"/>
      <c r="CC112" s="843"/>
      <c r="CD112" s="843"/>
      <c r="CE112" s="843"/>
      <c r="CF112" s="901">
        <v>53.8</v>
      </c>
      <c r="CG112" s="902"/>
      <c r="CH112" s="902"/>
      <c r="CI112" s="902"/>
      <c r="CJ112" s="902"/>
      <c r="CK112" s="953"/>
      <c r="CL112" s="847"/>
      <c r="CM112" s="841" t="s">
        <v>423</v>
      </c>
      <c r="CN112" s="778"/>
      <c r="CO112" s="778"/>
      <c r="CP112" s="778"/>
      <c r="CQ112" s="778"/>
      <c r="CR112" s="778"/>
      <c r="CS112" s="778"/>
      <c r="CT112" s="778"/>
      <c r="CU112" s="778"/>
      <c r="CV112" s="778"/>
      <c r="CW112" s="778"/>
      <c r="CX112" s="778"/>
      <c r="CY112" s="778"/>
      <c r="CZ112" s="778"/>
      <c r="DA112" s="778"/>
      <c r="DB112" s="778"/>
      <c r="DC112" s="778"/>
      <c r="DD112" s="778"/>
      <c r="DE112" s="778"/>
      <c r="DF112" s="779"/>
      <c r="DG112" s="842" t="s">
        <v>122</v>
      </c>
      <c r="DH112" s="843"/>
      <c r="DI112" s="843"/>
      <c r="DJ112" s="843"/>
      <c r="DK112" s="843"/>
      <c r="DL112" s="843" t="s">
        <v>122</v>
      </c>
      <c r="DM112" s="843"/>
      <c r="DN112" s="843"/>
      <c r="DO112" s="843"/>
      <c r="DP112" s="843"/>
      <c r="DQ112" s="843" t="s">
        <v>122</v>
      </c>
      <c r="DR112" s="843"/>
      <c r="DS112" s="843"/>
      <c r="DT112" s="843"/>
      <c r="DU112" s="843"/>
      <c r="DV112" s="820" t="s">
        <v>122</v>
      </c>
      <c r="DW112" s="820"/>
      <c r="DX112" s="820"/>
      <c r="DY112" s="820"/>
      <c r="DZ112" s="821"/>
    </row>
    <row r="113" spans="1:130" s="212" customFormat="1" ht="26.25" customHeight="1" x14ac:dyDescent="0.2">
      <c r="A113" s="940"/>
      <c r="B113" s="941"/>
      <c r="C113" s="778" t="s">
        <v>424</v>
      </c>
      <c r="D113" s="778"/>
      <c r="E113" s="778"/>
      <c r="F113" s="778"/>
      <c r="G113" s="778"/>
      <c r="H113" s="778"/>
      <c r="I113" s="778"/>
      <c r="J113" s="778"/>
      <c r="K113" s="778"/>
      <c r="L113" s="778"/>
      <c r="M113" s="778"/>
      <c r="N113" s="778"/>
      <c r="O113" s="778"/>
      <c r="P113" s="778"/>
      <c r="Q113" s="778"/>
      <c r="R113" s="778"/>
      <c r="S113" s="778"/>
      <c r="T113" s="778"/>
      <c r="U113" s="778"/>
      <c r="V113" s="778"/>
      <c r="W113" s="778"/>
      <c r="X113" s="778"/>
      <c r="Y113" s="778"/>
      <c r="Z113" s="779"/>
      <c r="AA113" s="944">
        <v>307040</v>
      </c>
      <c r="AB113" s="945"/>
      <c r="AC113" s="945"/>
      <c r="AD113" s="945"/>
      <c r="AE113" s="946"/>
      <c r="AF113" s="947">
        <v>298367</v>
      </c>
      <c r="AG113" s="945"/>
      <c r="AH113" s="945"/>
      <c r="AI113" s="945"/>
      <c r="AJ113" s="946"/>
      <c r="AK113" s="947">
        <v>249741</v>
      </c>
      <c r="AL113" s="945"/>
      <c r="AM113" s="945"/>
      <c r="AN113" s="945"/>
      <c r="AO113" s="946"/>
      <c r="AP113" s="948">
        <v>6.9</v>
      </c>
      <c r="AQ113" s="949"/>
      <c r="AR113" s="949"/>
      <c r="AS113" s="949"/>
      <c r="AT113" s="950"/>
      <c r="AU113" s="958"/>
      <c r="AV113" s="959"/>
      <c r="AW113" s="959"/>
      <c r="AX113" s="959"/>
      <c r="AY113" s="959"/>
      <c r="AZ113" s="841" t="s">
        <v>425</v>
      </c>
      <c r="BA113" s="778"/>
      <c r="BB113" s="778"/>
      <c r="BC113" s="778"/>
      <c r="BD113" s="778"/>
      <c r="BE113" s="778"/>
      <c r="BF113" s="778"/>
      <c r="BG113" s="778"/>
      <c r="BH113" s="778"/>
      <c r="BI113" s="778"/>
      <c r="BJ113" s="778"/>
      <c r="BK113" s="778"/>
      <c r="BL113" s="778"/>
      <c r="BM113" s="778"/>
      <c r="BN113" s="778"/>
      <c r="BO113" s="778"/>
      <c r="BP113" s="779"/>
      <c r="BQ113" s="842">
        <v>210676</v>
      </c>
      <c r="BR113" s="843"/>
      <c r="BS113" s="843"/>
      <c r="BT113" s="843"/>
      <c r="BU113" s="843"/>
      <c r="BV113" s="843">
        <v>147004</v>
      </c>
      <c r="BW113" s="843"/>
      <c r="BX113" s="843"/>
      <c r="BY113" s="843"/>
      <c r="BZ113" s="843"/>
      <c r="CA113" s="843">
        <v>196182</v>
      </c>
      <c r="CB113" s="843"/>
      <c r="CC113" s="843"/>
      <c r="CD113" s="843"/>
      <c r="CE113" s="843"/>
      <c r="CF113" s="901">
        <v>5.4</v>
      </c>
      <c r="CG113" s="902"/>
      <c r="CH113" s="902"/>
      <c r="CI113" s="902"/>
      <c r="CJ113" s="902"/>
      <c r="CK113" s="953"/>
      <c r="CL113" s="847"/>
      <c r="CM113" s="841" t="s">
        <v>426</v>
      </c>
      <c r="CN113" s="778"/>
      <c r="CO113" s="778"/>
      <c r="CP113" s="778"/>
      <c r="CQ113" s="778"/>
      <c r="CR113" s="778"/>
      <c r="CS113" s="778"/>
      <c r="CT113" s="778"/>
      <c r="CU113" s="778"/>
      <c r="CV113" s="778"/>
      <c r="CW113" s="778"/>
      <c r="CX113" s="778"/>
      <c r="CY113" s="778"/>
      <c r="CZ113" s="778"/>
      <c r="DA113" s="778"/>
      <c r="DB113" s="778"/>
      <c r="DC113" s="778"/>
      <c r="DD113" s="778"/>
      <c r="DE113" s="778"/>
      <c r="DF113" s="779"/>
      <c r="DG113" s="805" t="s">
        <v>122</v>
      </c>
      <c r="DH113" s="806"/>
      <c r="DI113" s="806"/>
      <c r="DJ113" s="806"/>
      <c r="DK113" s="807"/>
      <c r="DL113" s="808" t="s">
        <v>122</v>
      </c>
      <c r="DM113" s="806"/>
      <c r="DN113" s="806"/>
      <c r="DO113" s="806"/>
      <c r="DP113" s="807"/>
      <c r="DQ113" s="808" t="s">
        <v>122</v>
      </c>
      <c r="DR113" s="806"/>
      <c r="DS113" s="806"/>
      <c r="DT113" s="806"/>
      <c r="DU113" s="807"/>
      <c r="DV113" s="850" t="s">
        <v>122</v>
      </c>
      <c r="DW113" s="851"/>
      <c r="DX113" s="851"/>
      <c r="DY113" s="851"/>
      <c r="DZ113" s="852"/>
    </row>
    <row r="114" spans="1:130" s="212" customFormat="1" ht="26.25" customHeight="1" x14ac:dyDescent="0.2">
      <c r="A114" s="940"/>
      <c r="B114" s="941"/>
      <c r="C114" s="778" t="s">
        <v>427</v>
      </c>
      <c r="D114" s="778"/>
      <c r="E114" s="778"/>
      <c r="F114" s="778"/>
      <c r="G114" s="778"/>
      <c r="H114" s="778"/>
      <c r="I114" s="778"/>
      <c r="J114" s="778"/>
      <c r="K114" s="778"/>
      <c r="L114" s="778"/>
      <c r="M114" s="778"/>
      <c r="N114" s="778"/>
      <c r="O114" s="778"/>
      <c r="P114" s="778"/>
      <c r="Q114" s="778"/>
      <c r="R114" s="778"/>
      <c r="S114" s="778"/>
      <c r="T114" s="778"/>
      <c r="U114" s="778"/>
      <c r="V114" s="778"/>
      <c r="W114" s="778"/>
      <c r="X114" s="778"/>
      <c r="Y114" s="778"/>
      <c r="Z114" s="779"/>
      <c r="AA114" s="805">
        <v>76252</v>
      </c>
      <c r="AB114" s="806"/>
      <c r="AC114" s="806"/>
      <c r="AD114" s="806"/>
      <c r="AE114" s="807"/>
      <c r="AF114" s="808">
        <v>62780</v>
      </c>
      <c r="AG114" s="806"/>
      <c r="AH114" s="806"/>
      <c r="AI114" s="806"/>
      <c r="AJ114" s="807"/>
      <c r="AK114" s="808">
        <v>56726</v>
      </c>
      <c r="AL114" s="806"/>
      <c r="AM114" s="806"/>
      <c r="AN114" s="806"/>
      <c r="AO114" s="807"/>
      <c r="AP114" s="850">
        <v>1.6</v>
      </c>
      <c r="AQ114" s="851"/>
      <c r="AR114" s="851"/>
      <c r="AS114" s="851"/>
      <c r="AT114" s="852"/>
      <c r="AU114" s="958"/>
      <c r="AV114" s="959"/>
      <c r="AW114" s="959"/>
      <c r="AX114" s="959"/>
      <c r="AY114" s="959"/>
      <c r="AZ114" s="841" t="s">
        <v>428</v>
      </c>
      <c r="BA114" s="778"/>
      <c r="BB114" s="778"/>
      <c r="BC114" s="778"/>
      <c r="BD114" s="778"/>
      <c r="BE114" s="778"/>
      <c r="BF114" s="778"/>
      <c r="BG114" s="778"/>
      <c r="BH114" s="778"/>
      <c r="BI114" s="778"/>
      <c r="BJ114" s="778"/>
      <c r="BK114" s="778"/>
      <c r="BL114" s="778"/>
      <c r="BM114" s="778"/>
      <c r="BN114" s="778"/>
      <c r="BO114" s="778"/>
      <c r="BP114" s="779"/>
      <c r="BQ114" s="842">
        <v>510204</v>
      </c>
      <c r="BR114" s="843"/>
      <c r="BS114" s="843"/>
      <c r="BT114" s="843"/>
      <c r="BU114" s="843"/>
      <c r="BV114" s="843">
        <v>584905</v>
      </c>
      <c r="BW114" s="843"/>
      <c r="BX114" s="843"/>
      <c r="BY114" s="843"/>
      <c r="BZ114" s="843"/>
      <c r="CA114" s="843">
        <v>642550</v>
      </c>
      <c r="CB114" s="843"/>
      <c r="CC114" s="843"/>
      <c r="CD114" s="843"/>
      <c r="CE114" s="843"/>
      <c r="CF114" s="901">
        <v>17.8</v>
      </c>
      <c r="CG114" s="902"/>
      <c r="CH114" s="902"/>
      <c r="CI114" s="902"/>
      <c r="CJ114" s="902"/>
      <c r="CK114" s="953"/>
      <c r="CL114" s="847"/>
      <c r="CM114" s="841" t="s">
        <v>429</v>
      </c>
      <c r="CN114" s="778"/>
      <c r="CO114" s="778"/>
      <c r="CP114" s="778"/>
      <c r="CQ114" s="778"/>
      <c r="CR114" s="778"/>
      <c r="CS114" s="778"/>
      <c r="CT114" s="778"/>
      <c r="CU114" s="778"/>
      <c r="CV114" s="778"/>
      <c r="CW114" s="778"/>
      <c r="CX114" s="778"/>
      <c r="CY114" s="778"/>
      <c r="CZ114" s="778"/>
      <c r="DA114" s="778"/>
      <c r="DB114" s="778"/>
      <c r="DC114" s="778"/>
      <c r="DD114" s="778"/>
      <c r="DE114" s="778"/>
      <c r="DF114" s="779"/>
      <c r="DG114" s="805" t="s">
        <v>122</v>
      </c>
      <c r="DH114" s="806"/>
      <c r="DI114" s="806"/>
      <c r="DJ114" s="806"/>
      <c r="DK114" s="807"/>
      <c r="DL114" s="808" t="s">
        <v>122</v>
      </c>
      <c r="DM114" s="806"/>
      <c r="DN114" s="806"/>
      <c r="DO114" s="806"/>
      <c r="DP114" s="807"/>
      <c r="DQ114" s="808" t="s">
        <v>122</v>
      </c>
      <c r="DR114" s="806"/>
      <c r="DS114" s="806"/>
      <c r="DT114" s="806"/>
      <c r="DU114" s="807"/>
      <c r="DV114" s="850" t="s">
        <v>122</v>
      </c>
      <c r="DW114" s="851"/>
      <c r="DX114" s="851"/>
      <c r="DY114" s="851"/>
      <c r="DZ114" s="852"/>
    </row>
    <row r="115" spans="1:130" s="212" customFormat="1" ht="26.25" customHeight="1" x14ac:dyDescent="0.2">
      <c r="A115" s="940"/>
      <c r="B115" s="941"/>
      <c r="C115" s="778" t="s">
        <v>430</v>
      </c>
      <c r="D115" s="778"/>
      <c r="E115" s="778"/>
      <c r="F115" s="778"/>
      <c r="G115" s="778"/>
      <c r="H115" s="778"/>
      <c r="I115" s="778"/>
      <c r="J115" s="778"/>
      <c r="K115" s="778"/>
      <c r="L115" s="778"/>
      <c r="M115" s="778"/>
      <c r="N115" s="778"/>
      <c r="O115" s="778"/>
      <c r="P115" s="778"/>
      <c r="Q115" s="778"/>
      <c r="R115" s="778"/>
      <c r="S115" s="778"/>
      <c r="T115" s="778"/>
      <c r="U115" s="778"/>
      <c r="V115" s="778"/>
      <c r="W115" s="778"/>
      <c r="X115" s="778"/>
      <c r="Y115" s="778"/>
      <c r="Z115" s="779"/>
      <c r="AA115" s="944" t="s">
        <v>122</v>
      </c>
      <c r="AB115" s="945"/>
      <c r="AC115" s="945"/>
      <c r="AD115" s="945"/>
      <c r="AE115" s="946"/>
      <c r="AF115" s="947" t="s">
        <v>122</v>
      </c>
      <c r="AG115" s="945"/>
      <c r="AH115" s="945"/>
      <c r="AI115" s="945"/>
      <c r="AJ115" s="946"/>
      <c r="AK115" s="947" t="s">
        <v>122</v>
      </c>
      <c r="AL115" s="945"/>
      <c r="AM115" s="945"/>
      <c r="AN115" s="945"/>
      <c r="AO115" s="946"/>
      <c r="AP115" s="948" t="s">
        <v>122</v>
      </c>
      <c r="AQ115" s="949"/>
      <c r="AR115" s="949"/>
      <c r="AS115" s="949"/>
      <c r="AT115" s="950"/>
      <c r="AU115" s="958"/>
      <c r="AV115" s="959"/>
      <c r="AW115" s="959"/>
      <c r="AX115" s="959"/>
      <c r="AY115" s="959"/>
      <c r="AZ115" s="841" t="s">
        <v>431</v>
      </c>
      <c r="BA115" s="778"/>
      <c r="BB115" s="778"/>
      <c r="BC115" s="778"/>
      <c r="BD115" s="778"/>
      <c r="BE115" s="778"/>
      <c r="BF115" s="778"/>
      <c r="BG115" s="778"/>
      <c r="BH115" s="778"/>
      <c r="BI115" s="778"/>
      <c r="BJ115" s="778"/>
      <c r="BK115" s="778"/>
      <c r="BL115" s="778"/>
      <c r="BM115" s="778"/>
      <c r="BN115" s="778"/>
      <c r="BO115" s="778"/>
      <c r="BP115" s="779"/>
      <c r="BQ115" s="842" t="s">
        <v>122</v>
      </c>
      <c r="BR115" s="843"/>
      <c r="BS115" s="843"/>
      <c r="BT115" s="843"/>
      <c r="BU115" s="843"/>
      <c r="BV115" s="843" t="s">
        <v>122</v>
      </c>
      <c r="BW115" s="843"/>
      <c r="BX115" s="843"/>
      <c r="BY115" s="843"/>
      <c r="BZ115" s="843"/>
      <c r="CA115" s="843" t="s">
        <v>122</v>
      </c>
      <c r="CB115" s="843"/>
      <c r="CC115" s="843"/>
      <c r="CD115" s="843"/>
      <c r="CE115" s="843"/>
      <c r="CF115" s="901" t="s">
        <v>122</v>
      </c>
      <c r="CG115" s="902"/>
      <c r="CH115" s="902"/>
      <c r="CI115" s="902"/>
      <c r="CJ115" s="902"/>
      <c r="CK115" s="953"/>
      <c r="CL115" s="847"/>
      <c r="CM115" s="841" t="s">
        <v>432</v>
      </c>
      <c r="CN115" s="778"/>
      <c r="CO115" s="778"/>
      <c r="CP115" s="778"/>
      <c r="CQ115" s="778"/>
      <c r="CR115" s="778"/>
      <c r="CS115" s="778"/>
      <c r="CT115" s="778"/>
      <c r="CU115" s="778"/>
      <c r="CV115" s="778"/>
      <c r="CW115" s="778"/>
      <c r="CX115" s="778"/>
      <c r="CY115" s="778"/>
      <c r="CZ115" s="778"/>
      <c r="DA115" s="778"/>
      <c r="DB115" s="778"/>
      <c r="DC115" s="778"/>
      <c r="DD115" s="778"/>
      <c r="DE115" s="778"/>
      <c r="DF115" s="779"/>
      <c r="DG115" s="805" t="s">
        <v>122</v>
      </c>
      <c r="DH115" s="806"/>
      <c r="DI115" s="806"/>
      <c r="DJ115" s="806"/>
      <c r="DK115" s="807"/>
      <c r="DL115" s="808" t="s">
        <v>122</v>
      </c>
      <c r="DM115" s="806"/>
      <c r="DN115" s="806"/>
      <c r="DO115" s="806"/>
      <c r="DP115" s="807"/>
      <c r="DQ115" s="808" t="s">
        <v>122</v>
      </c>
      <c r="DR115" s="806"/>
      <c r="DS115" s="806"/>
      <c r="DT115" s="806"/>
      <c r="DU115" s="807"/>
      <c r="DV115" s="850" t="s">
        <v>122</v>
      </c>
      <c r="DW115" s="851"/>
      <c r="DX115" s="851"/>
      <c r="DY115" s="851"/>
      <c r="DZ115" s="852"/>
    </row>
    <row r="116" spans="1:130" s="212" customFormat="1" ht="26.25" customHeight="1" x14ac:dyDescent="0.2">
      <c r="A116" s="942"/>
      <c r="B116" s="943"/>
      <c r="C116" s="865" t="s">
        <v>433</v>
      </c>
      <c r="D116" s="865"/>
      <c r="E116" s="865"/>
      <c r="F116" s="865"/>
      <c r="G116" s="865"/>
      <c r="H116" s="865"/>
      <c r="I116" s="865"/>
      <c r="J116" s="865"/>
      <c r="K116" s="865"/>
      <c r="L116" s="865"/>
      <c r="M116" s="865"/>
      <c r="N116" s="865"/>
      <c r="O116" s="865"/>
      <c r="P116" s="865"/>
      <c r="Q116" s="865"/>
      <c r="R116" s="865"/>
      <c r="S116" s="865"/>
      <c r="T116" s="865"/>
      <c r="U116" s="865"/>
      <c r="V116" s="865"/>
      <c r="W116" s="865"/>
      <c r="X116" s="865"/>
      <c r="Y116" s="865"/>
      <c r="Z116" s="866"/>
      <c r="AA116" s="805" t="s">
        <v>122</v>
      </c>
      <c r="AB116" s="806"/>
      <c r="AC116" s="806"/>
      <c r="AD116" s="806"/>
      <c r="AE116" s="807"/>
      <c r="AF116" s="808" t="s">
        <v>122</v>
      </c>
      <c r="AG116" s="806"/>
      <c r="AH116" s="806"/>
      <c r="AI116" s="806"/>
      <c r="AJ116" s="807"/>
      <c r="AK116" s="808" t="s">
        <v>122</v>
      </c>
      <c r="AL116" s="806"/>
      <c r="AM116" s="806"/>
      <c r="AN116" s="806"/>
      <c r="AO116" s="807"/>
      <c r="AP116" s="850" t="s">
        <v>122</v>
      </c>
      <c r="AQ116" s="851"/>
      <c r="AR116" s="851"/>
      <c r="AS116" s="851"/>
      <c r="AT116" s="852"/>
      <c r="AU116" s="958"/>
      <c r="AV116" s="959"/>
      <c r="AW116" s="959"/>
      <c r="AX116" s="959"/>
      <c r="AY116" s="959"/>
      <c r="AZ116" s="935" t="s">
        <v>434</v>
      </c>
      <c r="BA116" s="936"/>
      <c r="BB116" s="936"/>
      <c r="BC116" s="936"/>
      <c r="BD116" s="936"/>
      <c r="BE116" s="936"/>
      <c r="BF116" s="936"/>
      <c r="BG116" s="936"/>
      <c r="BH116" s="936"/>
      <c r="BI116" s="936"/>
      <c r="BJ116" s="936"/>
      <c r="BK116" s="936"/>
      <c r="BL116" s="936"/>
      <c r="BM116" s="936"/>
      <c r="BN116" s="936"/>
      <c r="BO116" s="936"/>
      <c r="BP116" s="937"/>
      <c r="BQ116" s="842" t="s">
        <v>122</v>
      </c>
      <c r="BR116" s="843"/>
      <c r="BS116" s="843"/>
      <c r="BT116" s="843"/>
      <c r="BU116" s="843"/>
      <c r="BV116" s="843" t="s">
        <v>122</v>
      </c>
      <c r="BW116" s="843"/>
      <c r="BX116" s="843"/>
      <c r="BY116" s="843"/>
      <c r="BZ116" s="843"/>
      <c r="CA116" s="843" t="s">
        <v>122</v>
      </c>
      <c r="CB116" s="843"/>
      <c r="CC116" s="843"/>
      <c r="CD116" s="843"/>
      <c r="CE116" s="843"/>
      <c r="CF116" s="901" t="s">
        <v>122</v>
      </c>
      <c r="CG116" s="902"/>
      <c r="CH116" s="902"/>
      <c r="CI116" s="902"/>
      <c r="CJ116" s="902"/>
      <c r="CK116" s="953"/>
      <c r="CL116" s="847"/>
      <c r="CM116" s="841" t="s">
        <v>435</v>
      </c>
      <c r="CN116" s="778"/>
      <c r="CO116" s="778"/>
      <c r="CP116" s="778"/>
      <c r="CQ116" s="778"/>
      <c r="CR116" s="778"/>
      <c r="CS116" s="778"/>
      <c r="CT116" s="778"/>
      <c r="CU116" s="778"/>
      <c r="CV116" s="778"/>
      <c r="CW116" s="778"/>
      <c r="CX116" s="778"/>
      <c r="CY116" s="778"/>
      <c r="CZ116" s="778"/>
      <c r="DA116" s="778"/>
      <c r="DB116" s="778"/>
      <c r="DC116" s="778"/>
      <c r="DD116" s="778"/>
      <c r="DE116" s="778"/>
      <c r="DF116" s="779"/>
      <c r="DG116" s="805" t="s">
        <v>122</v>
      </c>
      <c r="DH116" s="806"/>
      <c r="DI116" s="806"/>
      <c r="DJ116" s="806"/>
      <c r="DK116" s="807"/>
      <c r="DL116" s="808" t="s">
        <v>122</v>
      </c>
      <c r="DM116" s="806"/>
      <c r="DN116" s="806"/>
      <c r="DO116" s="806"/>
      <c r="DP116" s="807"/>
      <c r="DQ116" s="808" t="s">
        <v>122</v>
      </c>
      <c r="DR116" s="806"/>
      <c r="DS116" s="806"/>
      <c r="DT116" s="806"/>
      <c r="DU116" s="807"/>
      <c r="DV116" s="850" t="s">
        <v>122</v>
      </c>
      <c r="DW116" s="851"/>
      <c r="DX116" s="851"/>
      <c r="DY116" s="851"/>
      <c r="DZ116" s="852"/>
    </row>
    <row r="117" spans="1:130" s="212" customFormat="1" ht="26.25" customHeight="1" x14ac:dyDescent="0.2">
      <c r="A117" s="921" t="s">
        <v>178</v>
      </c>
      <c r="B117" s="922"/>
      <c r="C117" s="922"/>
      <c r="D117" s="922"/>
      <c r="E117" s="922"/>
      <c r="F117" s="922"/>
      <c r="G117" s="922"/>
      <c r="H117" s="922"/>
      <c r="I117" s="922"/>
      <c r="J117" s="922"/>
      <c r="K117" s="922"/>
      <c r="L117" s="922"/>
      <c r="M117" s="922"/>
      <c r="N117" s="922"/>
      <c r="O117" s="922"/>
      <c r="P117" s="922"/>
      <c r="Q117" s="922"/>
      <c r="R117" s="922"/>
      <c r="S117" s="922"/>
      <c r="T117" s="922"/>
      <c r="U117" s="922"/>
      <c r="V117" s="922"/>
      <c r="W117" s="922"/>
      <c r="X117" s="922"/>
      <c r="Y117" s="903" t="s">
        <v>436</v>
      </c>
      <c r="Z117" s="923"/>
      <c r="AA117" s="928">
        <v>1174267</v>
      </c>
      <c r="AB117" s="929"/>
      <c r="AC117" s="929"/>
      <c r="AD117" s="929"/>
      <c r="AE117" s="930"/>
      <c r="AF117" s="931">
        <v>1187621</v>
      </c>
      <c r="AG117" s="929"/>
      <c r="AH117" s="929"/>
      <c r="AI117" s="929"/>
      <c r="AJ117" s="930"/>
      <c r="AK117" s="931">
        <v>1118872</v>
      </c>
      <c r="AL117" s="929"/>
      <c r="AM117" s="929"/>
      <c r="AN117" s="929"/>
      <c r="AO117" s="930"/>
      <c r="AP117" s="932"/>
      <c r="AQ117" s="933"/>
      <c r="AR117" s="933"/>
      <c r="AS117" s="933"/>
      <c r="AT117" s="934"/>
      <c r="AU117" s="958"/>
      <c r="AV117" s="959"/>
      <c r="AW117" s="959"/>
      <c r="AX117" s="959"/>
      <c r="AY117" s="959"/>
      <c r="AZ117" s="889" t="s">
        <v>437</v>
      </c>
      <c r="BA117" s="890"/>
      <c r="BB117" s="890"/>
      <c r="BC117" s="890"/>
      <c r="BD117" s="890"/>
      <c r="BE117" s="890"/>
      <c r="BF117" s="890"/>
      <c r="BG117" s="890"/>
      <c r="BH117" s="890"/>
      <c r="BI117" s="890"/>
      <c r="BJ117" s="890"/>
      <c r="BK117" s="890"/>
      <c r="BL117" s="890"/>
      <c r="BM117" s="890"/>
      <c r="BN117" s="890"/>
      <c r="BO117" s="890"/>
      <c r="BP117" s="891"/>
      <c r="BQ117" s="842" t="s">
        <v>122</v>
      </c>
      <c r="BR117" s="843"/>
      <c r="BS117" s="843"/>
      <c r="BT117" s="843"/>
      <c r="BU117" s="843"/>
      <c r="BV117" s="843" t="s">
        <v>122</v>
      </c>
      <c r="BW117" s="843"/>
      <c r="BX117" s="843"/>
      <c r="BY117" s="843"/>
      <c r="BZ117" s="843"/>
      <c r="CA117" s="843" t="s">
        <v>122</v>
      </c>
      <c r="CB117" s="843"/>
      <c r="CC117" s="843"/>
      <c r="CD117" s="843"/>
      <c r="CE117" s="843"/>
      <c r="CF117" s="901" t="s">
        <v>122</v>
      </c>
      <c r="CG117" s="902"/>
      <c r="CH117" s="902"/>
      <c r="CI117" s="902"/>
      <c r="CJ117" s="902"/>
      <c r="CK117" s="953"/>
      <c r="CL117" s="847"/>
      <c r="CM117" s="841" t="s">
        <v>438</v>
      </c>
      <c r="CN117" s="778"/>
      <c r="CO117" s="778"/>
      <c r="CP117" s="778"/>
      <c r="CQ117" s="778"/>
      <c r="CR117" s="778"/>
      <c r="CS117" s="778"/>
      <c r="CT117" s="778"/>
      <c r="CU117" s="778"/>
      <c r="CV117" s="778"/>
      <c r="CW117" s="778"/>
      <c r="CX117" s="778"/>
      <c r="CY117" s="778"/>
      <c r="CZ117" s="778"/>
      <c r="DA117" s="778"/>
      <c r="DB117" s="778"/>
      <c r="DC117" s="778"/>
      <c r="DD117" s="778"/>
      <c r="DE117" s="778"/>
      <c r="DF117" s="779"/>
      <c r="DG117" s="805" t="s">
        <v>122</v>
      </c>
      <c r="DH117" s="806"/>
      <c r="DI117" s="806"/>
      <c r="DJ117" s="806"/>
      <c r="DK117" s="807"/>
      <c r="DL117" s="808" t="s">
        <v>122</v>
      </c>
      <c r="DM117" s="806"/>
      <c r="DN117" s="806"/>
      <c r="DO117" s="806"/>
      <c r="DP117" s="807"/>
      <c r="DQ117" s="808" t="s">
        <v>122</v>
      </c>
      <c r="DR117" s="806"/>
      <c r="DS117" s="806"/>
      <c r="DT117" s="806"/>
      <c r="DU117" s="807"/>
      <c r="DV117" s="850" t="s">
        <v>122</v>
      </c>
      <c r="DW117" s="851"/>
      <c r="DX117" s="851"/>
      <c r="DY117" s="851"/>
      <c r="DZ117" s="852"/>
    </row>
    <row r="118" spans="1:130" s="212" customFormat="1" ht="26.25" customHeight="1" x14ac:dyDescent="0.2">
      <c r="A118" s="921" t="s">
        <v>412</v>
      </c>
      <c r="B118" s="922"/>
      <c r="C118" s="922"/>
      <c r="D118" s="922"/>
      <c r="E118" s="922"/>
      <c r="F118" s="922"/>
      <c r="G118" s="922"/>
      <c r="H118" s="922"/>
      <c r="I118" s="922"/>
      <c r="J118" s="922"/>
      <c r="K118" s="922"/>
      <c r="L118" s="922"/>
      <c r="M118" s="922"/>
      <c r="N118" s="922"/>
      <c r="O118" s="922"/>
      <c r="P118" s="922"/>
      <c r="Q118" s="922"/>
      <c r="R118" s="922"/>
      <c r="S118" s="922"/>
      <c r="T118" s="922"/>
      <c r="U118" s="922"/>
      <c r="V118" s="922"/>
      <c r="W118" s="922"/>
      <c r="X118" s="922"/>
      <c r="Y118" s="922"/>
      <c r="Z118" s="923"/>
      <c r="AA118" s="924" t="s">
        <v>409</v>
      </c>
      <c r="AB118" s="922"/>
      <c r="AC118" s="922"/>
      <c r="AD118" s="922"/>
      <c r="AE118" s="923"/>
      <c r="AF118" s="924" t="s">
        <v>410</v>
      </c>
      <c r="AG118" s="922"/>
      <c r="AH118" s="922"/>
      <c r="AI118" s="922"/>
      <c r="AJ118" s="923"/>
      <c r="AK118" s="924" t="s">
        <v>295</v>
      </c>
      <c r="AL118" s="922"/>
      <c r="AM118" s="922"/>
      <c r="AN118" s="922"/>
      <c r="AO118" s="923"/>
      <c r="AP118" s="925" t="s">
        <v>411</v>
      </c>
      <c r="AQ118" s="926"/>
      <c r="AR118" s="926"/>
      <c r="AS118" s="926"/>
      <c r="AT118" s="927"/>
      <c r="AU118" s="958"/>
      <c r="AV118" s="959"/>
      <c r="AW118" s="959"/>
      <c r="AX118" s="959"/>
      <c r="AY118" s="959"/>
      <c r="AZ118" s="864" t="s">
        <v>439</v>
      </c>
      <c r="BA118" s="865"/>
      <c r="BB118" s="865"/>
      <c r="BC118" s="865"/>
      <c r="BD118" s="865"/>
      <c r="BE118" s="865"/>
      <c r="BF118" s="865"/>
      <c r="BG118" s="865"/>
      <c r="BH118" s="865"/>
      <c r="BI118" s="865"/>
      <c r="BJ118" s="865"/>
      <c r="BK118" s="865"/>
      <c r="BL118" s="865"/>
      <c r="BM118" s="865"/>
      <c r="BN118" s="865"/>
      <c r="BO118" s="865"/>
      <c r="BP118" s="866"/>
      <c r="BQ118" s="905" t="s">
        <v>122</v>
      </c>
      <c r="BR118" s="871"/>
      <c r="BS118" s="871"/>
      <c r="BT118" s="871"/>
      <c r="BU118" s="871"/>
      <c r="BV118" s="871" t="s">
        <v>122</v>
      </c>
      <c r="BW118" s="871"/>
      <c r="BX118" s="871"/>
      <c r="BY118" s="871"/>
      <c r="BZ118" s="871"/>
      <c r="CA118" s="871" t="s">
        <v>122</v>
      </c>
      <c r="CB118" s="871"/>
      <c r="CC118" s="871"/>
      <c r="CD118" s="871"/>
      <c r="CE118" s="871"/>
      <c r="CF118" s="901" t="s">
        <v>122</v>
      </c>
      <c r="CG118" s="902"/>
      <c r="CH118" s="902"/>
      <c r="CI118" s="902"/>
      <c r="CJ118" s="902"/>
      <c r="CK118" s="953"/>
      <c r="CL118" s="847"/>
      <c r="CM118" s="841" t="s">
        <v>440</v>
      </c>
      <c r="CN118" s="778"/>
      <c r="CO118" s="778"/>
      <c r="CP118" s="778"/>
      <c r="CQ118" s="778"/>
      <c r="CR118" s="778"/>
      <c r="CS118" s="778"/>
      <c r="CT118" s="778"/>
      <c r="CU118" s="778"/>
      <c r="CV118" s="778"/>
      <c r="CW118" s="778"/>
      <c r="CX118" s="778"/>
      <c r="CY118" s="778"/>
      <c r="CZ118" s="778"/>
      <c r="DA118" s="778"/>
      <c r="DB118" s="778"/>
      <c r="DC118" s="778"/>
      <c r="DD118" s="778"/>
      <c r="DE118" s="778"/>
      <c r="DF118" s="779"/>
      <c r="DG118" s="805" t="s">
        <v>122</v>
      </c>
      <c r="DH118" s="806"/>
      <c r="DI118" s="806"/>
      <c r="DJ118" s="806"/>
      <c r="DK118" s="807"/>
      <c r="DL118" s="808" t="s">
        <v>122</v>
      </c>
      <c r="DM118" s="806"/>
      <c r="DN118" s="806"/>
      <c r="DO118" s="806"/>
      <c r="DP118" s="807"/>
      <c r="DQ118" s="808" t="s">
        <v>122</v>
      </c>
      <c r="DR118" s="806"/>
      <c r="DS118" s="806"/>
      <c r="DT118" s="806"/>
      <c r="DU118" s="807"/>
      <c r="DV118" s="850" t="s">
        <v>122</v>
      </c>
      <c r="DW118" s="851"/>
      <c r="DX118" s="851"/>
      <c r="DY118" s="851"/>
      <c r="DZ118" s="852"/>
    </row>
    <row r="119" spans="1:130" s="212" customFormat="1" ht="26.25" customHeight="1" x14ac:dyDescent="0.2">
      <c r="A119" s="844" t="s">
        <v>415</v>
      </c>
      <c r="B119" s="845"/>
      <c r="C119" s="886" t="s">
        <v>416</v>
      </c>
      <c r="D119" s="834"/>
      <c r="E119" s="834"/>
      <c r="F119" s="834"/>
      <c r="G119" s="834"/>
      <c r="H119" s="834"/>
      <c r="I119" s="834"/>
      <c r="J119" s="834"/>
      <c r="K119" s="834"/>
      <c r="L119" s="834"/>
      <c r="M119" s="834"/>
      <c r="N119" s="834"/>
      <c r="O119" s="834"/>
      <c r="P119" s="834"/>
      <c r="Q119" s="834"/>
      <c r="R119" s="834"/>
      <c r="S119" s="834"/>
      <c r="T119" s="834"/>
      <c r="U119" s="834"/>
      <c r="V119" s="834"/>
      <c r="W119" s="834"/>
      <c r="X119" s="834"/>
      <c r="Y119" s="834"/>
      <c r="Z119" s="835"/>
      <c r="AA119" s="914" t="s">
        <v>122</v>
      </c>
      <c r="AB119" s="915"/>
      <c r="AC119" s="915"/>
      <c r="AD119" s="915"/>
      <c r="AE119" s="916"/>
      <c r="AF119" s="917" t="s">
        <v>122</v>
      </c>
      <c r="AG119" s="915"/>
      <c r="AH119" s="915"/>
      <c r="AI119" s="915"/>
      <c r="AJ119" s="916"/>
      <c r="AK119" s="917" t="s">
        <v>122</v>
      </c>
      <c r="AL119" s="915"/>
      <c r="AM119" s="915"/>
      <c r="AN119" s="915"/>
      <c r="AO119" s="916"/>
      <c r="AP119" s="918" t="s">
        <v>122</v>
      </c>
      <c r="AQ119" s="919"/>
      <c r="AR119" s="919"/>
      <c r="AS119" s="919"/>
      <c r="AT119" s="920"/>
      <c r="AU119" s="960"/>
      <c r="AV119" s="961"/>
      <c r="AW119" s="961"/>
      <c r="AX119" s="961"/>
      <c r="AY119" s="961"/>
      <c r="AZ119" s="233" t="s">
        <v>178</v>
      </c>
      <c r="BA119" s="233"/>
      <c r="BB119" s="233"/>
      <c r="BC119" s="233"/>
      <c r="BD119" s="233"/>
      <c r="BE119" s="233"/>
      <c r="BF119" s="233"/>
      <c r="BG119" s="233"/>
      <c r="BH119" s="233"/>
      <c r="BI119" s="233"/>
      <c r="BJ119" s="233"/>
      <c r="BK119" s="233"/>
      <c r="BL119" s="233"/>
      <c r="BM119" s="233"/>
      <c r="BN119" s="233"/>
      <c r="BO119" s="903" t="s">
        <v>441</v>
      </c>
      <c r="BP119" s="904"/>
      <c r="BQ119" s="905">
        <v>12964597</v>
      </c>
      <c r="BR119" s="871"/>
      <c r="BS119" s="871"/>
      <c r="BT119" s="871"/>
      <c r="BU119" s="871"/>
      <c r="BV119" s="871">
        <v>12968548</v>
      </c>
      <c r="BW119" s="871"/>
      <c r="BX119" s="871"/>
      <c r="BY119" s="871"/>
      <c r="BZ119" s="871"/>
      <c r="CA119" s="871">
        <v>21424414</v>
      </c>
      <c r="CB119" s="871"/>
      <c r="CC119" s="871"/>
      <c r="CD119" s="871"/>
      <c r="CE119" s="871"/>
      <c r="CF119" s="774"/>
      <c r="CG119" s="775"/>
      <c r="CH119" s="775"/>
      <c r="CI119" s="775"/>
      <c r="CJ119" s="860"/>
      <c r="CK119" s="954"/>
      <c r="CL119" s="849"/>
      <c r="CM119" s="864" t="s">
        <v>442</v>
      </c>
      <c r="CN119" s="865"/>
      <c r="CO119" s="865"/>
      <c r="CP119" s="865"/>
      <c r="CQ119" s="865"/>
      <c r="CR119" s="865"/>
      <c r="CS119" s="865"/>
      <c r="CT119" s="865"/>
      <c r="CU119" s="865"/>
      <c r="CV119" s="865"/>
      <c r="CW119" s="865"/>
      <c r="CX119" s="865"/>
      <c r="CY119" s="865"/>
      <c r="CZ119" s="865"/>
      <c r="DA119" s="865"/>
      <c r="DB119" s="865"/>
      <c r="DC119" s="865"/>
      <c r="DD119" s="865"/>
      <c r="DE119" s="865"/>
      <c r="DF119" s="866"/>
      <c r="DG119" s="789" t="s">
        <v>122</v>
      </c>
      <c r="DH119" s="790"/>
      <c r="DI119" s="790"/>
      <c r="DJ119" s="790"/>
      <c r="DK119" s="791"/>
      <c r="DL119" s="792" t="s">
        <v>122</v>
      </c>
      <c r="DM119" s="790"/>
      <c r="DN119" s="790"/>
      <c r="DO119" s="790"/>
      <c r="DP119" s="791"/>
      <c r="DQ119" s="792" t="s">
        <v>122</v>
      </c>
      <c r="DR119" s="790"/>
      <c r="DS119" s="790"/>
      <c r="DT119" s="790"/>
      <c r="DU119" s="791"/>
      <c r="DV119" s="874" t="s">
        <v>122</v>
      </c>
      <c r="DW119" s="875"/>
      <c r="DX119" s="875"/>
      <c r="DY119" s="875"/>
      <c r="DZ119" s="876"/>
    </row>
    <row r="120" spans="1:130" s="212" customFormat="1" ht="26.25" customHeight="1" x14ac:dyDescent="0.2">
      <c r="A120" s="846"/>
      <c r="B120" s="847"/>
      <c r="C120" s="841" t="s">
        <v>419</v>
      </c>
      <c r="D120" s="778"/>
      <c r="E120" s="778"/>
      <c r="F120" s="778"/>
      <c r="G120" s="778"/>
      <c r="H120" s="778"/>
      <c r="I120" s="778"/>
      <c r="J120" s="778"/>
      <c r="K120" s="778"/>
      <c r="L120" s="778"/>
      <c r="M120" s="778"/>
      <c r="N120" s="778"/>
      <c r="O120" s="778"/>
      <c r="P120" s="778"/>
      <c r="Q120" s="778"/>
      <c r="R120" s="778"/>
      <c r="S120" s="778"/>
      <c r="T120" s="778"/>
      <c r="U120" s="778"/>
      <c r="V120" s="778"/>
      <c r="W120" s="778"/>
      <c r="X120" s="778"/>
      <c r="Y120" s="778"/>
      <c r="Z120" s="779"/>
      <c r="AA120" s="805" t="s">
        <v>122</v>
      </c>
      <c r="AB120" s="806"/>
      <c r="AC120" s="806"/>
      <c r="AD120" s="806"/>
      <c r="AE120" s="807"/>
      <c r="AF120" s="808" t="s">
        <v>122</v>
      </c>
      <c r="AG120" s="806"/>
      <c r="AH120" s="806"/>
      <c r="AI120" s="806"/>
      <c r="AJ120" s="807"/>
      <c r="AK120" s="808" t="s">
        <v>122</v>
      </c>
      <c r="AL120" s="806"/>
      <c r="AM120" s="806"/>
      <c r="AN120" s="806"/>
      <c r="AO120" s="807"/>
      <c r="AP120" s="850" t="s">
        <v>122</v>
      </c>
      <c r="AQ120" s="851"/>
      <c r="AR120" s="851"/>
      <c r="AS120" s="851"/>
      <c r="AT120" s="852"/>
      <c r="AU120" s="906" t="s">
        <v>443</v>
      </c>
      <c r="AV120" s="907"/>
      <c r="AW120" s="907"/>
      <c r="AX120" s="907"/>
      <c r="AY120" s="908"/>
      <c r="AZ120" s="886" t="s">
        <v>444</v>
      </c>
      <c r="BA120" s="834"/>
      <c r="BB120" s="834"/>
      <c r="BC120" s="834"/>
      <c r="BD120" s="834"/>
      <c r="BE120" s="834"/>
      <c r="BF120" s="834"/>
      <c r="BG120" s="834"/>
      <c r="BH120" s="834"/>
      <c r="BI120" s="834"/>
      <c r="BJ120" s="834"/>
      <c r="BK120" s="834"/>
      <c r="BL120" s="834"/>
      <c r="BM120" s="834"/>
      <c r="BN120" s="834"/>
      <c r="BO120" s="834"/>
      <c r="BP120" s="835"/>
      <c r="BQ120" s="887">
        <v>1884634</v>
      </c>
      <c r="BR120" s="868"/>
      <c r="BS120" s="868"/>
      <c r="BT120" s="868"/>
      <c r="BU120" s="868"/>
      <c r="BV120" s="868">
        <v>2035582</v>
      </c>
      <c r="BW120" s="868"/>
      <c r="BX120" s="868"/>
      <c r="BY120" s="868"/>
      <c r="BZ120" s="868"/>
      <c r="CA120" s="868">
        <v>2206303</v>
      </c>
      <c r="CB120" s="868"/>
      <c r="CC120" s="868"/>
      <c r="CD120" s="868"/>
      <c r="CE120" s="868"/>
      <c r="CF120" s="892">
        <v>61.1</v>
      </c>
      <c r="CG120" s="893"/>
      <c r="CH120" s="893"/>
      <c r="CI120" s="893"/>
      <c r="CJ120" s="893"/>
      <c r="CK120" s="894" t="s">
        <v>445</v>
      </c>
      <c r="CL120" s="878"/>
      <c r="CM120" s="878"/>
      <c r="CN120" s="878"/>
      <c r="CO120" s="879"/>
      <c r="CP120" s="898" t="s">
        <v>446</v>
      </c>
      <c r="CQ120" s="899"/>
      <c r="CR120" s="899"/>
      <c r="CS120" s="899"/>
      <c r="CT120" s="899"/>
      <c r="CU120" s="899"/>
      <c r="CV120" s="899"/>
      <c r="CW120" s="899"/>
      <c r="CX120" s="899"/>
      <c r="CY120" s="899"/>
      <c r="CZ120" s="899"/>
      <c r="DA120" s="899"/>
      <c r="DB120" s="899"/>
      <c r="DC120" s="899"/>
      <c r="DD120" s="899"/>
      <c r="DE120" s="899"/>
      <c r="DF120" s="900"/>
      <c r="DG120" s="887">
        <v>1756304</v>
      </c>
      <c r="DH120" s="868"/>
      <c r="DI120" s="868"/>
      <c r="DJ120" s="868"/>
      <c r="DK120" s="868"/>
      <c r="DL120" s="868">
        <v>1733997</v>
      </c>
      <c r="DM120" s="868"/>
      <c r="DN120" s="868"/>
      <c r="DO120" s="868"/>
      <c r="DP120" s="868"/>
      <c r="DQ120" s="868">
        <v>1589556</v>
      </c>
      <c r="DR120" s="868"/>
      <c r="DS120" s="868"/>
      <c r="DT120" s="868"/>
      <c r="DU120" s="868"/>
      <c r="DV120" s="869">
        <v>44</v>
      </c>
      <c r="DW120" s="869"/>
      <c r="DX120" s="869"/>
      <c r="DY120" s="869"/>
      <c r="DZ120" s="870"/>
    </row>
    <row r="121" spans="1:130" s="212" customFormat="1" ht="26.25" customHeight="1" x14ac:dyDescent="0.2">
      <c r="A121" s="846"/>
      <c r="B121" s="847"/>
      <c r="C121" s="889" t="s">
        <v>447</v>
      </c>
      <c r="D121" s="890"/>
      <c r="E121" s="890"/>
      <c r="F121" s="890"/>
      <c r="G121" s="890"/>
      <c r="H121" s="890"/>
      <c r="I121" s="890"/>
      <c r="J121" s="890"/>
      <c r="K121" s="890"/>
      <c r="L121" s="890"/>
      <c r="M121" s="890"/>
      <c r="N121" s="890"/>
      <c r="O121" s="890"/>
      <c r="P121" s="890"/>
      <c r="Q121" s="890"/>
      <c r="R121" s="890"/>
      <c r="S121" s="890"/>
      <c r="T121" s="890"/>
      <c r="U121" s="890"/>
      <c r="V121" s="890"/>
      <c r="W121" s="890"/>
      <c r="X121" s="890"/>
      <c r="Y121" s="890"/>
      <c r="Z121" s="891"/>
      <c r="AA121" s="805" t="s">
        <v>122</v>
      </c>
      <c r="AB121" s="806"/>
      <c r="AC121" s="806"/>
      <c r="AD121" s="806"/>
      <c r="AE121" s="807"/>
      <c r="AF121" s="808" t="s">
        <v>122</v>
      </c>
      <c r="AG121" s="806"/>
      <c r="AH121" s="806"/>
      <c r="AI121" s="806"/>
      <c r="AJ121" s="807"/>
      <c r="AK121" s="808" t="s">
        <v>122</v>
      </c>
      <c r="AL121" s="806"/>
      <c r="AM121" s="806"/>
      <c r="AN121" s="806"/>
      <c r="AO121" s="807"/>
      <c r="AP121" s="850" t="s">
        <v>122</v>
      </c>
      <c r="AQ121" s="851"/>
      <c r="AR121" s="851"/>
      <c r="AS121" s="851"/>
      <c r="AT121" s="852"/>
      <c r="AU121" s="909"/>
      <c r="AV121" s="910"/>
      <c r="AW121" s="910"/>
      <c r="AX121" s="910"/>
      <c r="AY121" s="911"/>
      <c r="AZ121" s="841" t="s">
        <v>448</v>
      </c>
      <c r="BA121" s="778"/>
      <c r="BB121" s="778"/>
      <c r="BC121" s="778"/>
      <c r="BD121" s="778"/>
      <c r="BE121" s="778"/>
      <c r="BF121" s="778"/>
      <c r="BG121" s="778"/>
      <c r="BH121" s="778"/>
      <c r="BI121" s="778"/>
      <c r="BJ121" s="778"/>
      <c r="BK121" s="778"/>
      <c r="BL121" s="778"/>
      <c r="BM121" s="778"/>
      <c r="BN121" s="778"/>
      <c r="BO121" s="778"/>
      <c r="BP121" s="779"/>
      <c r="BQ121" s="842">
        <v>407585</v>
      </c>
      <c r="BR121" s="843"/>
      <c r="BS121" s="843"/>
      <c r="BT121" s="843"/>
      <c r="BU121" s="843"/>
      <c r="BV121" s="843">
        <v>376095</v>
      </c>
      <c r="BW121" s="843"/>
      <c r="BX121" s="843"/>
      <c r="BY121" s="843"/>
      <c r="BZ121" s="843"/>
      <c r="CA121" s="843">
        <v>406269</v>
      </c>
      <c r="CB121" s="843"/>
      <c r="CC121" s="843"/>
      <c r="CD121" s="843"/>
      <c r="CE121" s="843"/>
      <c r="CF121" s="901">
        <v>11.2</v>
      </c>
      <c r="CG121" s="902"/>
      <c r="CH121" s="902"/>
      <c r="CI121" s="902"/>
      <c r="CJ121" s="902"/>
      <c r="CK121" s="895"/>
      <c r="CL121" s="881"/>
      <c r="CM121" s="881"/>
      <c r="CN121" s="881"/>
      <c r="CO121" s="882"/>
      <c r="CP121" s="861" t="s">
        <v>394</v>
      </c>
      <c r="CQ121" s="862"/>
      <c r="CR121" s="862"/>
      <c r="CS121" s="862"/>
      <c r="CT121" s="862"/>
      <c r="CU121" s="862"/>
      <c r="CV121" s="862"/>
      <c r="CW121" s="862"/>
      <c r="CX121" s="862"/>
      <c r="CY121" s="862"/>
      <c r="CZ121" s="862"/>
      <c r="DA121" s="862"/>
      <c r="DB121" s="862"/>
      <c r="DC121" s="862"/>
      <c r="DD121" s="862"/>
      <c r="DE121" s="862"/>
      <c r="DF121" s="863"/>
      <c r="DG121" s="842">
        <v>373225</v>
      </c>
      <c r="DH121" s="843"/>
      <c r="DI121" s="843"/>
      <c r="DJ121" s="843"/>
      <c r="DK121" s="843"/>
      <c r="DL121" s="843">
        <v>324617</v>
      </c>
      <c r="DM121" s="843"/>
      <c r="DN121" s="843"/>
      <c r="DO121" s="843"/>
      <c r="DP121" s="843"/>
      <c r="DQ121" s="843">
        <v>237422</v>
      </c>
      <c r="DR121" s="843"/>
      <c r="DS121" s="843"/>
      <c r="DT121" s="843"/>
      <c r="DU121" s="843"/>
      <c r="DV121" s="820">
        <v>6.6</v>
      </c>
      <c r="DW121" s="820"/>
      <c r="DX121" s="820"/>
      <c r="DY121" s="820"/>
      <c r="DZ121" s="821"/>
    </row>
    <row r="122" spans="1:130" s="212" customFormat="1" ht="26.25" customHeight="1" x14ac:dyDescent="0.2">
      <c r="A122" s="846"/>
      <c r="B122" s="847"/>
      <c r="C122" s="841" t="s">
        <v>429</v>
      </c>
      <c r="D122" s="778"/>
      <c r="E122" s="778"/>
      <c r="F122" s="778"/>
      <c r="G122" s="778"/>
      <c r="H122" s="778"/>
      <c r="I122" s="778"/>
      <c r="J122" s="778"/>
      <c r="K122" s="778"/>
      <c r="L122" s="778"/>
      <c r="M122" s="778"/>
      <c r="N122" s="778"/>
      <c r="O122" s="778"/>
      <c r="P122" s="778"/>
      <c r="Q122" s="778"/>
      <c r="R122" s="778"/>
      <c r="S122" s="778"/>
      <c r="T122" s="778"/>
      <c r="U122" s="778"/>
      <c r="V122" s="778"/>
      <c r="W122" s="778"/>
      <c r="X122" s="778"/>
      <c r="Y122" s="778"/>
      <c r="Z122" s="779"/>
      <c r="AA122" s="805" t="s">
        <v>122</v>
      </c>
      <c r="AB122" s="806"/>
      <c r="AC122" s="806"/>
      <c r="AD122" s="806"/>
      <c r="AE122" s="807"/>
      <c r="AF122" s="808" t="s">
        <v>122</v>
      </c>
      <c r="AG122" s="806"/>
      <c r="AH122" s="806"/>
      <c r="AI122" s="806"/>
      <c r="AJ122" s="807"/>
      <c r="AK122" s="808" t="s">
        <v>122</v>
      </c>
      <c r="AL122" s="806"/>
      <c r="AM122" s="806"/>
      <c r="AN122" s="806"/>
      <c r="AO122" s="807"/>
      <c r="AP122" s="850" t="s">
        <v>122</v>
      </c>
      <c r="AQ122" s="851"/>
      <c r="AR122" s="851"/>
      <c r="AS122" s="851"/>
      <c r="AT122" s="852"/>
      <c r="AU122" s="909"/>
      <c r="AV122" s="910"/>
      <c r="AW122" s="910"/>
      <c r="AX122" s="910"/>
      <c r="AY122" s="911"/>
      <c r="AZ122" s="864" t="s">
        <v>449</v>
      </c>
      <c r="BA122" s="865"/>
      <c r="BB122" s="865"/>
      <c r="BC122" s="865"/>
      <c r="BD122" s="865"/>
      <c r="BE122" s="865"/>
      <c r="BF122" s="865"/>
      <c r="BG122" s="865"/>
      <c r="BH122" s="865"/>
      <c r="BI122" s="865"/>
      <c r="BJ122" s="865"/>
      <c r="BK122" s="865"/>
      <c r="BL122" s="865"/>
      <c r="BM122" s="865"/>
      <c r="BN122" s="865"/>
      <c r="BO122" s="865"/>
      <c r="BP122" s="866"/>
      <c r="BQ122" s="905">
        <v>8456879</v>
      </c>
      <c r="BR122" s="871"/>
      <c r="BS122" s="871"/>
      <c r="BT122" s="871"/>
      <c r="BU122" s="871"/>
      <c r="BV122" s="871">
        <v>8657111</v>
      </c>
      <c r="BW122" s="871"/>
      <c r="BX122" s="871"/>
      <c r="BY122" s="871"/>
      <c r="BZ122" s="871"/>
      <c r="CA122" s="871">
        <v>16282926</v>
      </c>
      <c r="CB122" s="871"/>
      <c r="CC122" s="871"/>
      <c r="CD122" s="871"/>
      <c r="CE122" s="871"/>
      <c r="CF122" s="872">
        <v>450.6</v>
      </c>
      <c r="CG122" s="873"/>
      <c r="CH122" s="873"/>
      <c r="CI122" s="873"/>
      <c r="CJ122" s="873"/>
      <c r="CK122" s="895"/>
      <c r="CL122" s="881"/>
      <c r="CM122" s="881"/>
      <c r="CN122" s="881"/>
      <c r="CO122" s="882"/>
      <c r="CP122" s="861" t="s">
        <v>392</v>
      </c>
      <c r="CQ122" s="862"/>
      <c r="CR122" s="862"/>
      <c r="CS122" s="862"/>
      <c r="CT122" s="862"/>
      <c r="CU122" s="862"/>
      <c r="CV122" s="862"/>
      <c r="CW122" s="862"/>
      <c r="CX122" s="862"/>
      <c r="CY122" s="862"/>
      <c r="CZ122" s="862"/>
      <c r="DA122" s="862"/>
      <c r="DB122" s="862"/>
      <c r="DC122" s="862"/>
      <c r="DD122" s="862"/>
      <c r="DE122" s="862"/>
      <c r="DF122" s="863"/>
      <c r="DG122" s="842">
        <v>79884</v>
      </c>
      <c r="DH122" s="843"/>
      <c r="DI122" s="843"/>
      <c r="DJ122" s="843"/>
      <c r="DK122" s="843"/>
      <c r="DL122" s="843">
        <v>99706</v>
      </c>
      <c r="DM122" s="843"/>
      <c r="DN122" s="843"/>
      <c r="DO122" s="843"/>
      <c r="DP122" s="843"/>
      <c r="DQ122" s="843">
        <v>115583</v>
      </c>
      <c r="DR122" s="843"/>
      <c r="DS122" s="843"/>
      <c r="DT122" s="843"/>
      <c r="DU122" s="843"/>
      <c r="DV122" s="820">
        <v>3.2</v>
      </c>
      <c r="DW122" s="820"/>
      <c r="DX122" s="820"/>
      <c r="DY122" s="820"/>
      <c r="DZ122" s="821"/>
    </row>
    <row r="123" spans="1:130" s="212" customFormat="1" ht="26.25" customHeight="1" x14ac:dyDescent="0.2">
      <c r="A123" s="846"/>
      <c r="B123" s="847"/>
      <c r="C123" s="841" t="s">
        <v>435</v>
      </c>
      <c r="D123" s="778"/>
      <c r="E123" s="778"/>
      <c r="F123" s="778"/>
      <c r="G123" s="778"/>
      <c r="H123" s="778"/>
      <c r="I123" s="778"/>
      <c r="J123" s="778"/>
      <c r="K123" s="778"/>
      <c r="L123" s="778"/>
      <c r="M123" s="778"/>
      <c r="N123" s="778"/>
      <c r="O123" s="778"/>
      <c r="P123" s="778"/>
      <c r="Q123" s="778"/>
      <c r="R123" s="778"/>
      <c r="S123" s="778"/>
      <c r="T123" s="778"/>
      <c r="U123" s="778"/>
      <c r="V123" s="778"/>
      <c r="W123" s="778"/>
      <c r="X123" s="778"/>
      <c r="Y123" s="778"/>
      <c r="Z123" s="779"/>
      <c r="AA123" s="805" t="s">
        <v>122</v>
      </c>
      <c r="AB123" s="806"/>
      <c r="AC123" s="806"/>
      <c r="AD123" s="806"/>
      <c r="AE123" s="807"/>
      <c r="AF123" s="808" t="s">
        <v>122</v>
      </c>
      <c r="AG123" s="806"/>
      <c r="AH123" s="806"/>
      <c r="AI123" s="806"/>
      <c r="AJ123" s="807"/>
      <c r="AK123" s="808" t="s">
        <v>122</v>
      </c>
      <c r="AL123" s="806"/>
      <c r="AM123" s="806"/>
      <c r="AN123" s="806"/>
      <c r="AO123" s="807"/>
      <c r="AP123" s="850" t="s">
        <v>122</v>
      </c>
      <c r="AQ123" s="851"/>
      <c r="AR123" s="851"/>
      <c r="AS123" s="851"/>
      <c r="AT123" s="852"/>
      <c r="AU123" s="912"/>
      <c r="AV123" s="913"/>
      <c r="AW123" s="913"/>
      <c r="AX123" s="913"/>
      <c r="AY123" s="913"/>
      <c r="AZ123" s="233" t="s">
        <v>178</v>
      </c>
      <c r="BA123" s="233"/>
      <c r="BB123" s="233"/>
      <c r="BC123" s="233"/>
      <c r="BD123" s="233"/>
      <c r="BE123" s="233"/>
      <c r="BF123" s="233"/>
      <c r="BG123" s="233"/>
      <c r="BH123" s="233"/>
      <c r="BI123" s="233"/>
      <c r="BJ123" s="233"/>
      <c r="BK123" s="233"/>
      <c r="BL123" s="233"/>
      <c r="BM123" s="233"/>
      <c r="BN123" s="233"/>
      <c r="BO123" s="903" t="s">
        <v>450</v>
      </c>
      <c r="BP123" s="904"/>
      <c r="BQ123" s="858">
        <v>10749098</v>
      </c>
      <c r="BR123" s="859"/>
      <c r="BS123" s="859"/>
      <c r="BT123" s="859"/>
      <c r="BU123" s="859"/>
      <c r="BV123" s="859">
        <v>11068788</v>
      </c>
      <c r="BW123" s="859"/>
      <c r="BX123" s="859"/>
      <c r="BY123" s="859"/>
      <c r="BZ123" s="859"/>
      <c r="CA123" s="859">
        <v>18895498</v>
      </c>
      <c r="CB123" s="859"/>
      <c r="CC123" s="859"/>
      <c r="CD123" s="859"/>
      <c r="CE123" s="859"/>
      <c r="CF123" s="774"/>
      <c r="CG123" s="775"/>
      <c r="CH123" s="775"/>
      <c r="CI123" s="775"/>
      <c r="CJ123" s="860"/>
      <c r="CK123" s="895"/>
      <c r="CL123" s="881"/>
      <c r="CM123" s="881"/>
      <c r="CN123" s="881"/>
      <c r="CO123" s="882"/>
      <c r="CP123" s="861" t="s">
        <v>390</v>
      </c>
      <c r="CQ123" s="862"/>
      <c r="CR123" s="862"/>
      <c r="CS123" s="862"/>
      <c r="CT123" s="862"/>
      <c r="CU123" s="862"/>
      <c r="CV123" s="862"/>
      <c r="CW123" s="862"/>
      <c r="CX123" s="862"/>
      <c r="CY123" s="862"/>
      <c r="CZ123" s="862"/>
      <c r="DA123" s="862"/>
      <c r="DB123" s="862"/>
      <c r="DC123" s="862"/>
      <c r="DD123" s="862"/>
      <c r="DE123" s="862"/>
      <c r="DF123" s="863"/>
      <c r="DG123" s="805" t="s">
        <v>122</v>
      </c>
      <c r="DH123" s="806"/>
      <c r="DI123" s="806"/>
      <c r="DJ123" s="806"/>
      <c r="DK123" s="807"/>
      <c r="DL123" s="808" t="s">
        <v>122</v>
      </c>
      <c r="DM123" s="806"/>
      <c r="DN123" s="806"/>
      <c r="DO123" s="806"/>
      <c r="DP123" s="807"/>
      <c r="DQ123" s="808" t="s">
        <v>122</v>
      </c>
      <c r="DR123" s="806"/>
      <c r="DS123" s="806"/>
      <c r="DT123" s="806"/>
      <c r="DU123" s="807"/>
      <c r="DV123" s="850" t="s">
        <v>122</v>
      </c>
      <c r="DW123" s="851"/>
      <c r="DX123" s="851"/>
      <c r="DY123" s="851"/>
      <c r="DZ123" s="852"/>
    </row>
    <row r="124" spans="1:130" s="212" customFormat="1" ht="26.25" customHeight="1" thickBot="1" x14ac:dyDescent="0.25">
      <c r="A124" s="846"/>
      <c r="B124" s="847"/>
      <c r="C124" s="841" t="s">
        <v>438</v>
      </c>
      <c r="D124" s="778"/>
      <c r="E124" s="778"/>
      <c r="F124" s="778"/>
      <c r="G124" s="778"/>
      <c r="H124" s="778"/>
      <c r="I124" s="778"/>
      <c r="J124" s="778"/>
      <c r="K124" s="778"/>
      <c r="L124" s="778"/>
      <c r="M124" s="778"/>
      <c r="N124" s="778"/>
      <c r="O124" s="778"/>
      <c r="P124" s="778"/>
      <c r="Q124" s="778"/>
      <c r="R124" s="778"/>
      <c r="S124" s="778"/>
      <c r="T124" s="778"/>
      <c r="U124" s="778"/>
      <c r="V124" s="778"/>
      <c r="W124" s="778"/>
      <c r="X124" s="778"/>
      <c r="Y124" s="778"/>
      <c r="Z124" s="779"/>
      <c r="AA124" s="805" t="s">
        <v>122</v>
      </c>
      <c r="AB124" s="806"/>
      <c r="AC124" s="806"/>
      <c r="AD124" s="806"/>
      <c r="AE124" s="807"/>
      <c r="AF124" s="808" t="s">
        <v>122</v>
      </c>
      <c r="AG124" s="806"/>
      <c r="AH124" s="806"/>
      <c r="AI124" s="806"/>
      <c r="AJ124" s="807"/>
      <c r="AK124" s="808" t="s">
        <v>122</v>
      </c>
      <c r="AL124" s="806"/>
      <c r="AM124" s="806"/>
      <c r="AN124" s="806"/>
      <c r="AO124" s="807"/>
      <c r="AP124" s="850" t="s">
        <v>122</v>
      </c>
      <c r="AQ124" s="851"/>
      <c r="AR124" s="851"/>
      <c r="AS124" s="851"/>
      <c r="AT124" s="852"/>
      <c r="AU124" s="853" t="s">
        <v>451</v>
      </c>
      <c r="AV124" s="854"/>
      <c r="AW124" s="854"/>
      <c r="AX124" s="854"/>
      <c r="AY124" s="854"/>
      <c r="AZ124" s="854"/>
      <c r="BA124" s="854"/>
      <c r="BB124" s="854"/>
      <c r="BC124" s="854"/>
      <c r="BD124" s="854"/>
      <c r="BE124" s="854"/>
      <c r="BF124" s="854"/>
      <c r="BG124" s="854"/>
      <c r="BH124" s="854"/>
      <c r="BI124" s="854"/>
      <c r="BJ124" s="854"/>
      <c r="BK124" s="854"/>
      <c r="BL124" s="854"/>
      <c r="BM124" s="854"/>
      <c r="BN124" s="854"/>
      <c r="BO124" s="854"/>
      <c r="BP124" s="855"/>
      <c r="BQ124" s="856">
        <v>63.2</v>
      </c>
      <c r="BR124" s="857"/>
      <c r="BS124" s="857"/>
      <c r="BT124" s="857"/>
      <c r="BU124" s="857"/>
      <c r="BV124" s="857">
        <v>53.6</v>
      </c>
      <c r="BW124" s="857"/>
      <c r="BX124" s="857"/>
      <c r="BY124" s="857"/>
      <c r="BZ124" s="857"/>
      <c r="CA124" s="857">
        <v>69.900000000000006</v>
      </c>
      <c r="CB124" s="857"/>
      <c r="CC124" s="857"/>
      <c r="CD124" s="857"/>
      <c r="CE124" s="857"/>
      <c r="CF124" s="752"/>
      <c r="CG124" s="753"/>
      <c r="CH124" s="753"/>
      <c r="CI124" s="753"/>
      <c r="CJ124" s="888"/>
      <c r="CK124" s="896"/>
      <c r="CL124" s="896"/>
      <c r="CM124" s="896"/>
      <c r="CN124" s="896"/>
      <c r="CO124" s="897"/>
      <c r="CP124" s="861" t="s">
        <v>452</v>
      </c>
      <c r="CQ124" s="862"/>
      <c r="CR124" s="862"/>
      <c r="CS124" s="862"/>
      <c r="CT124" s="862"/>
      <c r="CU124" s="862"/>
      <c r="CV124" s="862"/>
      <c r="CW124" s="862"/>
      <c r="CX124" s="862"/>
      <c r="CY124" s="862"/>
      <c r="CZ124" s="862"/>
      <c r="DA124" s="862"/>
      <c r="DB124" s="862"/>
      <c r="DC124" s="862"/>
      <c r="DD124" s="862"/>
      <c r="DE124" s="862"/>
      <c r="DF124" s="863"/>
      <c r="DG124" s="789" t="s">
        <v>122</v>
      </c>
      <c r="DH124" s="790"/>
      <c r="DI124" s="790"/>
      <c r="DJ124" s="790"/>
      <c r="DK124" s="791"/>
      <c r="DL124" s="792" t="s">
        <v>122</v>
      </c>
      <c r="DM124" s="790"/>
      <c r="DN124" s="790"/>
      <c r="DO124" s="790"/>
      <c r="DP124" s="791"/>
      <c r="DQ124" s="792" t="s">
        <v>122</v>
      </c>
      <c r="DR124" s="790"/>
      <c r="DS124" s="790"/>
      <c r="DT124" s="790"/>
      <c r="DU124" s="791"/>
      <c r="DV124" s="874" t="s">
        <v>122</v>
      </c>
      <c r="DW124" s="875"/>
      <c r="DX124" s="875"/>
      <c r="DY124" s="875"/>
      <c r="DZ124" s="876"/>
    </row>
    <row r="125" spans="1:130" s="212" customFormat="1" ht="26.25" customHeight="1" x14ac:dyDescent="0.2">
      <c r="A125" s="846"/>
      <c r="B125" s="847"/>
      <c r="C125" s="841" t="s">
        <v>440</v>
      </c>
      <c r="D125" s="778"/>
      <c r="E125" s="778"/>
      <c r="F125" s="778"/>
      <c r="G125" s="778"/>
      <c r="H125" s="778"/>
      <c r="I125" s="778"/>
      <c r="J125" s="778"/>
      <c r="K125" s="778"/>
      <c r="L125" s="778"/>
      <c r="M125" s="778"/>
      <c r="N125" s="778"/>
      <c r="O125" s="778"/>
      <c r="P125" s="778"/>
      <c r="Q125" s="778"/>
      <c r="R125" s="778"/>
      <c r="S125" s="778"/>
      <c r="T125" s="778"/>
      <c r="U125" s="778"/>
      <c r="V125" s="778"/>
      <c r="W125" s="778"/>
      <c r="X125" s="778"/>
      <c r="Y125" s="778"/>
      <c r="Z125" s="779"/>
      <c r="AA125" s="805" t="s">
        <v>122</v>
      </c>
      <c r="AB125" s="806"/>
      <c r="AC125" s="806"/>
      <c r="AD125" s="806"/>
      <c r="AE125" s="807"/>
      <c r="AF125" s="808" t="s">
        <v>122</v>
      </c>
      <c r="AG125" s="806"/>
      <c r="AH125" s="806"/>
      <c r="AI125" s="806"/>
      <c r="AJ125" s="807"/>
      <c r="AK125" s="808" t="s">
        <v>122</v>
      </c>
      <c r="AL125" s="806"/>
      <c r="AM125" s="806"/>
      <c r="AN125" s="806"/>
      <c r="AO125" s="807"/>
      <c r="AP125" s="850" t="s">
        <v>122</v>
      </c>
      <c r="AQ125" s="851"/>
      <c r="AR125" s="851"/>
      <c r="AS125" s="851"/>
      <c r="AT125" s="852"/>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77" t="s">
        <v>453</v>
      </c>
      <c r="CL125" s="878"/>
      <c r="CM125" s="878"/>
      <c r="CN125" s="878"/>
      <c r="CO125" s="879"/>
      <c r="CP125" s="886" t="s">
        <v>454</v>
      </c>
      <c r="CQ125" s="834"/>
      <c r="CR125" s="834"/>
      <c r="CS125" s="834"/>
      <c r="CT125" s="834"/>
      <c r="CU125" s="834"/>
      <c r="CV125" s="834"/>
      <c r="CW125" s="834"/>
      <c r="CX125" s="834"/>
      <c r="CY125" s="834"/>
      <c r="CZ125" s="834"/>
      <c r="DA125" s="834"/>
      <c r="DB125" s="834"/>
      <c r="DC125" s="834"/>
      <c r="DD125" s="834"/>
      <c r="DE125" s="834"/>
      <c r="DF125" s="835"/>
      <c r="DG125" s="887" t="s">
        <v>122</v>
      </c>
      <c r="DH125" s="868"/>
      <c r="DI125" s="868"/>
      <c r="DJ125" s="868"/>
      <c r="DK125" s="868"/>
      <c r="DL125" s="868" t="s">
        <v>122</v>
      </c>
      <c r="DM125" s="868"/>
      <c r="DN125" s="868"/>
      <c r="DO125" s="868"/>
      <c r="DP125" s="868"/>
      <c r="DQ125" s="868" t="s">
        <v>122</v>
      </c>
      <c r="DR125" s="868"/>
      <c r="DS125" s="868"/>
      <c r="DT125" s="868"/>
      <c r="DU125" s="868"/>
      <c r="DV125" s="869" t="s">
        <v>122</v>
      </c>
      <c r="DW125" s="869"/>
      <c r="DX125" s="869"/>
      <c r="DY125" s="869"/>
      <c r="DZ125" s="870"/>
    </row>
    <row r="126" spans="1:130" s="212" customFormat="1" ht="26.25" customHeight="1" thickBot="1" x14ac:dyDescent="0.25">
      <c r="A126" s="846"/>
      <c r="B126" s="847"/>
      <c r="C126" s="841" t="s">
        <v>442</v>
      </c>
      <c r="D126" s="778"/>
      <c r="E126" s="778"/>
      <c r="F126" s="778"/>
      <c r="G126" s="778"/>
      <c r="H126" s="778"/>
      <c r="I126" s="778"/>
      <c r="J126" s="778"/>
      <c r="K126" s="778"/>
      <c r="L126" s="778"/>
      <c r="M126" s="778"/>
      <c r="N126" s="778"/>
      <c r="O126" s="778"/>
      <c r="P126" s="778"/>
      <c r="Q126" s="778"/>
      <c r="R126" s="778"/>
      <c r="S126" s="778"/>
      <c r="T126" s="778"/>
      <c r="U126" s="778"/>
      <c r="V126" s="778"/>
      <c r="W126" s="778"/>
      <c r="X126" s="778"/>
      <c r="Y126" s="778"/>
      <c r="Z126" s="779"/>
      <c r="AA126" s="805" t="s">
        <v>122</v>
      </c>
      <c r="AB126" s="806"/>
      <c r="AC126" s="806"/>
      <c r="AD126" s="806"/>
      <c r="AE126" s="807"/>
      <c r="AF126" s="808" t="s">
        <v>122</v>
      </c>
      <c r="AG126" s="806"/>
      <c r="AH126" s="806"/>
      <c r="AI126" s="806"/>
      <c r="AJ126" s="807"/>
      <c r="AK126" s="808" t="s">
        <v>122</v>
      </c>
      <c r="AL126" s="806"/>
      <c r="AM126" s="806"/>
      <c r="AN126" s="806"/>
      <c r="AO126" s="807"/>
      <c r="AP126" s="850" t="s">
        <v>122</v>
      </c>
      <c r="AQ126" s="851"/>
      <c r="AR126" s="851"/>
      <c r="AS126" s="851"/>
      <c r="AT126" s="852"/>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0"/>
      <c r="CL126" s="881"/>
      <c r="CM126" s="881"/>
      <c r="CN126" s="881"/>
      <c r="CO126" s="882"/>
      <c r="CP126" s="841" t="s">
        <v>455</v>
      </c>
      <c r="CQ126" s="778"/>
      <c r="CR126" s="778"/>
      <c r="CS126" s="778"/>
      <c r="CT126" s="778"/>
      <c r="CU126" s="778"/>
      <c r="CV126" s="778"/>
      <c r="CW126" s="778"/>
      <c r="CX126" s="778"/>
      <c r="CY126" s="778"/>
      <c r="CZ126" s="778"/>
      <c r="DA126" s="778"/>
      <c r="DB126" s="778"/>
      <c r="DC126" s="778"/>
      <c r="DD126" s="778"/>
      <c r="DE126" s="778"/>
      <c r="DF126" s="779"/>
      <c r="DG126" s="842" t="s">
        <v>122</v>
      </c>
      <c r="DH126" s="843"/>
      <c r="DI126" s="843"/>
      <c r="DJ126" s="843"/>
      <c r="DK126" s="843"/>
      <c r="DL126" s="843" t="s">
        <v>122</v>
      </c>
      <c r="DM126" s="843"/>
      <c r="DN126" s="843"/>
      <c r="DO126" s="843"/>
      <c r="DP126" s="843"/>
      <c r="DQ126" s="843" t="s">
        <v>122</v>
      </c>
      <c r="DR126" s="843"/>
      <c r="DS126" s="843"/>
      <c r="DT126" s="843"/>
      <c r="DU126" s="843"/>
      <c r="DV126" s="820" t="s">
        <v>122</v>
      </c>
      <c r="DW126" s="820"/>
      <c r="DX126" s="820"/>
      <c r="DY126" s="820"/>
      <c r="DZ126" s="821"/>
    </row>
    <row r="127" spans="1:130" s="212" customFormat="1" ht="26.25" customHeight="1" x14ac:dyDescent="0.2">
      <c r="A127" s="848"/>
      <c r="B127" s="849"/>
      <c r="C127" s="864" t="s">
        <v>456</v>
      </c>
      <c r="D127" s="865"/>
      <c r="E127" s="865"/>
      <c r="F127" s="865"/>
      <c r="G127" s="865"/>
      <c r="H127" s="865"/>
      <c r="I127" s="865"/>
      <c r="J127" s="865"/>
      <c r="K127" s="865"/>
      <c r="L127" s="865"/>
      <c r="M127" s="865"/>
      <c r="N127" s="865"/>
      <c r="O127" s="865"/>
      <c r="P127" s="865"/>
      <c r="Q127" s="865"/>
      <c r="R127" s="865"/>
      <c r="S127" s="865"/>
      <c r="T127" s="865"/>
      <c r="U127" s="865"/>
      <c r="V127" s="865"/>
      <c r="W127" s="865"/>
      <c r="X127" s="865"/>
      <c r="Y127" s="865"/>
      <c r="Z127" s="866"/>
      <c r="AA127" s="805" t="s">
        <v>122</v>
      </c>
      <c r="AB127" s="806"/>
      <c r="AC127" s="806"/>
      <c r="AD127" s="806"/>
      <c r="AE127" s="807"/>
      <c r="AF127" s="808" t="s">
        <v>122</v>
      </c>
      <c r="AG127" s="806"/>
      <c r="AH127" s="806"/>
      <c r="AI127" s="806"/>
      <c r="AJ127" s="807"/>
      <c r="AK127" s="808" t="s">
        <v>122</v>
      </c>
      <c r="AL127" s="806"/>
      <c r="AM127" s="806"/>
      <c r="AN127" s="806"/>
      <c r="AO127" s="807"/>
      <c r="AP127" s="850" t="s">
        <v>122</v>
      </c>
      <c r="AQ127" s="851"/>
      <c r="AR127" s="851"/>
      <c r="AS127" s="851"/>
      <c r="AT127" s="852"/>
      <c r="AU127" s="214"/>
      <c r="AV127" s="214"/>
      <c r="AW127" s="214"/>
      <c r="AX127" s="867" t="s">
        <v>457</v>
      </c>
      <c r="AY127" s="838"/>
      <c r="AZ127" s="838"/>
      <c r="BA127" s="838"/>
      <c r="BB127" s="838"/>
      <c r="BC127" s="838"/>
      <c r="BD127" s="838"/>
      <c r="BE127" s="839"/>
      <c r="BF127" s="837" t="s">
        <v>458</v>
      </c>
      <c r="BG127" s="838"/>
      <c r="BH127" s="838"/>
      <c r="BI127" s="838"/>
      <c r="BJ127" s="838"/>
      <c r="BK127" s="838"/>
      <c r="BL127" s="839"/>
      <c r="BM127" s="837" t="s">
        <v>459</v>
      </c>
      <c r="BN127" s="838"/>
      <c r="BO127" s="838"/>
      <c r="BP127" s="838"/>
      <c r="BQ127" s="838"/>
      <c r="BR127" s="838"/>
      <c r="BS127" s="839"/>
      <c r="BT127" s="837" t="s">
        <v>460</v>
      </c>
      <c r="BU127" s="838"/>
      <c r="BV127" s="838"/>
      <c r="BW127" s="838"/>
      <c r="BX127" s="838"/>
      <c r="BY127" s="838"/>
      <c r="BZ127" s="840"/>
      <c r="CA127" s="214"/>
      <c r="CB127" s="214"/>
      <c r="CC127" s="214"/>
      <c r="CD127" s="237"/>
      <c r="CE127" s="237"/>
      <c r="CF127" s="237"/>
      <c r="CG127" s="214"/>
      <c r="CH127" s="214"/>
      <c r="CI127" s="214"/>
      <c r="CJ127" s="236"/>
      <c r="CK127" s="880"/>
      <c r="CL127" s="881"/>
      <c r="CM127" s="881"/>
      <c r="CN127" s="881"/>
      <c r="CO127" s="882"/>
      <c r="CP127" s="841" t="s">
        <v>461</v>
      </c>
      <c r="CQ127" s="778"/>
      <c r="CR127" s="778"/>
      <c r="CS127" s="778"/>
      <c r="CT127" s="778"/>
      <c r="CU127" s="778"/>
      <c r="CV127" s="778"/>
      <c r="CW127" s="778"/>
      <c r="CX127" s="778"/>
      <c r="CY127" s="778"/>
      <c r="CZ127" s="778"/>
      <c r="DA127" s="778"/>
      <c r="DB127" s="778"/>
      <c r="DC127" s="778"/>
      <c r="DD127" s="778"/>
      <c r="DE127" s="778"/>
      <c r="DF127" s="779"/>
      <c r="DG127" s="842" t="s">
        <v>122</v>
      </c>
      <c r="DH127" s="843"/>
      <c r="DI127" s="843"/>
      <c r="DJ127" s="843"/>
      <c r="DK127" s="843"/>
      <c r="DL127" s="843" t="s">
        <v>122</v>
      </c>
      <c r="DM127" s="843"/>
      <c r="DN127" s="843"/>
      <c r="DO127" s="843"/>
      <c r="DP127" s="843"/>
      <c r="DQ127" s="843" t="s">
        <v>122</v>
      </c>
      <c r="DR127" s="843"/>
      <c r="DS127" s="843"/>
      <c r="DT127" s="843"/>
      <c r="DU127" s="843"/>
      <c r="DV127" s="820" t="s">
        <v>122</v>
      </c>
      <c r="DW127" s="820"/>
      <c r="DX127" s="820"/>
      <c r="DY127" s="820"/>
      <c r="DZ127" s="821"/>
    </row>
    <row r="128" spans="1:130" s="212" customFormat="1" ht="26.25" customHeight="1" thickBot="1" x14ac:dyDescent="0.25">
      <c r="A128" s="822" t="s">
        <v>462</v>
      </c>
      <c r="B128" s="823"/>
      <c r="C128" s="823"/>
      <c r="D128" s="823"/>
      <c r="E128" s="823"/>
      <c r="F128" s="823"/>
      <c r="G128" s="823"/>
      <c r="H128" s="823"/>
      <c r="I128" s="823"/>
      <c r="J128" s="823"/>
      <c r="K128" s="823"/>
      <c r="L128" s="823"/>
      <c r="M128" s="823"/>
      <c r="N128" s="823"/>
      <c r="O128" s="823"/>
      <c r="P128" s="823"/>
      <c r="Q128" s="823"/>
      <c r="R128" s="823"/>
      <c r="S128" s="823"/>
      <c r="T128" s="823"/>
      <c r="U128" s="823"/>
      <c r="V128" s="823"/>
      <c r="W128" s="824" t="s">
        <v>463</v>
      </c>
      <c r="X128" s="824"/>
      <c r="Y128" s="824"/>
      <c r="Z128" s="825"/>
      <c r="AA128" s="826">
        <v>46368</v>
      </c>
      <c r="AB128" s="827"/>
      <c r="AC128" s="827"/>
      <c r="AD128" s="827"/>
      <c r="AE128" s="828"/>
      <c r="AF128" s="829">
        <v>46182</v>
      </c>
      <c r="AG128" s="827"/>
      <c r="AH128" s="827"/>
      <c r="AI128" s="827"/>
      <c r="AJ128" s="828"/>
      <c r="AK128" s="829">
        <v>45355</v>
      </c>
      <c r="AL128" s="827"/>
      <c r="AM128" s="827"/>
      <c r="AN128" s="827"/>
      <c r="AO128" s="828"/>
      <c r="AP128" s="830"/>
      <c r="AQ128" s="831"/>
      <c r="AR128" s="831"/>
      <c r="AS128" s="831"/>
      <c r="AT128" s="832"/>
      <c r="AU128" s="214"/>
      <c r="AV128" s="214"/>
      <c r="AW128" s="214"/>
      <c r="AX128" s="833" t="s">
        <v>464</v>
      </c>
      <c r="AY128" s="834"/>
      <c r="AZ128" s="834"/>
      <c r="BA128" s="834"/>
      <c r="BB128" s="834"/>
      <c r="BC128" s="834"/>
      <c r="BD128" s="834"/>
      <c r="BE128" s="835"/>
      <c r="BF128" s="812" t="s">
        <v>122</v>
      </c>
      <c r="BG128" s="813"/>
      <c r="BH128" s="813"/>
      <c r="BI128" s="813"/>
      <c r="BJ128" s="813"/>
      <c r="BK128" s="813"/>
      <c r="BL128" s="836"/>
      <c r="BM128" s="812">
        <v>15</v>
      </c>
      <c r="BN128" s="813"/>
      <c r="BO128" s="813"/>
      <c r="BP128" s="813"/>
      <c r="BQ128" s="813"/>
      <c r="BR128" s="813"/>
      <c r="BS128" s="836"/>
      <c r="BT128" s="812">
        <v>20</v>
      </c>
      <c r="BU128" s="813"/>
      <c r="BV128" s="813"/>
      <c r="BW128" s="813"/>
      <c r="BX128" s="813"/>
      <c r="BY128" s="813"/>
      <c r="BZ128" s="814"/>
      <c r="CA128" s="237"/>
      <c r="CB128" s="237"/>
      <c r="CC128" s="237"/>
      <c r="CD128" s="237"/>
      <c r="CE128" s="237"/>
      <c r="CF128" s="237"/>
      <c r="CG128" s="214"/>
      <c r="CH128" s="214"/>
      <c r="CI128" s="214"/>
      <c r="CJ128" s="236"/>
      <c r="CK128" s="883"/>
      <c r="CL128" s="884"/>
      <c r="CM128" s="884"/>
      <c r="CN128" s="884"/>
      <c r="CO128" s="885"/>
      <c r="CP128" s="815" t="s">
        <v>465</v>
      </c>
      <c r="CQ128" s="756"/>
      <c r="CR128" s="756"/>
      <c r="CS128" s="756"/>
      <c r="CT128" s="756"/>
      <c r="CU128" s="756"/>
      <c r="CV128" s="756"/>
      <c r="CW128" s="756"/>
      <c r="CX128" s="756"/>
      <c r="CY128" s="756"/>
      <c r="CZ128" s="756"/>
      <c r="DA128" s="756"/>
      <c r="DB128" s="756"/>
      <c r="DC128" s="756"/>
      <c r="DD128" s="756"/>
      <c r="DE128" s="756"/>
      <c r="DF128" s="757"/>
      <c r="DG128" s="816" t="s">
        <v>122</v>
      </c>
      <c r="DH128" s="817"/>
      <c r="DI128" s="817"/>
      <c r="DJ128" s="817"/>
      <c r="DK128" s="817"/>
      <c r="DL128" s="817" t="s">
        <v>122</v>
      </c>
      <c r="DM128" s="817"/>
      <c r="DN128" s="817"/>
      <c r="DO128" s="817"/>
      <c r="DP128" s="817"/>
      <c r="DQ128" s="817" t="s">
        <v>122</v>
      </c>
      <c r="DR128" s="817"/>
      <c r="DS128" s="817"/>
      <c r="DT128" s="817"/>
      <c r="DU128" s="817"/>
      <c r="DV128" s="818" t="s">
        <v>122</v>
      </c>
      <c r="DW128" s="818"/>
      <c r="DX128" s="818"/>
      <c r="DY128" s="818"/>
      <c r="DZ128" s="819"/>
    </row>
    <row r="129" spans="1:131" s="212" customFormat="1" ht="26.25" customHeight="1" x14ac:dyDescent="0.2">
      <c r="A129" s="800" t="s">
        <v>102</v>
      </c>
      <c r="B129" s="801"/>
      <c r="C129" s="801"/>
      <c r="D129" s="801"/>
      <c r="E129" s="801"/>
      <c r="F129" s="801"/>
      <c r="G129" s="801"/>
      <c r="H129" s="801"/>
      <c r="I129" s="801"/>
      <c r="J129" s="801"/>
      <c r="K129" s="801"/>
      <c r="L129" s="801"/>
      <c r="M129" s="801"/>
      <c r="N129" s="801"/>
      <c r="O129" s="801"/>
      <c r="P129" s="801"/>
      <c r="Q129" s="801"/>
      <c r="R129" s="801"/>
      <c r="S129" s="801"/>
      <c r="T129" s="801"/>
      <c r="U129" s="801"/>
      <c r="V129" s="801"/>
      <c r="W129" s="802" t="s">
        <v>466</v>
      </c>
      <c r="X129" s="803"/>
      <c r="Y129" s="803"/>
      <c r="Z129" s="804"/>
      <c r="AA129" s="805">
        <v>4298280</v>
      </c>
      <c r="AB129" s="806"/>
      <c r="AC129" s="806"/>
      <c r="AD129" s="806"/>
      <c r="AE129" s="807"/>
      <c r="AF129" s="808">
        <v>4330771</v>
      </c>
      <c r="AG129" s="806"/>
      <c r="AH129" s="806"/>
      <c r="AI129" s="806"/>
      <c r="AJ129" s="807"/>
      <c r="AK129" s="808">
        <v>4424380</v>
      </c>
      <c r="AL129" s="806"/>
      <c r="AM129" s="806"/>
      <c r="AN129" s="806"/>
      <c r="AO129" s="807"/>
      <c r="AP129" s="809"/>
      <c r="AQ129" s="810"/>
      <c r="AR129" s="810"/>
      <c r="AS129" s="810"/>
      <c r="AT129" s="811"/>
      <c r="AU129" s="215"/>
      <c r="AV129" s="215"/>
      <c r="AW129" s="215"/>
      <c r="AX129" s="777" t="s">
        <v>467</v>
      </c>
      <c r="AY129" s="778"/>
      <c r="AZ129" s="778"/>
      <c r="BA129" s="778"/>
      <c r="BB129" s="778"/>
      <c r="BC129" s="778"/>
      <c r="BD129" s="778"/>
      <c r="BE129" s="779"/>
      <c r="BF129" s="796" t="s">
        <v>122</v>
      </c>
      <c r="BG129" s="797"/>
      <c r="BH129" s="797"/>
      <c r="BI129" s="797"/>
      <c r="BJ129" s="797"/>
      <c r="BK129" s="797"/>
      <c r="BL129" s="798"/>
      <c r="BM129" s="796">
        <v>20</v>
      </c>
      <c r="BN129" s="797"/>
      <c r="BO129" s="797"/>
      <c r="BP129" s="797"/>
      <c r="BQ129" s="797"/>
      <c r="BR129" s="797"/>
      <c r="BS129" s="798"/>
      <c r="BT129" s="796">
        <v>30</v>
      </c>
      <c r="BU129" s="797"/>
      <c r="BV129" s="797"/>
      <c r="BW129" s="797"/>
      <c r="BX129" s="797"/>
      <c r="BY129" s="797"/>
      <c r="BZ129" s="799"/>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00" t="s">
        <v>468</v>
      </c>
      <c r="B130" s="801"/>
      <c r="C130" s="801"/>
      <c r="D130" s="801"/>
      <c r="E130" s="801"/>
      <c r="F130" s="801"/>
      <c r="G130" s="801"/>
      <c r="H130" s="801"/>
      <c r="I130" s="801"/>
      <c r="J130" s="801"/>
      <c r="K130" s="801"/>
      <c r="L130" s="801"/>
      <c r="M130" s="801"/>
      <c r="N130" s="801"/>
      <c r="O130" s="801"/>
      <c r="P130" s="801"/>
      <c r="Q130" s="801"/>
      <c r="R130" s="801"/>
      <c r="S130" s="801"/>
      <c r="T130" s="801"/>
      <c r="U130" s="801"/>
      <c r="V130" s="801"/>
      <c r="W130" s="802" t="s">
        <v>469</v>
      </c>
      <c r="X130" s="803"/>
      <c r="Y130" s="803"/>
      <c r="Z130" s="804"/>
      <c r="AA130" s="805">
        <v>796304</v>
      </c>
      <c r="AB130" s="806"/>
      <c r="AC130" s="806"/>
      <c r="AD130" s="806"/>
      <c r="AE130" s="807"/>
      <c r="AF130" s="808">
        <v>791144</v>
      </c>
      <c r="AG130" s="806"/>
      <c r="AH130" s="806"/>
      <c r="AI130" s="806"/>
      <c r="AJ130" s="807"/>
      <c r="AK130" s="808">
        <v>810690</v>
      </c>
      <c r="AL130" s="806"/>
      <c r="AM130" s="806"/>
      <c r="AN130" s="806"/>
      <c r="AO130" s="807"/>
      <c r="AP130" s="809"/>
      <c r="AQ130" s="810"/>
      <c r="AR130" s="810"/>
      <c r="AS130" s="810"/>
      <c r="AT130" s="811"/>
      <c r="AU130" s="215"/>
      <c r="AV130" s="215"/>
      <c r="AW130" s="215"/>
      <c r="AX130" s="777" t="s">
        <v>470</v>
      </c>
      <c r="AY130" s="778"/>
      <c r="AZ130" s="778"/>
      <c r="BA130" s="778"/>
      <c r="BB130" s="778"/>
      <c r="BC130" s="778"/>
      <c r="BD130" s="778"/>
      <c r="BE130" s="779"/>
      <c r="BF130" s="780">
        <v>8.8000000000000007</v>
      </c>
      <c r="BG130" s="781"/>
      <c r="BH130" s="781"/>
      <c r="BI130" s="781"/>
      <c r="BJ130" s="781"/>
      <c r="BK130" s="781"/>
      <c r="BL130" s="782"/>
      <c r="BM130" s="780">
        <v>25</v>
      </c>
      <c r="BN130" s="781"/>
      <c r="BO130" s="781"/>
      <c r="BP130" s="781"/>
      <c r="BQ130" s="781"/>
      <c r="BR130" s="781"/>
      <c r="BS130" s="782"/>
      <c r="BT130" s="780">
        <v>35</v>
      </c>
      <c r="BU130" s="781"/>
      <c r="BV130" s="781"/>
      <c r="BW130" s="781"/>
      <c r="BX130" s="781"/>
      <c r="BY130" s="781"/>
      <c r="BZ130" s="783"/>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84"/>
      <c r="B131" s="785"/>
      <c r="C131" s="785"/>
      <c r="D131" s="785"/>
      <c r="E131" s="785"/>
      <c r="F131" s="785"/>
      <c r="G131" s="785"/>
      <c r="H131" s="785"/>
      <c r="I131" s="785"/>
      <c r="J131" s="785"/>
      <c r="K131" s="785"/>
      <c r="L131" s="785"/>
      <c r="M131" s="785"/>
      <c r="N131" s="785"/>
      <c r="O131" s="785"/>
      <c r="P131" s="785"/>
      <c r="Q131" s="785"/>
      <c r="R131" s="785"/>
      <c r="S131" s="785"/>
      <c r="T131" s="785"/>
      <c r="U131" s="785"/>
      <c r="V131" s="785"/>
      <c r="W131" s="786" t="s">
        <v>471</v>
      </c>
      <c r="X131" s="787"/>
      <c r="Y131" s="787"/>
      <c r="Z131" s="788"/>
      <c r="AA131" s="789">
        <v>3501976</v>
      </c>
      <c r="AB131" s="790"/>
      <c r="AC131" s="790"/>
      <c r="AD131" s="790"/>
      <c r="AE131" s="791"/>
      <c r="AF131" s="792">
        <v>3539627</v>
      </c>
      <c r="AG131" s="790"/>
      <c r="AH131" s="790"/>
      <c r="AI131" s="790"/>
      <c r="AJ131" s="791"/>
      <c r="AK131" s="792">
        <v>3613690</v>
      </c>
      <c r="AL131" s="790"/>
      <c r="AM131" s="790"/>
      <c r="AN131" s="790"/>
      <c r="AO131" s="791"/>
      <c r="AP131" s="793"/>
      <c r="AQ131" s="794"/>
      <c r="AR131" s="794"/>
      <c r="AS131" s="794"/>
      <c r="AT131" s="795"/>
      <c r="AU131" s="215"/>
      <c r="AV131" s="215"/>
      <c r="AW131" s="215"/>
      <c r="AX131" s="755" t="s">
        <v>472</v>
      </c>
      <c r="AY131" s="756"/>
      <c r="AZ131" s="756"/>
      <c r="BA131" s="756"/>
      <c r="BB131" s="756"/>
      <c r="BC131" s="756"/>
      <c r="BD131" s="756"/>
      <c r="BE131" s="757"/>
      <c r="BF131" s="758">
        <v>69.900000000000006</v>
      </c>
      <c r="BG131" s="759"/>
      <c r="BH131" s="759"/>
      <c r="BI131" s="759"/>
      <c r="BJ131" s="759"/>
      <c r="BK131" s="759"/>
      <c r="BL131" s="760"/>
      <c r="BM131" s="758">
        <v>350</v>
      </c>
      <c r="BN131" s="759"/>
      <c r="BO131" s="759"/>
      <c r="BP131" s="759"/>
      <c r="BQ131" s="759"/>
      <c r="BR131" s="759"/>
      <c r="BS131" s="760"/>
      <c r="BT131" s="761"/>
      <c r="BU131" s="762"/>
      <c r="BV131" s="762"/>
      <c r="BW131" s="762"/>
      <c r="BX131" s="762"/>
      <c r="BY131" s="762"/>
      <c r="BZ131" s="76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64" t="s">
        <v>473</v>
      </c>
      <c r="B132" s="765"/>
      <c r="C132" s="765"/>
      <c r="D132" s="765"/>
      <c r="E132" s="765"/>
      <c r="F132" s="765"/>
      <c r="G132" s="765"/>
      <c r="H132" s="765"/>
      <c r="I132" s="765"/>
      <c r="J132" s="765"/>
      <c r="K132" s="765"/>
      <c r="L132" s="765"/>
      <c r="M132" s="765"/>
      <c r="N132" s="765"/>
      <c r="O132" s="765"/>
      <c r="P132" s="765"/>
      <c r="Q132" s="765"/>
      <c r="R132" s="765"/>
      <c r="S132" s="765"/>
      <c r="T132" s="765"/>
      <c r="U132" s="765"/>
      <c r="V132" s="768" t="s">
        <v>474</v>
      </c>
      <c r="W132" s="768"/>
      <c r="X132" s="768"/>
      <c r="Y132" s="768"/>
      <c r="Z132" s="769"/>
      <c r="AA132" s="770">
        <v>9.4687970450000005</v>
      </c>
      <c r="AB132" s="771"/>
      <c r="AC132" s="771"/>
      <c r="AD132" s="771"/>
      <c r="AE132" s="772"/>
      <c r="AF132" s="773">
        <v>9.8963817370000005</v>
      </c>
      <c r="AG132" s="771"/>
      <c r="AH132" s="771"/>
      <c r="AI132" s="771"/>
      <c r="AJ132" s="772"/>
      <c r="AK132" s="773">
        <v>7.2730920469999996</v>
      </c>
      <c r="AL132" s="771"/>
      <c r="AM132" s="771"/>
      <c r="AN132" s="771"/>
      <c r="AO132" s="772"/>
      <c r="AP132" s="774"/>
      <c r="AQ132" s="775"/>
      <c r="AR132" s="775"/>
      <c r="AS132" s="775"/>
      <c r="AT132" s="776"/>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66"/>
      <c r="B133" s="767"/>
      <c r="C133" s="767"/>
      <c r="D133" s="767"/>
      <c r="E133" s="767"/>
      <c r="F133" s="767"/>
      <c r="G133" s="767"/>
      <c r="H133" s="767"/>
      <c r="I133" s="767"/>
      <c r="J133" s="767"/>
      <c r="K133" s="767"/>
      <c r="L133" s="767"/>
      <c r="M133" s="767"/>
      <c r="N133" s="767"/>
      <c r="O133" s="767"/>
      <c r="P133" s="767"/>
      <c r="Q133" s="767"/>
      <c r="R133" s="767"/>
      <c r="S133" s="767"/>
      <c r="T133" s="767"/>
      <c r="U133" s="767"/>
      <c r="V133" s="747" t="s">
        <v>475</v>
      </c>
      <c r="W133" s="747"/>
      <c r="X133" s="747"/>
      <c r="Y133" s="747"/>
      <c r="Z133" s="748"/>
      <c r="AA133" s="749">
        <v>8.4</v>
      </c>
      <c r="AB133" s="750"/>
      <c r="AC133" s="750"/>
      <c r="AD133" s="750"/>
      <c r="AE133" s="751"/>
      <c r="AF133" s="749">
        <v>9.1</v>
      </c>
      <c r="AG133" s="750"/>
      <c r="AH133" s="750"/>
      <c r="AI133" s="750"/>
      <c r="AJ133" s="751"/>
      <c r="AK133" s="749">
        <v>8.8000000000000007</v>
      </c>
      <c r="AL133" s="750"/>
      <c r="AM133" s="750"/>
      <c r="AN133" s="750"/>
      <c r="AO133" s="751"/>
      <c r="AP133" s="752"/>
      <c r="AQ133" s="753"/>
      <c r="AR133" s="753"/>
      <c r="AS133" s="753"/>
      <c r="AT133" s="754"/>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VQkdwTS8WP9laSdC1SrL+KG6o3TBbS8zZINBF+BbRBl/Uhw3wCEBOHXcAlFMwANKAKuQARahNVHQOcf62A4NA==" saltValue="+S+MQxtF2ATQGwdlvsIQt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476</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f4a17F8ZiDzjvSHGruUlC3ZNNAwMe6JaYa39vtDnZ2xAbASlQO9/au/61vv+qUhpwOEkD7L7LmEyPl7BzEGk7g==" saltValue="QAeCL/b4ACBIyUyFeRqo0w==" spinCount="100000" sheet="1" objects="1" scenarios="1"/>
  <dataConsolidate/>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c6pI0iUzRXjgAuwZHkXLoMLLZeHq8ziLpMkVP6sVdnkRPMqBvhPXcNLiD06cLXApR4h1Ts/kZX4E7yi3DM7kSw==" saltValue="UH99BIPuFr6lbV+pvjkEE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478</v>
      </c>
      <c r="AL6" s="248"/>
      <c r="AM6" s="248"/>
      <c r="AN6" s="248"/>
    </row>
    <row r="7" spans="1:46" ht="13.5" customHeight="1" x14ac:dyDescent="0.2">
      <c r="A7" s="247"/>
      <c r="AK7" s="250"/>
      <c r="AL7" s="251"/>
      <c r="AM7" s="251"/>
      <c r="AN7" s="252"/>
      <c r="AO7" s="1144" t="s">
        <v>479</v>
      </c>
      <c r="AP7" s="253"/>
      <c r="AQ7" s="254" t="s">
        <v>480</v>
      </c>
      <c r="AR7" s="255"/>
    </row>
    <row r="8" spans="1:46" ht="13" x14ac:dyDescent="0.2">
      <c r="A8" s="247"/>
      <c r="AK8" s="256"/>
      <c r="AL8" s="257"/>
      <c r="AM8" s="257"/>
      <c r="AN8" s="258"/>
      <c r="AO8" s="1145"/>
      <c r="AP8" s="259" t="s">
        <v>481</v>
      </c>
      <c r="AQ8" s="260" t="s">
        <v>482</v>
      </c>
      <c r="AR8" s="261" t="s">
        <v>483</v>
      </c>
    </row>
    <row r="9" spans="1:46" ht="13" x14ac:dyDescent="0.2">
      <c r="A9" s="247"/>
      <c r="AK9" s="1156" t="s">
        <v>484</v>
      </c>
      <c r="AL9" s="1157"/>
      <c r="AM9" s="1157"/>
      <c r="AN9" s="1158"/>
      <c r="AO9" s="262">
        <v>932883</v>
      </c>
      <c r="AP9" s="262">
        <v>135063</v>
      </c>
      <c r="AQ9" s="263">
        <v>156369</v>
      </c>
      <c r="AR9" s="264">
        <v>-13.6</v>
      </c>
    </row>
    <row r="10" spans="1:46" ht="13.5" customHeight="1" x14ac:dyDescent="0.2">
      <c r="A10" s="247"/>
      <c r="AK10" s="1156" t="s">
        <v>485</v>
      </c>
      <c r="AL10" s="1157"/>
      <c r="AM10" s="1157"/>
      <c r="AN10" s="1158"/>
      <c r="AO10" s="265">
        <v>203586</v>
      </c>
      <c r="AP10" s="265">
        <v>29475</v>
      </c>
      <c r="AQ10" s="266">
        <v>21449</v>
      </c>
      <c r="AR10" s="267">
        <v>37.4</v>
      </c>
    </row>
    <row r="11" spans="1:46" ht="13.5" customHeight="1" x14ac:dyDescent="0.2">
      <c r="A11" s="247"/>
      <c r="AK11" s="1156" t="s">
        <v>486</v>
      </c>
      <c r="AL11" s="1157"/>
      <c r="AM11" s="1157"/>
      <c r="AN11" s="1158"/>
      <c r="AO11" s="265" t="s">
        <v>487</v>
      </c>
      <c r="AP11" s="265" t="s">
        <v>487</v>
      </c>
      <c r="AQ11" s="266">
        <v>1663</v>
      </c>
      <c r="AR11" s="267" t="s">
        <v>487</v>
      </c>
    </row>
    <row r="12" spans="1:46" ht="13.5" customHeight="1" x14ac:dyDescent="0.2">
      <c r="A12" s="247"/>
      <c r="AK12" s="1156" t="s">
        <v>488</v>
      </c>
      <c r="AL12" s="1157"/>
      <c r="AM12" s="1157"/>
      <c r="AN12" s="1158"/>
      <c r="AO12" s="265" t="s">
        <v>487</v>
      </c>
      <c r="AP12" s="265" t="s">
        <v>487</v>
      </c>
      <c r="AQ12" s="266">
        <v>34</v>
      </c>
      <c r="AR12" s="267" t="s">
        <v>487</v>
      </c>
    </row>
    <row r="13" spans="1:46" ht="13.5" customHeight="1" x14ac:dyDescent="0.2">
      <c r="A13" s="247"/>
      <c r="AK13" s="1156" t="s">
        <v>489</v>
      </c>
      <c r="AL13" s="1157"/>
      <c r="AM13" s="1157"/>
      <c r="AN13" s="1158"/>
      <c r="AO13" s="265" t="s">
        <v>487</v>
      </c>
      <c r="AP13" s="265" t="s">
        <v>487</v>
      </c>
      <c r="AQ13" s="266">
        <v>5566</v>
      </c>
      <c r="AR13" s="267" t="s">
        <v>487</v>
      </c>
    </row>
    <row r="14" spans="1:46" ht="13.5" customHeight="1" x14ac:dyDescent="0.2">
      <c r="A14" s="247"/>
      <c r="AK14" s="1156" t="s">
        <v>490</v>
      </c>
      <c r="AL14" s="1157"/>
      <c r="AM14" s="1157"/>
      <c r="AN14" s="1158"/>
      <c r="AO14" s="265">
        <v>20495</v>
      </c>
      <c r="AP14" s="265">
        <v>2967</v>
      </c>
      <c r="AQ14" s="266">
        <v>3589</v>
      </c>
      <c r="AR14" s="267">
        <v>-17.3</v>
      </c>
    </row>
    <row r="15" spans="1:46" ht="13.5" customHeight="1" x14ac:dyDescent="0.2">
      <c r="A15" s="247"/>
      <c r="AK15" s="1159" t="s">
        <v>491</v>
      </c>
      <c r="AL15" s="1160"/>
      <c r="AM15" s="1160"/>
      <c r="AN15" s="1161"/>
      <c r="AO15" s="265">
        <v>-64429</v>
      </c>
      <c r="AP15" s="265">
        <v>-9328</v>
      </c>
      <c r="AQ15" s="266">
        <v>-10547</v>
      </c>
      <c r="AR15" s="267">
        <v>-11.6</v>
      </c>
    </row>
    <row r="16" spans="1:46" ht="13" x14ac:dyDescent="0.2">
      <c r="A16" s="247"/>
      <c r="AK16" s="1159" t="s">
        <v>178</v>
      </c>
      <c r="AL16" s="1160"/>
      <c r="AM16" s="1160"/>
      <c r="AN16" s="1161"/>
      <c r="AO16" s="265">
        <v>1092535</v>
      </c>
      <c r="AP16" s="265">
        <v>158178</v>
      </c>
      <c r="AQ16" s="266">
        <v>178125</v>
      </c>
      <c r="AR16" s="267">
        <v>-11.2</v>
      </c>
    </row>
    <row r="17" spans="1:46" ht="13" x14ac:dyDescent="0.2">
      <c r="A17" s="247"/>
    </row>
    <row r="18" spans="1:46" ht="13" x14ac:dyDescent="0.2">
      <c r="A18" s="247"/>
      <c r="AQ18" s="268"/>
      <c r="AR18" s="268"/>
    </row>
    <row r="19" spans="1:46" ht="13" x14ac:dyDescent="0.2">
      <c r="A19" s="247"/>
      <c r="AK19" s="243" t="s">
        <v>492</v>
      </c>
    </row>
    <row r="20" spans="1:46" ht="13" x14ac:dyDescent="0.2">
      <c r="A20" s="247"/>
      <c r="AK20" s="269"/>
      <c r="AL20" s="270"/>
      <c r="AM20" s="270"/>
      <c r="AN20" s="271"/>
      <c r="AO20" s="272" t="s">
        <v>493</v>
      </c>
      <c r="AP20" s="273" t="s">
        <v>494</v>
      </c>
      <c r="AQ20" s="274" t="s">
        <v>495</v>
      </c>
      <c r="AR20" s="275"/>
    </row>
    <row r="21" spans="1:46" s="248" customFormat="1" ht="13" x14ac:dyDescent="0.2">
      <c r="A21" s="276"/>
      <c r="AK21" s="1162" t="s">
        <v>496</v>
      </c>
      <c r="AL21" s="1163"/>
      <c r="AM21" s="1163"/>
      <c r="AN21" s="1164"/>
      <c r="AO21" s="277">
        <v>13.46</v>
      </c>
      <c r="AP21" s="278">
        <v>14.51</v>
      </c>
      <c r="AQ21" s="279">
        <v>-1.05</v>
      </c>
      <c r="AS21" s="280"/>
      <c r="AT21" s="276"/>
    </row>
    <row r="22" spans="1:46" s="248" customFormat="1" ht="13" x14ac:dyDescent="0.2">
      <c r="A22" s="276"/>
      <c r="AK22" s="1162" t="s">
        <v>497</v>
      </c>
      <c r="AL22" s="1163"/>
      <c r="AM22" s="1163"/>
      <c r="AN22" s="1164"/>
      <c r="AO22" s="281">
        <v>92.9</v>
      </c>
      <c r="AP22" s="282">
        <v>95.5</v>
      </c>
      <c r="AQ22" s="283">
        <v>-2.6</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55" t="s">
        <v>498</v>
      </c>
      <c r="B26" s="1155"/>
      <c r="C26" s="1155"/>
      <c r="D26" s="1155"/>
      <c r="E26" s="1155"/>
      <c r="F26" s="1155"/>
      <c r="G26" s="1155"/>
      <c r="H26" s="1155"/>
      <c r="I26" s="1155"/>
      <c r="J26" s="1155"/>
      <c r="K26" s="1155"/>
      <c r="L26" s="1155"/>
      <c r="M26" s="1155"/>
      <c r="N26" s="1155"/>
      <c r="O26" s="1155"/>
      <c r="P26" s="1155"/>
      <c r="Q26" s="1155"/>
      <c r="R26" s="1155"/>
      <c r="S26" s="1155"/>
      <c r="T26" s="1155"/>
      <c r="U26" s="1155"/>
      <c r="V26" s="1155"/>
      <c r="W26" s="1155"/>
      <c r="X26" s="1155"/>
      <c r="Y26" s="1155"/>
      <c r="Z26" s="1155"/>
      <c r="AA26" s="1155"/>
      <c r="AB26" s="1155"/>
      <c r="AC26" s="1155"/>
      <c r="AD26" s="1155"/>
      <c r="AE26" s="1155"/>
      <c r="AF26" s="1155"/>
      <c r="AG26" s="1155"/>
      <c r="AH26" s="1155"/>
      <c r="AI26" s="1155"/>
      <c r="AJ26" s="1155"/>
      <c r="AK26" s="1155"/>
      <c r="AL26" s="1155"/>
      <c r="AM26" s="1155"/>
      <c r="AN26" s="1155"/>
      <c r="AO26" s="1155"/>
      <c r="AP26" s="1155"/>
      <c r="AQ26" s="1155"/>
      <c r="AR26" s="1155"/>
      <c r="AS26" s="1155"/>
    </row>
    <row r="27" spans="1:46" ht="13" x14ac:dyDescent="0.2">
      <c r="A27" s="288"/>
      <c r="AS27" s="243"/>
      <c r="AT27" s="243"/>
    </row>
    <row r="28" spans="1:46" ht="16.5"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500</v>
      </c>
      <c r="AL29" s="248"/>
      <c r="AM29" s="248"/>
      <c r="AN29" s="248"/>
      <c r="AS29" s="290"/>
    </row>
    <row r="30" spans="1:46" ht="13.5" customHeight="1" x14ac:dyDescent="0.2">
      <c r="A30" s="247"/>
      <c r="AK30" s="250"/>
      <c r="AL30" s="251"/>
      <c r="AM30" s="251"/>
      <c r="AN30" s="252"/>
      <c r="AO30" s="1144" t="s">
        <v>479</v>
      </c>
      <c r="AP30" s="253"/>
      <c r="AQ30" s="254" t="s">
        <v>480</v>
      </c>
      <c r="AR30" s="255"/>
    </row>
    <row r="31" spans="1:46" ht="13" x14ac:dyDescent="0.2">
      <c r="A31" s="247"/>
      <c r="AK31" s="256"/>
      <c r="AL31" s="257"/>
      <c r="AM31" s="257"/>
      <c r="AN31" s="258"/>
      <c r="AO31" s="1145"/>
      <c r="AP31" s="259" t="s">
        <v>481</v>
      </c>
      <c r="AQ31" s="260" t="s">
        <v>482</v>
      </c>
      <c r="AR31" s="261" t="s">
        <v>483</v>
      </c>
    </row>
    <row r="32" spans="1:46" ht="27" customHeight="1" x14ac:dyDescent="0.2">
      <c r="A32" s="247"/>
      <c r="AK32" s="1146" t="s">
        <v>501</v>
      </c>
      <c r="AL32" s="1147"/>
      <c r="AM32" s="1147"/>
      <c r="AN32" s="1148"/>
      <c r="AO32" s="291">
        <v>812405</v>
      </c>
      <c r="AP32" s="291">
        <v>117621</v>
      </c>
      <c r="AQ32" s="292">
        <v>89268</v>
      </c>
      <c r="AR32" s="293">
        <v>31.8</v>
      </c>
    </row>
    <row r="33" spans="1:46" ht="13.5" customHeight="1" x14ac:dyDescent="0.2">
      <c r="A33" s="247"/>
      <c r="AK33" s="1146" t="s">
        <v>502</v>
      </c>
      <c r="AL33" s="1147"/>
      <c r="AM33" s="1147"/>
      <c r="AN33" s="1148"/>
      <c r="AO33" s="291" t="s">
        <v>487</v>
      </c>
      <c r="AP33" s="291" t="s">
        <v>487</v>
      </c>
      <c r="AQ33" s="292" t="s">
        <v>487</v>
      </c>
      <c r="AR33" s="293" t="s">
        <v>487</v>
      </c>
    </row>
    <row r="34" spans="1:46" ht="27" customHeight="1" x14ac:dyDescent="0.2">
      <c r="A34" s="247"/>
      <c r="AK34" s="1146" t="s">
        <v>503</v>
      </c>
      <c r="AL34" s="1147"/>
      <c r="AM34" s="1147"/>
      <c r="AN34" s="1148"/>
      <c r="AO34" s="291" t="s">
        <v>487</v>
      </c>
      <c r="AP34" s="291" t="s">
        <v>487</v>
      </c>
      <c r="AQ34" s="292" t="s">
        <v>487</v>
      </c>
      <c r="AR34" s="293" t="s">
        <v>487</v>
      </c>
    </row>
    <row r="35" spans="1:46" ht="27" customHeight="1" x14ac:dyDescent="0.2">
      <c r="A35" s="247"/>
      <c r="AK35" s="1146" t="s">
        <v>504</v>
      </c>
      <c r="AL35" s="1147"/>
      <c r="AM35" s="1147"/>
      <c r="AN35" s="1148"/>
      <c r="AO35" s="291">
        <v>249741</v>
      </c>
      <c r="AP35" s="291">
        <v>36158</v>
      </c>
      <c r="AQ35" s="292">
        <v>17003</v>
      </c>
      <c r="AR35" s="293">
        <v>112.7</v>
      </c>
    </row>
    <row r="36" spans="1:46" ht="27" customHeight="1" x14ac:dyDescent="0.2">
      <c r="A36" s="247"/>
      <c r="AK36" s="1146" t="s">
        <v>505</v>
      </c>
      <c r="AL36" s="1147"/>
      <c r="AM36" s="1147"/>
      <c r="AN36" s="1148"/>
      <c r="AO36" s="291">
        <v>56726</v>
      </c>
      <c r="AP36" s="291">
        <v>8213</v>
      </c>
      <c r="AQ36" s="292">
        <v>5039</v>
      </c>
      <c r="AR36" s="293">
        <v>63</v>
      </c>
    </row>
    <row r="37" spans="1:46" ht="13.5" customHeight="1" x14ac:dyDescent="0.2">
      <c r="A37" s="247"/>
      <c r="AK37" s="1146" t="s">
        <v>506</v>
      </c>
      <c r="AL37" s="1147"/>
      <c r="AM37" s="1147"/>
      <c r="AN37" s="1148"/>
      <c r="AO37" s="291" t="s">
        <v>487</v>
      </c>
      <c r="AP37" s="291" t="s">
        <v>487</v>
      </c>
      <c r="AQ37" s="292">
        <v>909</v>
      </c>
      <c r="AR37" s="293" t="s">
        <v>487</v>
      </c>
    </row>
    <row r="38" spans="1:46" ht="27" customHeight="1" x14ac:dyDescent="0.2">
      <c r="A38" s="247"/>
      <c r="AK38" s="1149" t="s">
        <v>507</v>
      </c>
      <c r="AL38" s="1150"/>
      <c r="AM38" s="1150"/>
      <c r="AN38" s="1151"/>
      <c r="AO38" s="294" t="s">
        <v>487</v>
      </c>
      <c r="AP38" s="294" t="s">
        <v>487</v>
      </c>
      <c r="AQ38" s="295">
        <v>25</v>
      </c>
      <c r="AR38" s="283" t="s">
        <v>487</v>
      </c>
      <c r="AS38" s="290"/>
    </row>
    <row r="39" spans="1:46" ht="13" x14ac:dyDescent="0.2">
      <c r="A39" s="247"/>
      <c r="AK39" s="1149" t="s">
        <v>508</v>
      </c>
      <c r="AL39" s="1150"/>
      <c r="AM39" s="1150"/>
      <c r="AN39" s="1151"/>
      <c r="AO39" s="291">
        <v>-45355</v>
      </c>
      <c r="AP39" s="291">
        <v>-6567</v>
      </c>
      <c r="AQ39" s="292">
        <v>-4913</v>
      </c>
      <c r="AR39" s="293">
        <v>33.700000000000003</v>
      </c>
      <c r="AS39" s="290"/>
    </row>
    <row r="40" spans="1:46" ht="27" customHeight="1" x14ac:dyDescent="0.2">
      <c r="A40" s="247"/>
      <c r="AK40" s="1146" t="s">
        <v>509</v>
      </c>
      <c r="AL40" s="1147"/>
      <c r="AM40" s="1147"/>
      <c r="AN40" s="1148"/>
      <c r="AO40" s="291">
        <v>-810690</v>
      </c>
      <c r="AP40" s="291">
        <v>-117372</v>
      </c>
      <c r="AQ40" s="292">
        <v>-72657</v>
      </c>
      <c r="AR40" s="293">
        <v>61.5</v>
      </c>
      <c r="AS40" s="290"/>
    </row>
    <row r="41" spans="1:46" ht="13" x14ac:dyDescent="0.2">
      <c r="A41" s="247"/>
      <c r="AK41" s="1152" t="s">
        <v>288</v>
      </c>
      <c r="AL41" s="1153"/>
      <c r="AM41" s="1153"/>
      <c r="AN41" s="1154"/>
      <c r="AO41" s="291">
        <v>262827</v>
      </c>
      <c r="AP41" s="291">
        <v>38052</v>
      </c>
      <c r="AQ41" s="292">
        <v>34674</v>
      </c>
      <c r="AR41" s="293">
        <v>9.6999999999999993</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 x14ac:dyDescent="0.2">
      <c r="A48" s="247"/>
      <c r="AK48" s="301" t="s">
        <v>511</v>
      </c>
      <c r="AL48" s="301"/>
      <c r="AM48" s="301"/>
      <c r="AN48" s="301"/>
      <c r="AO48" s="301"/>
      <c r="AP48" s="301"/>
      <c r="AQ48" s="302"/>
      <c r="AR48" s="301"/>
    </row>
    <row r="49" spans="1:44" ht="13.5" customHeight="1" x14ac:dyDescent="0.2">
      <c r="A49" s="247"/>
      <c r="AK49" s="303"/>
      <c r="AL49" s="304"/>
      <c r="AM49" s="1139" t="s">
        <v>479</v>
      </c>
      <c r="AN49" s="1141" t="s">
        <v>512</v>
      </c>
      <c r="AO49" s="1142"/>
      <c r="AP49" s="1142"/>
      <c r="AQ49" s="1142"/>
      <c r="AR49" s="1143"/>
    </row>
    <row r="50" spans="1:44" ht="13" x14ac:dyDescent="0.2">
      <c r="A50" s="247"/>
      <c r="AK50" s="305"/>
      <c r="AL50" s="306"/>
      <c r="AM50" s="1140"/>
      <c r="AN50" s="307" t="s">
        <v>513</v>
      </c>
      <c r="AO50" s="308" t="s">
        <v>514</v>
      </c>
      <c r="AP50" s="309" t="s">
        <v>515</v>
      </c>
      <c r="AQ50" s="310" t="s">
        <v>516</v>
      </c>
      <c r="AR50" s="311" t="s">
        <v>517</v>
      </c>
    </row>
    <row r="51" spans="1:44" ht="13" x14ac:dyDescent="0.2">
      <c r="A51" s="247"/>
      <c r="AK51" s="303" t="s">
        <v>518</v>
      </c>
      <c r="AL51" s="304"/>
      <c r="AM51" s="312">
        <v>1469847</v>
      </c>
      <c r="AN51" s="313">
        <v>186411</v>
      </c>
      <c r="AO51" s="314">
        <v>4</v>
      </c>
      <c r="AP51" s="315">
        <v>125391</v>
      </c>
      <c r="AQ51" s="316">
        <v>-13.6</v>
      </c>
      <c r="AR51" s="317">
        <v>17.600000000000001</v>
      </c>
    </row>
    <row r="52" spans="1:44" ht="13" x14ac:dyDescent="0.2">
      <c r="A52" s="247"/>
      <c r="AK52" s="318"/>
      <c r="AL52" s="319" t="s">
        <v>519</v>
      </c>
      <c r="AM52" s="320">
        <v>964534</v>
      </c>
      <c r="AN52" s="321">
        <v>122325</v>
      </c>
      <c r="AO52" s="322">
        <v>54.5</v>
      </c>
      <c r="AP52" s="323">
        <v>68516</v>
      </c>
      <c r="AQ52" s="324">
        <v>-18.2</v>
      </c>
      <c r="AR52" s="325">
        <v>72.7</v>
      </c>
    </row>
    <row r="53" spans="1:44" ht="13" x14ac:dyDescent="0.2">
      <c r="A53" s="247"/>
      <c r="AK53" s="303" t="s">
        <v>520</v>
      </c>
      <c r="AL53" s="304"/>
      <c r="AM53" s="312">
        <v>1849667</v>
      </c>
      <c r="AN53" s="313">
        <v>238544</v>
      </c>
      <c r="AO53" s="314">
        <v>28</v>
      </c>
      <c r="AP53" s="315">
        <v>138402</v>
      </c>
      <c r="AQ53" s="316">
        <v>10.4</v>
      </c>
      <c r="AR53" s="317">
        <v>17.600000000000001</v>
      </c>
    </row>
    <row r="54" spans="1:44" ht="13" x14ac:dyDescent="0.2">
      <c r="A54" s="247"/>
      <c r="AK54" s="318"/>
      <c r="AL54" s="319" t="s">
        <v>519</v>
      </c>
      <c r="AM54" s="320">
        <v>1474350</v>
      </c>
      <c r="AN54" s="321">
        <v>190141</v>
      </c>
      <c r="AO54" s="322">
        <v>55.4</v>
      </c>
      <c r="AP54" s="323">
        <v>70652</v>
      </c>
      <c r="AQ54" s="324">
        <v>3.1</v>
      </c>
      <c r="AR54" s="325">
        <v>52.3</v>
      </c>
    </row>
    <row r="55" spans="1:44" ht="13" x14ac:dyDescent="0.2">
      <c r="A55" s="247"/>
      <c r="AK55" s="303" t="s">
        <v>521</v>
      </c>
      <c r="AL55" s="304"/>
      <c r="AM55" s="312">
        <v>827019</v>
      </c>
      <c r="AN55" s="313">
        <v>109192</v>
      </c>
      <c r="AO55" s="314">
        <v>-54.2</v>
      </c>
      <c r="AP55" s="315">
        <v>146367</v>
      </c>
      <c r="AQ55" s="316">
        <v>5.8</v>
      </c>
      <c r="AR55" s="317">
        <v>-60</v>
      </c>
    </row>
    <row r="56" spans="1:44" ht="13" x14ac:dyDescent="0.2">
      <c r="A56" s="247"/>
      <c r="AK56" s="318"/>
      <c r="AL56" s="319" t="s">
        <v>519</v>
      </c>
      <c r="AM56" s="320">
        <v>316589</v>
      </c>
      <c r="AN56" s="321">
        <v>41799</v>
      </c>
      <c r="AO56" s="322">
        <v>-78</v>
      </c>
      <c r="AP56" s="323">
        <v>79441</v>
      </c>
      <c r="AQ56" s="324">
        <v>12.4</v>
      </c>
      <c r="AR56" s="325">
        <v>-90.4</v>
      </c>
    </row>
    <row r="57" spans="1:44" ht="13" x14ac:dyDescent="0.2">
      <c r="A57" s="247"/>
      <c r="AK57" s="303" t="s">
        <v>522</v>
      </c>
      <c r="AL57" s="304"/>
      <c r="AM57" s="312">
        <v>713536</v>
      </c>
      <c r="AN57" s="313">
        <v>97119</v>
      </c>
      <c r="AO57" s="314">
        <v>-11.1</v>
      </c>
      <c r="AP57" s="315">
        <v>165181</v>
      </c>
      <c r="AQ57" s="316">
        <v>12.9</v>
      </c>
      <c r="AR57" s="317">
        <v>-24</v>
      </c>
    </row>
    <row r="58" spans="1:44" ht="13" x14ac:dyDescent="0.2">
      <c r="A58" s="247"/>
      <c r="AK58" s="318"/>
      <c r="AL58" s="319" t="s">
        <v>519</v>
      </c>
      <c r="AM58" s="320">
        <v>298530</v>
      </c>
      <c r="AN58" s="321">
        <v>40633</v>
      </c>
      <c r="AO58" s="322">
        <v>-2.8</v>
      </c>
      <c r="AP58" s="323">
        <v>82246</v>
      </c>
      <c r="AQ58" s="324">
        <v>3.5</v>
      </c>
      <c r="AR58" s="325">
        <v>-6.3</v>
      </c>
    </row>
    <row r="59" spans="1:44" ht="13" x14ac:dyDescent="0.2">
      <c r="A59" s="247"/>
      <c r="AK59" s="303" t="s">
        <v>523</v>
      </c>
      <c r="AL59" s="304"/>
      <c r="AM59" s="312">
        <v>738654</v>
      </c>
      <c r="AN59" s="313">
        <v>106943</v>
      </c>
      <c r="AO59" s="314">
        <v>10.1</v>
      </c>
      <c r="AP59" s="315">
        <v>166234</v>
      </c>
      <c r="AQ59" s="316">
        <v>0.6</v>
      </c>
      <c r="AR59" s="317">
        <v>9.5</v>
      </c>
    </row>
    <row r="60" spans="1:44" ht="13" x14ac:dyDescent="0.2">
      <c r="A60" s="247"/>
      <c r="AK60" s="318"/>
      <c r="AL60" s="319" t="s">
        <v>519</v>
      </c>
      <c r="AM60" s="320">
        <v>402850</v>
      </c>
      <c r="AN60" s="321">
        <v>58325</v>
      </c>
      <c r="AO60" s="322">
        <v>43.5</v>
      </c>
      <c r="AP60" s="323">
        <v>89789</v>
      </c>
      <c r="AQ60" s="324">
        <v>9.1999999999999993</v>
      </c>
      <c r="AR60" s="325">
        <v>34.299999999999997</v>
      </c>
    </row>
    <row r="61" spans="1:44" ht="13" x14ac:dyDescent="0.2">
      <c r="A61" s="247"/>
      <c r="AK61" s="303" t="s">
        <v>524</v>
      </c>
      <c r="AL61" s="326"/>
      <c r="AM61" s="312">
        <v>1119745</v>
      </c>
      <c r="AN61" s="313">
        <v>147642</v>
      </c>
      <c r="AO61" s="314">
        <v>-4.5999999999999996</v>
      </c>
      <c r="AP61" s="315">
        <v>148315</v>
      </c>
      <c r="AQ61" s="327">
        <v>3.2</v>
      </c>
      <c r="AR61" s="317">
        <v>-7.8</v>
      </c>
    </row>
    <row r="62" spans="1:44" ht="13" x14ac:dyDescent="0.2">
      <c r="A62" s="247"/>
      <c r="AK62" s="318"/>
      <c r="AL62" s="319" t="s">
        <v>519</v>
      </c>
      <c r="AM62" s="320">
        <v>691371</v>
      </c>
      <c r="AN62" s="321">
        <v>90645</v>
      </c>
      <c r="AO62" s="322">
        <v>14.5</v>
      </c>
      <c r="AP62" s="323">
        <v>78129</v>
      </c>
      <c r="AQ62" s="324">
        <v>2</v>
      </c>
      <c r="AR62" s="325">
        <v>12.5</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URhqV/rYxXQKSRHYrVHEpYGj4tDWQUnU9AM3DgBXM4VASn95MnGsl+ZoGPyuMjGlEIfXiJWFhwsrNeFPiIeZHg==" saltValue="2DF4hb7CQ7rXmKZIuP1LF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cmxGGE0Nl5h4AmnrQPqzOcCujTx7FKKF4EIE2KNW5veCWwgHop3wuq5mqpwUPMSWSXkmCsKKeKbENOpAtkPHZg==" saltValue="sqO2DV0917bakjTn5n714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WRmwPLR3WZtQgkpt7wfAd/IdxaT37yk7szyOlmY7IvJ7lylb4KIETc7KrOxHyIU7KXNGAJi4+CF/5Ns6QEdjjg==" saltValue="35aMAlgww77fblnr+ieOw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526</v>
      </c>
      <c r="G46" s="8" t="s">
        <v>527</v>
      </c>
      <c r="H46" s="8" t="s">
        <v>528</v>
      </c>
      <c r="I46" s="8" t="s">
        <v>529</v>
      </c>
      <c r="J46" s="9" t="s">
        <v>530</v>
      </c>
    </row>
    <row r="47" spans="2:10" ht="57.75" customHeight="1" x14ac:dyDescent="0.2">
      <c r="B47" s="10"/>
      <c r="C47" s="1165" t="s">
        <v>3</v>
      </c>
      <c r="D47" s="1165"/>
      <c r="E47" s="1166"/>
      <c r="F47" s="11">
        <v>30.86</v>
      </c>
      <c r="G47" s="12">
        <v>31.37</v>
      </c>
      <c r="H47" s="12">
        <v>37.58</v>
      </c>
      <c r="I47" s="12">
        <v>40.78</v>
      </c>
      <c r="J47" s="13">
        <v>43.77</v>
      </c>
    </row>
    <row r="48" spans="2:10" ht="57.75" customHeight="1" x14ac:dyDescent="0.2">
      <c r="B48" s="14"/>
      <c r="C48" s="1167" t="s">
        <v>4</v>
      </c>
      <c r="D48" s="1167"/>
      <c r="E48" s="1168"/>
      <c r="F48" s="15">
        <v>5.0999999999999996</v>
      </c>
      <c r="G48" s="16">
        <v>8.4600000000000009</v>
      </c>
      <c r="H48" s="16">
        <v>5.35</v>
      </c>
      <c r="I48" s="16">
        <v>7.57</v>
      </c>
      <c r="J48" s="17">
        <v>32.18</v>
      </c>
    </row>
    <row r="49" spans="2:10" ht="57.75" customHeight="1" thickBot="1" x14ac:dyDescent="0.25">
      <c r="B49" s="18"/>
      <c r="C49" s="1169" t="s">
        <v>5</v>
      </c>
      <c r="D49" s="1169"/>
      <c r="E49" s="1170"/>
      <c r="F49" s="19">
        <v>2.1800000000000002</v>
      </c>
      <c r="G49" s="20">
        <v>3.72</v>
      </c>
      <c r="H49" s="20" t="s">
        <v>531</v>
      </c>
      <c r="I49" s="20">
        <v>2.27</v>
      </c>
      <c r="J49" s="21">
        <v>24.78</v>
      </c>
    </row>
    <row r="50" spans="2:10" ht="13" x14ac:dyDescent="0.2"/>
  </sheetData>
  <sheetProtection algorithmName="SHA-512" hashValue="VaHRk2+gaAIHMrfuX3xjcI+SLwJvBkXASKWU3C9VCFs2DYTa8Dgt/YJ+WXYTBVeHQ+4UzEYSlIqN8uCBY9+Zvg==" saltValue="9l8fWWtcI1nkqV48ZfBhW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75" t="s">
        <v>532</v>
      </c>
      <c r="D34" s="1175"/>
      <c r="E34" s="1176"/>
      <c r="F34" s="32">
        <v>5.09</v>
      </c>
      <c r="G34" s="33">
        <v>8.4600000000000009</v>
      </c>
      <c r="H34" s="33">
        <v>5.35</v>
      </c>
      <c r="I34" s="33">
        <v>7.57</v>
      </c>
      <c r="J34" s="34">
        <v>32.18</v>
      </c>
      <c r="K34" s="22"/>
      <c r="L34" s="22"/>
      <c r="M34" s="22"/>
      <c r="N34" s="22"/>
      <c r="O34" s="22"/>
      <c r="P34" s="22"/>
    </row>
    <row r="35" spans="1:16" ht="39" customHeight="1" x14ac:dyDescent="0.2">
      <c r="A35" s="22"/>
      <c r="B35" s="35"/>
      <c r="C35" s="1171" t="s">
        <v>533</v>
      </c>
      <c r="D35" s="1171"/>
      <c r="E35" s="1172"/>
      <c r="F35" s="36">
        <v>35.17</v>
      </c>
      <c r="G35" s="37">
        <v>36.29</v>
      </c>
      <c r="H35" s="37">
        <v>41.02</v>
      </c>
      <c r="I35" s="37">
        <v>36.42</v>
      </c>
      <c r="J35" s="38">
        <v>25.65</v>
      </c>
      <c r="K35" s="22"/>
      <c r="L35" s="22"/>
      <c r="M35" s="22"/>
      <c r="N35" s="22"/>
      <c r="O35" s="22"/>
      <c r="P35" s="22"/>
    </row>
    <row r="36" spans="1:16" ht="39" customHeight="1" x14ac:dyDescent="0.2">
      <c r="A36" s="22"/>
      <c r="B36" s="35"/>
      <c r="C36" s="1171" t="s">
        <v>534</v>
      </c>
      <c r="D36" s="1171"/>
      <c r="E36" s="1172"/>
      <c r="F36" s="36">
        <v>11.78</v>
      </c>
      <c r="G36" s="37">
        <v>11.07</v>
      </c>
      <c r="H36" s="37">
        <v>9.76</v>
      </c>
      <c r="I36" s="37">
        <v>1.69</v>
      </c>
      <c r="J36" s="38">
        <v>3.13</v>
      </c>
      <c r="K36" s="22"/>
      <c r="L36" s="22"/>
      <c r="M36" s="22"/>
      <c r="N36" s="22"/>
      <c r="O36" s="22"/>
      <c r="P36" s="22"/>
    </row>
    <row r="37" spans="1:16" ht="39" customHeight="1" x14ac:dyDescent="0.2">
      <c r="A37" s="22"/>
      <c r="B37" s="35"/>
      <c r="C37" s="1171" t="s">
        <v>535</v>
      </c>
      <c r="D37" s="1171"/>
      <c r="E37" s="1172"/>
      <c r="F37" s="36">
        <v>0.14000000000000001</v>
      </c>
      <c r="G37" s="37">
        <v>0.19</v>
      </c>
      <c r="H37" s="37">
        <v>0.22</v>
      </c>
      <c r="I37" s="37">
        <v>0.03</v>
      </c>
      <c r="J37" s="38">
        <v>1.87</v>
      </c>
      <c r="K37" s="22"/>
      <c r="L37" s="22"/>
      <c r="M37" s="22"/>
      <c r="N37" s="22"/>
      <c r="O37" s="22"/>
      <c r="P37" s="22"/>
    </row>
    <row r="38" spans="1:16" ht="39" customHeight="1" x14ac:dyDescent="0.2">
      <c r="A38" s="22"/>
      <c r="B38" s="35"/>
      <c r="C38" s="1171" t="s">
        <v>536</v>
      </c>
      <c r="D38" s="1171"/>
      <c r="E38" s="1172"/>
      <c r="F38" s="36">
        <v>0.12</v>
      </c>
      <c r="G38" s="37">
        <v>0.05</v>
      </c>
      <c r="H38" s="37">
        <v>0.22</v>
      </c>
      <c r="I38" s="37">
        <v>7.0000000000000007E-2</v>
      </c>
      <c r="J38" s="38">
        <v>0</v>
      </c>
      <c r="K38" s="22"/>
      <c r="L38" s="22"/>
      <c r="M38" s="22"/>
      <c r="N38" s="22"/>
      <c r="O38" s="22"/>
      <c r="P38" s="22"/>
    </row>
    <row r="39" spans="1:16" ht="39" customHeight="1" x14ac:dyDescent="0.2">
      <c r="A39" s="22"/>
      <c r="B39" s="35"/>
      <c r="C39" s="1171" t="s">
        <v>537</v>
      </c>
      <c r="D39" s="1171"/>
      <c r="E39" s="1172"/>
      <c r="F39" s="36">
        <v>0</v>
      </c>
      <c r="G39" s="37">
        <v>0</v>
      </c>
      <c r="H39" s="37">
        <v>0</v>
      </c>
      <c r="I39" s="37">
        <v>0</v>
      </c>
      <c r="J39" s="38">
        <v>0</v>
      </c>
      <c r="K39" s="22"/>
      <c r="L39" s="22"/>
      <c r="M39" s="22"/>
      <c r="N39" s="22"/>
      <c r="O39" s="22"/>
      <c r="P39" s="22"/>
    </row>
    <row r="40" spans="1:16" ht="39" customHeight="1" x14ac:dyDescent="0.2">
      <c r="A40" s="22"/>
      <c r="B40" s="35"/>
      <c r="C40" s="1171"/>
      <c r="D40" s="1171"/>
      <c r="E40" s="1172"/>
      <c r="F40" s="36"/>
      <c r="G40" s="37"/>
      <c r="H40" s="37"/>
      <c r="I40" s="37"/>
      <c r="J40" s="38"/>
      <c r="K40" s="22"/>
      <c r="L40" s="22"/>
      <c r="M40" s="22"/>
      <c r="N40" s="22"/>
      <c r="O40" s="22"/>
      <c r="P40" s="22"/>
    </row>
    <row r="41" spans="1:16" ht="39" customHeight="1" x14ac:dyDescent="0.2">
      <c r="A41" s="22"/>
      <c r="B41" s="35"/>
      <c r="C41" s="1171"/>
      <c r="D41" s="1171"/>
      <c r="E41" s="1172"/>
      <c r="F41" s="36"/>
      <c r="G41" s="37"/>
      <c r="H41" s="37"/>
      <c r="I41" s="37"/>
      <c r="J41" s="38"/>
      <c r="K41" s="22"/>
      <c r="L41" s="22"/>
      <c r="M41" s="22"/>
      <c r="N41" s="22"/>
      <c r="O41" s="22"/>
      <c r="P41" s="22"/>
    </row>
    <row r="42" spans="1:16" ht="39" customHeight="1" x14ac:dyDescent="0.2">
      <c r="A42" s="22"/>
      <c r="B42" s="39"/>
      <c r="C42" s="1171" t="s">
        <v>538</v>
      </c>
      <c r="D42" s="1171"/>
      <c r="E42" s="1172"/>
      <c r="F42" s="36" t="s">
        <v>487</v>
      </c>
      <c r="G42" s="37" t="s">
        <v>487</v>
      </c>
      <c r="H42" s="37" t="s">
        <v>487</v>
      </c>
      <c r="I42" s="37" t="s">
        <v>487</v>
      </c>
      <c r="J42" s="38" t="s">
        <v>487</v>
      </c>
      <c r="K42" s="22"/>
      <c r="L42" s="22"/>
      <c r="M42" s="22"/>
      <c r="N42" s="22"/>
      <c r="O42" s="22"/>
      <c r="P42" s="22"/>
    </row>
    <row r="43" spans="1:16" ht="39" customHeight="1" thickBot="1" x14ac:dyDescent="0.25">
      <c r="A43" s="22"/>
      <c r="B43" s="40"/>
      <c r="C43" s="1173" t="s">
        <v>539</v>
      </c>
      <c r="D43" s="1173"/>
      <c r="E43" s="1174"/>
      <c r="F43" s="41">
        <v>0</v>
      </c>
      <c r="G43" s="42">
        <v>0</v>
      </c>
      <c r="H43" s="42">
        <v>0</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Ru+tc+yS1NkfoyN0m9MYhjKAMtQ1fqUU+5axyPaBKB3PivqfMCdUCjXM5O4dXAGSEQIgv2/Kltd0R2ldc8Pp8A==" saltValue="GRsDTU3bzz6Ieuh13n1Vm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200" t="s">
        <v>9</v>
      </c>
      <c r="C45" s="1201"/>
      <c r="D45" s="56"/>
      <c r="E45" s="1206" t="s">
        <v>10</v>
      </c>
      <c r="F45" s="1206"/>
      <c r="G45" s="1206"/>
      <c r="H45" s="1206"/>
      <c r="I45" s="1206"/>
      <c r="J45" s="1207"/>
      <c r="K45" s="57">
        <v>723</v>
      </c>
      <c r="L45" s="58">
        <v>824</v>
      </c>
      <c r="M45" s="58">
        <v>791</v>
      </c>
      <c r="N45" s="58">
        <v>826</v>
      </c>
      <c r="O45" s="59">
        <v>812</v>
      </c>
      <c r="P45" s="46"/>
      <c r="Q45" s="46"/>
      <c r="R45" s="46"/>
      <c r="S45" s="46"/>
      <c r="T45" s="46"/>
      <c r="U45" s="46"/>
    </row>
    <row r="46" spans="1:21" ht="30.75" customHeight="1" x14ac:dyDescent="0.2">
      <c r="A46" s="46"/>
      <c r="B46" s="1202"/>
      <c r="C46" s="1203"/>
      <c r="D46" s="60"/>
      <c r="E46" s="1179" t="s">
        <v>11</v>
      </c>
      <c r="F46" s="1179"/>
      <c r="G46" s="1179"/>
      <c r="H46" s="1179"/>
      <c r="I46" s="1179"/>
      <c r="J46" s="1180"/>
      <c r="K46" s="61" t="s">
        <v>487</v>
      </c>
      <c r="L46" s="62" t="s">
        <v>487</v>
      </c>
      <c r="M46" s="62" t="s">
        <v>487</v>
      </c>
      <c r="N46" s="62" t="s">
        <v>487</v>
      </c>
      <c r="O46" s="63" t="s">
        <v>487</v>
      </c>
      <c r="P46" s="46"/>
      <c r="Q46" s="46"/>
      <c r="R46" s="46"/>
      <c r="S46" s="46"/>
      <c r="T46" s="46"/>
      <c r="U46" s="46"/>
    </row>
    <row r="47" spans="1:21" ht="30.75" customHeight="1" x14ac:dyDescent="0.2">
      <c r="A47" s="46"/>
      <c r="B47" s="1202"/>
      <c r="C47" s="1203"/>
      <c r="D47" s="60"/>
      <c r="E47" s="1179" t="s">
        <v>12</v>
      </c>
      <c r="F47" s="1179"/>
      <c r="G47" s="1179"/>
      <c r="H47" s="1179"/>
      <c r="I47" s="1179"/>
      <c r="J47" s="1180"/>
      <c r="K47" s="61" t="s">
        <v>487</v>
      </c>
      <c r="L47" s="62" t="s">
        <v>487</v>
      </c>
      <c r="M47" s="62" t="s">
        <v>487</v>
      </c>
      <c r="N47" s="62" t="s">
        <v>487</v>
      </c>
      <c r="O47" s="63" t="s">
        <v>487</v>
      </c>
      <c r="P47" s="46"/>
      <c r="Q47" s="46"/>
      <c r="R47" s="46"/>
      <c r="S47" s="46"/>
      <c r="T47" s="46"/>
      <c r="U47" s="46"/>
    </row>
    <row r="48" spans="1:21" ht="30.75" customHeight="1" x14ac:dyDescent="0.2">
      <c r="A48" s="46"/>
      <c r="B48" s="1202"/>
      <c r="C48" s="1203"/>
      <c r="D48" s="60"/>
      <c r="E48" s="1179" t="s">
        <v>13</v>
      </c>
      <c r="F48" s="1179"/>
      <c r="G48" s="1179"/>
      <c r="H48" s="1179"/>
      <c r="I48" s="1179"/>
      <c r="J48" s="1180"/>
      <c r="K48" s="61">
        <v>249</v>
      </c>
      <c r="L48" s="62">
        <v>261</v>
      </c>
      <c r="M48" s="62">
        <v>307</v>
      </c>
      <c r="N48" s="62">
        <v>298</v>
      </c>
      <c r="O48" s="63">
        <v>250</v>
      </c>
      <c r="P48" s="46"/>
      <c r="Q48" s="46"/>
      <c r="R48" s="46"/>
      <c r="S48" s="46"/>
      <c r="T48" s="46"/>
      <c r="U48" s="46"/>
    </row>
    <row r="49" spans="1:21" ht="30.75" customHeight="1" x14ac:dyDescent="0.2">
      <c r="A49" s="46"/>
      <c r="B49" s="1202"/>
      <c r="C49" s="1203"/>
      <c r="D49" s="60"/>
      <c r="E49" s="1179" t="s">
        <v>14</v>
      </c>
      <c r="F49" s="1179"/>
      <c r="G49" s="1179"/>
      <c r="H49" s="1179"/>
      <c r="I49" s="1179"/>
      <c r="J49" s="1180"/>
      <c r="K49" s="61">
        <v>76</v>
      </c>
      <c r="L49" s="62">
        <v>76</v>
      </c>
      <c r="M49" s="62">
        <v>76</v>
      </c>
      <c r="N49" s="62">
        <v>63</v>
      </c>
      <c r="O49" s="63">
        <v>57</v>
      </c>
      <c r="P49" s="46"/>
      <c r="Q49" s="46"/>
      <c r="R49" s="46"/>
      <c r="S49" s="46"/>
      <c r="T49" s="46"/>
      <c r="U49" s="46"/>
    </row>
    <row r="50" spans="1:21" ht="30.75" customHeight="1" x14ac:dyDescent="0.2">
      <c r="A50" s="46"/>
      <c r="B50" s="1202"/>
      <c r="C50" s="1203"/>
      <c r="D50" s="60"/>
      <c r="E50" s="1179" t="s">
        <v>15</v>
      </c>
      <c r="F50" s="1179"/>
      <c r="G50" s="1179"/>
      <c r="H50" s="1179"/>
      <c r="I50" s="1179"/>
      <c r="J50" s="1180"/>
      <c r="K50" s="61" t="s">
        <v>487</v>
      </c>
      <c r="L50" s="62" t="s">
        <v>487</v>
      </c>
      <c r="M50" s="62" t="s">
        <v>487</v>
      </c>
      <c r="N50" s="62" t="s">
        <v>487</v>
      </c>
      <c r="O50" s="63" t="s">
        <v>487</v>
      </c>
      <c r="P50" s="46"/>
      <c r="Q50" s="46"/>
      <c r="R50" s="46"/>
      <c r="S50" s="46"/>
      <c r="T50" s="46"/>
      <c r="U50" s="46"/>
    </row>
    <row r="51" spans="1:21" ht="30.75" customHeight="1" x14ac:dyDescent="0.2">
      <c r="A51" s="46"/>
      <c r="B51" s="1204"/>
      <c r="C51" s="1205"/>
      <c r="D51" s="64"/>
      <c r="E51" s="1179" t="s">
        <v>16</v>
      </c>
      <c r="F51" s="1179"/>
      <c r="G51" s="1179"/>
      <c r="H51" s="1179"/>
      <c r="I51" s="1179"/>
      <c r="J51" s="1180"/>
      <c r="K51" s="61" t="s">
        <v>487</v>
      </c>
      <c r="L51" s="62" t="s">
        <v>487</v>
      </c>
      <c r="M51" s="62" t="s">
        <v>487</v>
      </c>
      <c r="N51" s="62" t="s">
        <v>487</v>
      </c>
      <c r="O51" s="63" t="s">
        <v>487</v>
      </c>
      <c r="P51" s="46"/>
      <c r="Q51" s="46"/>
      <c r="R51" s="46"/>
      <c r="S51" s="46"/>
      <c r="T51" s="46"/>
      <c r="U51" s="46"/>
    </row>
    <row r="52" spans="1:21" ht="30.75" customHeight="1" x14ac:dyDescent="0.2">
      <c r="A52" s="46"/>
      <c r="B52" s="1177" t="s">
        <v>17</v>
      </c>
      <c r="C52" s="1178"/>
      <c r="D52" s="64"/>
      <c r="E52" s="1179" t="s">
        <v>18</v>
      </c>
      <c r="F52" s="1179"/>
      <c r="G52" s="1179"/>
      <c r="H52" s="1179"/>
      <c r="I52" s="1179"/>
      <c r="J52" s="1180"/>
      <c r="K52" s="61">
        <v>795</v>
      </c>
      <c r="L52" s="62">
        <v>868</v>
      </c>
      <c r="M52" s="62">
        <v>843</v>
      </c>
      <c r="N52" s="62">
        <v>837</v>
      </c>
      <c r="O52" s="63">
        <v>856</v>
      </c>
      <c r="P52" s="46"/>
      <c r="Q52" s="46"/>
      <c r="R52" s="46"/>
      <c r="S52" s="46"/>
      <c r="T52" s="46"/>
      <c r="U52" s="46"/>
    </row>
    <row r="53" spans="1:21" ht="30.75" customHeight="1" thickBot="1" x14ac:dyDescent="0.25">
      <c r="A53" s="46"/>
      <c r="B53" s="1181" t="s">
        <v>19</v>
      </c>
      <c r="C53" s="1182"/>
      <c r="D53" s="65"/>
      <c r="E53" s="1183" t="s">
        <v>20</v>
      </c>
      <c r="F53" s="1183"/>
      <c r="G53" s="1183"/>
      <c r="H53" s="1183"/>
      <c r="I53" s="1183"/>
      <c r="J53" s="1184"/>
      <c r="K53" s="66">
        <v>253</v>
      </c>
      <c r="L53" s="67">
        <v>293</v>
      </c>
      <c r="M53" s="67">
        <v>331</v>
      </c>
      <c r="N53" s="67">
        <v>350</v>
      </c>
      <c r="O53" s="68">
        <v>263</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85" t="s">
        <v>24</v>
      </c>
      <c r="C58" s="1186"/>
      <c r="D58" s="1191" t="s">
        <v>25</v>
      </c>
      <c r="E58" s="1192"/>
      <c r="F58" s="1192"/>
      <c r="G58" s="1192"/>
      <c r="H58" s="1192"/>
      <c r="I58" s="1192"/>
      <c r="J58" s="1193"/>
      <c r="K58" s="81"/>
      <c r="L58" s="82"/>
      <c r="M58" s="82"/>
      <c r="N58" s="82"/>
      <c r="O58" s="83"/>
    </row>
    <row r="59" spans="1:21" ht="31.5" customHeight="1" x14ac:dyDescent="0.2">
      <c r="B59" s="1187"/>
      <c r="C59" s="1188"/>
      <c r="D59" s="1194" t="s">
        <v>26</v>
      </c>
      <c r="E59" s="1195"/>
      <c r="F59" s="1195"/>
      <c r="G59" s="1195"/>
      <c r="H59" s="1195"/>
      <c r="I59" s="1195"/>
      <c r="J59" s="1196"/>
      <c r="K59" s="84"/>
      <c r="L59" s="85"/>
      <c r="M59" s="85"/>
      <c r="N59" s="85"/>
      <c r="O59" s="86"/>
    </row>
    <row r="60" spans="1:21" ht="31.5" customHeight="1" thickBot="1" x14ac:dyDescent="0.25">
      <c r="B60" s="1189"/>
      <c r="C60" s="1190"/>
      <c r="D60" s="1197" t="s">
        <v>27</v>
      </c>
      <c r="E60" s="1198"/>
      <c r="F60" s="1198"/>
      <c r="G60" s="1198"/>
      <c r="H60" s="1198"/>
      <c r="I60" s="1198"/>
      <c r="J60" s="1199"/>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2O2VYapZvwXA70mAbtQWasUs9CDyTUjmoKv9tGlo2fVsSUuFB4Qu9BiFbeOdhP6kwhL8lSpQ7ofVIuhUGy1JDA==" saltValue="EB+U2v97j7v61K6EGdEZk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526</v>
      </c>
      <c r="J40" s="101" t="s">
        <v>527</v>
      </c>
      <c r="K40" s="101" t="s">
        <v>528</v>
      </c>
      <c r="L40" s="101" t="s">
        <v>529</v>
      </c>
      <c r="M40" s="102" t="s">
        <v>530</v>
      </c>
    </row>
    <row r="41" spans="2:13" ht="27.75" customHeight="1" x14ac:dyDescent="0.2">
      <c r="B41" s="1220" t="s">
        <v>30</v>
      </c>
      <c r="C41" s="1221"/>
      <c r="D41" s="103"/>
      <c r="E41" s="1222" t="s">
        <v>31</v>
      </c>
      <c r="F41" s="1222"/>
      <c r="G41" s="1222"/>
      <c r="H41" s="1223"/>
      <c r="I41" s="330">
        <v>8205</v>
      </c>
      <c r="J41" s="331">
        <v>9835</v>
      </c>
      <c r="K41" s="331">
        <v>10034</v>
      </c>
      <c r="L41" s="331">
        <v>10078</v>
      </c>
      <c r="M41" s="332">
        <v>18643</v>
      </c>
    </row>
    <row r="42" spans="2:13" ht="27.75" customHeight="1" x14ac:dyDescent="0.2">
      <c r="B42" s="1210"/>
      <c r="C42" s="1211"/>
      <c r="D42" s="104"/>
      <c r="E42" s="1214" t="s">
        <v>32</v>
      </c>
      <c r="F42" s="1214"/>
      <c r="G42" s="1214"/>
      <c r="H42" s="1215"/>
      <c r="I42" s="333" t="s">
        <v>487</v>
      </c>
      <c r="J42" s="334" t="s">
        <v>487</v>
      </c>
      <c r="K42" s="334" t="s">
        <v>487</v>
      </c>
      <c r="L42" s="334" t="s">
        <v>487</v>
      </c>
      <c r="M42" s="335" t="s">
        <v>487</v>
      </c>
    </row>
    <row r="43" spans="2:13" ht="27.75" customHeight="1" x14ac:dyDescent="0.2">
      <c r="B43" s="1210"/>
      <c r="C43" s="1211"/>
      <c r="D43" s="104"/>
      <c r="E43" s="1214" t="s">
        <v>33</v>
      </c>
      <c r="F43" s="1214"/>
      <c r="G43" s="1214"/>
      <c r="H43" s="1215"/>
      <c r="I43" s="333">
        <v>2898</v>
      </c>
      <c r="J43" s="334">
        <v>2559</v>
      </c>
      <c r="K43" s="334">
        <v>2209</v>
      </c>
      <c r="L43" s="334">
        <v>2158</v>
      </c>
      <c r="M43" s="335">
        <v>1943</v>
      </c>
    </row>
    <row r="44" spans="2:13" ht="27.75" customHeight="1" x14ac:dyDescent="0.2">
      <c r="B44" s="1210"/>
      <c r="C44" s="1211"/>
      <c r="D44" s="104"/>
      <c r="E44" s="1214" t="s">
        <v>34</v>
      </c>
      <c r="F44" s="1214"/>
      <c r="G44" s="1214"/>
      <c r="H44" s="1215"/>
      <c r="I44" s="333">
        <v>358</v>
      </c>
      <c r="J44" s="334">
        <v>285</v>
      </c>
      <c r="K44" s="334">
        <v>211</v>
      </c>
      <c r="L44" s="334">
        <v>147</v>
      </c>
      <c r="M44" s="335">
        <v>196</v>
      </c>
    </row>
    <row r="45" spans="2:13" ht="27.75" customHeight="1" x14ac:dyDescent="0.2">
      <c r="B45" s="1210"/>
      <c r="C45" s="1211"/>
      <c r="D45" s="104"/>
      <c r="E45" s="1214" t="s">
        <v>35</v>
      </c>
      <c r="F45" s="1214"/>
      <c r="G45" s="1214"/>
      <c r="H45" s="1215"/>
      <c r="I45" s="333">
        <v>724</v>
      </c>
      <c r="J45" s="334">
        <v>668</v>
      </c>
      <c r="K45" s="334">
        <v>510</v>
      </c>
      <c r="L45" s="334">
        <v>585</v>
      </c>
      <c r="M45" s="335">
        <v>643</v>
      </c>
    </row>
    <row r="46" spans="2:13" ht="27.75" customHeight="1" x14ac:dyDescent="0.2">
      <c r="B46" s="1210"/>
      <c r="C46" s="1211"/>
      <c r="D46" s="105"/>
      <c r="E46" s="1214" t="s">
        <v>36</v>
      </c>
      <c r="F46" s="1214"/>
      <c r="G46" s="1214"/>
      <c r="H46" s="1215"/>
      <c r="I46" s="333" t="s">
        <v>487</v>
      </c>
      <c r="J46" s="334" t="s">
        <v>487</v>
      </c>
      <c r="K46" s="334" t="s">
        <v>487</v>
      </c>
      <c r="L46" s="334" t="s">
        <v>487</v>
      </c>
      <c r="M46" s="335" t="s">
        <v>487</v>
      </c>
    </row>
    <row r="47" spans="2:13" ht="27.75" customHeight="1" x14ac:dyDescent="0.2">
      <c r="B47" s="1210"/>
      <c r="C47" s="1211"/>
      <c r="D47" s="106"/>
      <c r="E47" s="1224" t="s">
        <v>37</v>
      </c>
      <c r="F47" s="1225"/>
      <c r="G47" s="1225"/>
      <c r="H47" s="1226"/>
      <c r="I47" s="333" t="s">
        <v>487</v>
      </c>
      <c r="J47" s="334" t="s">
        <v>487</v>
      </c>
      <c r="K47" s="334" t="s">
        <v>487</v>
      </c>
      <c r="L47" s="334" t="s">
        <v>487</v>
      </c>
      <c r="M47" s="335" t="s">
        <v>487</v>
      </c>
    </row>
    <row r="48" spans="2:13" ht="27.75" customHeight="1" x14ac:dyDescent="0.2">
      <c r="B48" s="1210"/>
      <c r="C48" s="1211"/>
      <c r="D48" s="104"/>
      <c r="E48" s="1214" t="s">
        <v>38</v>
      </c>
      <c r="F48" s="1214"/>
      <c r="G48" s="1214"/>
      <c r="H48" s="1215"/>
      <c r="I48" s="333" t="s">
        <v>487</v>
      </c>
      <c r="J48" s="334" t="s">
        <v>487</v>
      </c>
      <c r="K48" s="334" t="s">
        <v>487</v>
      </c>
      <c r="L48" s="334" t="s">
        <v>487</v>
      </c>
      <c r="M48" s="335" t="s">
        <v>487</v>
      </c>
    </row>
    <row r="49" spans="2:13" ht="27.75" customHeight="1" x14ac:dyDescent="0.2">
      <c r="B49" s="1212"/>
      <c r="C49" s="1213"/>
      <c r="D49" s="104"/>
      <c r="E49" s="1214" t="s">
        <v>39</v>
      </c>
      <c r="F49" s="1214"/>
      <c r="G49" s="1214"/>
      <c r="H49" s="1215"/>
      <c r="I49" s="333" t="s">
        <v>487</v>
      </c>
      <c r="J49" s="334" t="s">
        <v>487</v>
      </c>
      <c r="K49" s="334" t="s">
        <v>487</v>
      </c>
      <c r="L49" s="334" t="s">
        <v>487</v>
      </c>
      <c r="M49" s="335" t="s">
        <v>487</v>
      </c>
    </row>
    <row r="50" spans="2:13" ht="27.75" customHeight="1" x14ac:dyDescent="0.2">
      <c r="B50" s="1208" t="s">
        <v>40</v>
      </c>
      <c r="C50" s="1209"/>
      <c r="D50" s="107"/>
      <c r="E50" s="1214" t="s">
        <v>41</v>
      </c>
      <c r="F50" s="1214"/>
      <c r="G50" s="1214"/>
      <c r="H50" s="1215"/>
      <c r="I50" s="333">
        <v>1522</v>
      </c>
      <c r="J50" s="334">
        <v>1633</v>
      </c>
      <c r="K50" s="334">
        <v>1885</v>
      </c>
      <c r="L50" s="334">
        <v>2036</v>
      </c>
      <c r="M50" s="335">
        <v>2206</v>
      </c>
    </row>
    <row r="51" spans="2:13" ht="27.75" customHeight="1" x14ac:dyDescent="0.2">
      <c r="B51" s="1210"/>
      <c r="C51" s="1211"/>
      <c r="D51" s="104"/>
      <c r="E51" s="1214" t="s">
        <v>42</v>
      </c>
      <c r="F51" s="1214"/>
      <c r="G51" s="1214"/>
      <c r="H51" s="1215"/>
      <c r="I51" s="333">
        <v>448</v>
      </c>
      <c r="J51" s="334">
        <v>417</v>
      </c>
      <c r="K51" s="334">
        <v>408</v>
      </c>
      <c r="L51" s="334">
        <v>376</v>
      </c>
      <c r="M51" s="335">
        <v>406</v>
      </c>
    </row>
    <row r="52" spans="2:13" ht="27.75" customHeight="1" x14ac:dyDescent="0.2">
      <c r="B52" s="1212"/>
      <c r="C52" s="1213"/>
      <c r="D52" s="104"/>
      <c r="E52" s="1214" t="s">
        <v>43</v>
      </c>
      <c r="F52" s="1214"/>
      <c r="G52" s="1214"/>
      <c r="H52" s="1215"/>
      <c r="I52" s="333">
        <v>8291</v>
      </c>
      <c r="J52" s="334">
        <v>8432</v>
      </c>
      <c r="K52" s="334">
        <v>8457</v>
      </c>
      <c r="L52" s="334">
        <v>8657</v>
      </c>
      <c r="M52" s="335">
        <v>16283</v>
      </c>
    </row>
    <row r="53" spans="2:13" ht="27.75" customHeight="1" thickBot="1" x14ac:dyDescent="0.25">
      <c r="B53" s="1216" t="s">
        <v>19</v>
      </c>
      <c r="C53" s="1217"/>
      <c r="D53" s="108"/>
      <c r="E53" s="1218" t="s">
        <v>44</v>
      </c>
      <c r="F53" s="1218"/>
      <c r="G53" s="1218"/>
      <c r="H53" s="1219"/>
      <c r="I53" s="336">
        <v>1925</v>
      </c>
      <c r="J53" s="337">
        <v>2865</v>
      </c>
      <c r="K53" s="337">
        <v>2215</v>
      </c>
      <c r="L53" s="337">
        <v>1900</v>
      </c>
      <c r="M53" s="338">
        <v>2529</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HO4hs4HSxccv0E4picejOW8R6RU5QfhM/9zklBX3G+78sJiG8EuIAxNVQQ69h0A7JA1JWXPzOc20Nr800z9IMg==" saltValue="o0N5m9duXsKEbP+RNkPxT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H59" sqref="H59"/>
    </sheetView>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528</v>
      </c>
      <c r="G54" s="117" t="s">
        <v>529</v>
      </c>
      <c r="H54" s="118" t="s">
        <v>530</v>
      </c>
    </row>
    <row r="55" spans="2:8" ht="52.5" customHeight="1" x14ac:dyDescent="0.2">
      <c r="B55" s="119"/>
      <c r="C55" s="1235" t="s">
        <v>46</v>
      </c>
      <c r="D55" s="1235"/>
      <c r="E55" s="1236"/>
      <c r="F55" s="339">
        <v>1615</v>
      </c>
      <c r="G55" s="339">
        <v>1766</v>
      </c>
      <c r="H55" s="340">
        <v>1937</v>
      </c>
    </row>
    <row r="56" spans="2:8" ht="52.5" customHeight="1" x14ac:dyDescent="0.2">
      <c r="B56" s="120"/>
      <c r="C56" s="1237" t="s">
        <v>47</v>
      </c>
      <c r="D56" s="1237"/>
      <c r="E56" s="1238"/>
      <c r="F56" s="341">
        <v>257</v>
      </c>
      <c r="G56" s="341">
        <v>257</v>
      </c>
      <c r="H56" s="342">
        <v>257</v>
      </c>
    </row>
    <row r="57" spans="2:8" ht="53.25" customHeight="1" x14ac:dyDescent="0.2">
      <c r="B57" s="120"/>
      <c r="C57" s="1239" t="s">
        <v>48</v>
      </c>
      <c r="D57" s="1239"/>
      <c r="E57" s="1240"/>
      <c r="F57" s="343">
        <v>2782</v>
      </c>
      <c r="G57" s="343">
        <v>4280</v>
      </c>
      <c r="H57" s="344">
        <v>5538</v>
      </c>
    </row>
    <row r="58" spans="2:8" ht="45.75" customHeight="1" x14ac:dyDescent="0.2">
      <c r="B58" s="121"/>
      <c r="C58" s="1227" t="s">
        <v>545</v>
      </c>
      <c r="D58" s="1228"/>
      <c r="E58" s="1229"/>
      <c r="F58" s="345">
        <v>2384</v>
      </c>
      <c r="G58" s="345">
        <v>2585</v>
      </c>
      <c r="H58" s="346">
        <v>3186</v>
      </c>
    </row>
    <row r="59" spans="2:8" ht="45.75" customHeight="1" x14ac:dyDescent="0.2">
      <c r="B59" s="121"/>
      <c r="C59" s="1227" t="s">
        <v>547</v>
      </c>
      <c r="D59" s="1228"/>
      <c r="E59" s="1229"/>
      <c r="F59" s="345">
        <v>32</v>
      </c>
      <c r="G59" s="345">
        <v>1136</v>
      </c>
      <c r="H59" s="346">
        <v>1341</v>
      </c>
    </row>
    <row r="60" spans="2:8" ht="45.75" customHeight="1" x14ac:dyDescent="0.2">
      <c r="B60" s="121"/>
      <c r="C60" s="1227" t="s">
        <v>546</v>
      </c>
      <c r="D60" s="1228"/>
      <c r="E60" s="1229"/>
      <c r="F60" s="345">
        <v>111</v>
      </c>
      <c r="G60" s="345">
        <v>304</v>
      </c>
      <c r="H60" s="346">
        <v>554</v>
      </c>
    </row>
    <row r="61" spans="2:8" ht="45.75" customHeight="1" x14ac:dyDescent="0.2">
      <c r="B61" s="121"/>
      <c r="C61" s="1227" t="s">
        <v>549</v>
      </c>
      <c r="D61" s="1228"/>
      <c r="E61" s="1229"/>
      <c r="F61" s="345">
        <v>220</v>
      </c>
      <c r="G61" s="345">
        <v>220</v>
      </c>
      <c r="H61" s="346">
        <v>220</v>
      </c>
    </row>
    <row r="62" spans="2:8" ht="45.75" customHeight="1" thickBot="1" x14ac:dyDescent="0.25">
      <c r="B62" s="122"/>
      <c r="C62" s="1230" t="s">
        <v>548</v>
      </c>
      <c r="D62" s="1231"/>
      <c r="E62" s="1232"/>
      <c r="F62" s="347">
        <v>0</v>
      </c>
      <c r="G62" s="347">
        <v>0</v>
      </c>
      <c r="H62" s="348">
        <v>202</v>
      </c>
    </row>
    <row r="63" spans="2:8" ht="52.5" customHeight="1" thickBot="1" x14ac:dyDescent="0.25">
      <c r="B63" s="123"/>
      <c r="C63" s="1233" t="s">
        <v>49</v>
      </c>
      <c r="D63" s="1233"/>
      <c r="E63" s="1234"/>
      <c r="F63" s="349">
        <v>4655</v>
      </c>
      <c r="G63" s="349">
        <v>6303</v>
      </c>
      <c r="H63" s="350">
        <v>7733</v>
      </c>
    </row>
    <row r="64" spans="2:8" ht="13" x14ac:dyDescent="0.2"/>
  </sheetData>
  <sheetProtection algorithmName="SHA-512" hashValue="dWyqvENclIAWS3o8ELXeRN+gPEyG2uiz++a+ukT9u/+oJJnp2UIhli4ti/C8nk+LAuDtCdJbcjM9dRlo6q7gQQ==" saltValue="Zaf01WGeeW2LrrRBtuXma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0043C-85C6-4D46-B968-633BBEE77FB4}">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550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551</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1" t="s">
        <v>560</v>
      </c>
      <c r="AO43" s="1242"/>
      <c r="AP43" s="1242"/>
      <c r="AQ43" s="1242"/>
      <c r="AR43" s="1242"/>
      <c r="AS43" s="1242"/>
      <c r="AT43" s="1242"/>
      <c r="AU43" s="1242"/>
      <c r="AV43" s="1242"/>
      <c r="AW43" s="1242"/>
      <c r="AX43" s="1242"/>
      <c r="AY43" s="1242"/>
      <c r="AZ43" s="1242"/>
      <c r="BA43" s="1242"/>
      <c r="BB43" s="1242"/>
      <c r="BC43" s="1242"/>
      <c r="BD43" s="1242"/>
      <c r="BE43" s="1242"/>
      <c r="BF43" s="1242"/>
      <c r="BG43" s="1242"/>
      <c r="BH43" s="1242"/>
      <c r="BI43" s="1242"/>
      <c r="BJ43" s="1242"/>
      <c r="BK43" s="1242"/>
      <c r="BL43" s="1242"/>
      <c r="BM43" s="1242"/>
      <c r="BN43" s="1242"/>
      <c r="BO43" s="1242"/>
      <c r="BP43" s="1242"/>
      <c r="BQ43" s="1242"/>
      <c r="BR43" s="1242"/>
      <c r="BS43" s="1242"/>
      <c r="BT43" s="1242"/>
      <c r="BU43" s="1242"/>
      <c r="BV43" s="1242"/>
      <c r="BW43" s="1242"/>
      <c r="BX43" s="1242"/>
      <c r="BY43" s="1242"/>
      <c r="BZ43" s="1242"/>
      <c r="CA43" s="1242"/>
      <c r="CB43" s="1242"/>
      <c r="CC43" s="1242"/>
      <c r="CD43" s="1242"/>
      <c r="CE43" s="1242"/>
      <c r="CF43" s="1242"/>
      <c r="CG43" s="1242"/>
      <c r="CH43" s="1242"/>
      <c r="CI43" s="1242"/>
      <c r="CJ43" s="1242"/>
      <c r="CK43" s="1242"/>
      <c r="CL43" s="1242"/>
      <c r="CM43" s="1242"/>
      <c r="CN43" s="1242"/>
      <c r="CO43" s="1242"/>
      <c r="CP43" s="1242"/>
      <c r="CQ43" s="1242"/>
      <c r="CR43" s="1242"/>
      <c r="CS43" s="1242"/>
      <c r="CT43" s="1242"/>
      <c r="CU43" s="1242"/>
      <c r="CV43" s="1242"/>
      <c r="CW43" s="1242"/>
      <c r="CX43" s="1242"/>
      <c r="CY43" s="1242"/>
      <c r="CZ43" s="1242"/>
      <c r="DA43" s="1242"/>
      <c r="DB43" s="1242"/>
      <c r="DC43" s="1243"/>
    </row>
    <row r="44" spans="2:109" ht="13" x14ac:dyDescent="0.2">
      <c r="B44" s="247"/>
      <c r="AN44" s="1244"/>
      <c r="AO44" s="1245"/>
      <c r="AP44" s="1245"/>
      <c r="AQ44" s="1245"/>
      <c r="AR44" s="1245"/>
      <c r="AS44" s="1245"/>
      <c r="AT44" s="1245"/>
      <c r="AU44" s="1245"/>
      <c r="AV44" s="1245"/>
      <c r="AW44" s="1245"/>
      <c r="AX44" s="1245"/>
      <c r="AY44" s="1245"/>
      <c r="AZ44" s="1245"/>
      <c r="BA44" s="1245"/>
      <c r="BB44" s="1245"/>
      <c r="BC44" s="1245"/>
      <c r="BD44" s="1245"/>
      <c r="BE44" s="1245"/>
      <c r="BF44" s="1245"/>
      <c r="BG44" s="1245"/>
      <c r="BH44" s="1245"/>
      <c r="BI44" s="1245"/>
      <c r="BJ44" s="1245"/>
      <c r="BK44" s="1245"/>
      <c r="BL44" s="1245"/>
      <c r="BM44" s="1245"/>
      <c r="BN44" s="1245"/>
      <c r="BO44" s="1245"/>
      <c r="BP44" s="1245"/>
      <c r="BQ44" s="1245"/>
      <c r="BR44" s="1245"/>
      <c r="BS44" s="1245"/>
      <c r="BT44" s="1245"/>
      <c r="BU44" s="1245"/>
      <c r="BV44" s="1245"/>
      <c r="BW44" s="1245"/>
      <c r="BX44" s="1245"/>
      <c r="BY44" s="1245"/>
      <c r="BZ44" s="1245"/>
      <c r="CA44" s="1245"/>
      <c r="CB44" s="1245"/>
      <c r="CC44" s="1245"/>
      <c r="CD44" s="1245"/>
      <c r="CE44" s="1245"/>
      <c r="CF44" s="1245"/>
      <c r="CG44" s="1245"/>
      <c r="CH44" s="1245"/>
      <c r="CI44" s="1245"/>
      <c r="CJ44" s="1245"/>
      <c r="CK44" s="1245"/>
      <c r="CL44" s="1245"/>
      <c r="CM44" s="1245"/>
      <c r="CN44" s="1245"/>
      <c r="CO44" s="1245"/>
      <c r="CP44" s="1245"/>
      <c r="CQ44" s="1245"/>
      <c r="CR44" s="1245"/>
      <c r="CS44" s="1245"/>
      <c r="CT44" s="1245"/>
      <c r="CU44" s="1245"/>
      <c r="CV44" s="1245"/>
      <c r="CW44" s="1245"/>
      <c r="CX44" s="1245"/>
      <c r="CY44" s="1245"/>
      <c r="CZ44" s="1245"/>
      <c r="DA44" s="1245"/>
      <c r="DB44" s="1245"/>
      <c r="DC44" s="1246"/>
    </row>
    <row r="45" spans="2:109" ht="13" x14ac:dyDescent="0.2">
      <c r="B45" s="247"/>
      <c r="AN45" s="1244"/>
      <c r="AO45" s="1245"/>
      <c r="AP45" s="1245"/>
      <c r="AQ45" s="1245"/>
      <c r="AR45" s="1245"/>
      <c r="AS45" s="1245"/>
      <c r="AT45" s="1245"/>
      <c r="AU45" s="1245"/>
      <c r="AV45" s="1245"/>
      <c r="AW45" s="1245"/>
      <c r="AX45" s="1245"/>
      <c r="AY45" s="1245"/>
      <c r="AZ45" s="1245"/>
      <c r="BA45" s="1245"/>
      <c r="BB45" s="1245"/>
      <c r="BC45" s="1245"/>
      <c r="BD45" s="1245"/>
      <c r="BE45" s="1245"/>
      <c r="BF45" s="1245"/>
      <c r="BG45" s="1245"/>
      <c r="BH45" s="1245"/>
      <c r="BI45" s="1245"/>
      <c r="BJ45" s="1245"/>
      <c r="BK45" s="1245"/>
      <c r="BL45" s="1245"/>
      <c r="BM45" s="1245"/>
      <c r="BN45" s="1245"/>
      <c r="BO45" s="1245"/>
      <c r="BP45" s="1245"/>
      <c r="BQ45" s="1245"/>
      <c r="BR45" s="1245"/>
      <c r="BS45" s="1245"/>
      <c r="BT45" s="1245"/>
      <c r="BU45" s="1245"/>
      <c r="BV45" s="1245"/>
      <c r="BW45" s="1245"/>
      <c r="BX45" s="1245"/>
      <c r="BY45" s="1245"/>
      <c r="BZ45" s="1245"/>
      <c r="CA45" s="1245"/>
      <c r="CB45" s="1245"/>
      <c r="CC45" s="1245"/>
      <c r="CD45" s="1245"/>
      <c r="CE45" s="1245"/>
      <c r="CF45" s="1245"/>
      <c r="CG45" s="1245"/>
      <c r="CH45" s="1245"/>
      <c r="CI45" s="1245"/>
      <c r="CJ45" s="1245"/>
      <c r="CK45" s="1245"/>
      <c r="CL45" s="1245"/>
      <c r="CM45" s="1245"/>
      <c r="CN45" s="1245"/>
      <c r="CO45" s="1245"/>
      <c r="CP45" s="1245"/>
      <c r="CQ45" s="1245"/>
      <c r="CR45" s="1245"/>
      <c r="CS45" s="1245"/>
      <c r="CT45" s="1245"/>
      <c r="CU45" s="1245"/>
      <c r="CV45" s="1245"/>
      <c r="CW45" s="1245"/>
      <c r="CX45" s="1245"/>
      <c r="CY45" s="1245"/>
      <c r="CZ45" s="1245"/>
      <c r="DA45" s="1245"/>
      <c r="DB45" s="1245"/>
      <c r="DC45" s="1246"/>
    </row>
    <row r="46" spans="2:109" ht="13" x14ac:dyDescent="0.2">
      <c r="B46" s="247"/>
      <c r="AN46" s="1244"/>
      <c r="AO46" s="1245"/>
      <c r="AP46" s="1245"/>
      <c r="AQ46" s="1245"/>
      <c r="AR46" s="1245"/>
      <c r="AS46" s="1245"/>
      <c r="AT46" s="1245"/>
      <c r="AU46" s="1245"/>
      <c r="AV46" s="1245"/>
      <c r="AW46" s="1245"/>
      <c r="AX46" s="1245"/>
      <c r="AY46" s="1245"/>
      <c r="AZ46" s="1245"/>
      <c r="BA46" s="1245"/>
      <c r="BB46" s="1245"/>
      <c r="BC46" s="1245"/>
      <c r="BD46" s="1245"/>
      <c r="BE46" s="1245"/>
      <c r="BF46" s="1245"/>
      <c r="BG46" s="1245"/>
      <c r="BH46" s="1245"/>
      <c r="BI46" s="1245"/>
      <c r="BJ46" s="1245"/>
      <c r="BK46" s="1245"/>
      <c r="BL46" s="1245"/>
      <c r="BM46" s="1245"/>
      <c r="BN46" s="1245"/>
      <c r="BO46" s="1245"/>
      <c r="BP46" s="1245"/>
      <c r="BQ46" s="1245"/>
      <c r="BR46" s="1245"/>
      <c r="BS46" s="1245"/>
      <c r="BT46" s="1245"/>
      <c r="BU46" s="1245"/>
      <c r="BV46" s="1245"/>
      <c r="BW46" s="1245"/>
      <c r="BX46" s="1245"/>
      <c r="BY46" s="1245"/>
      <c r="BZ46" s="1245"/>
      <c r="CA46" s="1245"/>
      <c r="CB46" s="1245"/>
      <c r="CC46" s="1245"/>
      <c r="CD46" s="1245"/>
      <c r="CE46" s="1245"/>
      <c r="CF46" s="1245"/>
      <c r="CG46" s="1245"/>
      <c r="CH46" s="1245"/>
      <c r="CI46" s="1245"/>
      <c r="CJ46" s="1245"/>
      <c r="CK46" s="1245"/>
      <c r="CL46" s="1245"/>
      <c r="CM46" s="1245"/>
      <c r="CN46" s="1245"/>
      <c r="CO46" s="1245"/>
      <c r="CP46" s="1245"/>
      <c r="CQ46" s="1245"/>
      <c r="CR46" s="1245"/>
      <c r="CS46" s="1245"/>
      <c r="CT46" s="1245"/>
      <c r="CU46" s="1245"/>
      <c r="CV46" s="1245"/>
      <c r="CW46" s="1245"/>
      <c r="CX46" s="1245"/>
      <c r="CY46" s="1245"/>
      <c r="CZ46" s="1245"/>
      <c r="DA46" s="1245"/>
      <c r="DB46" s="1245"/>
      <c r="DC46" s="1246"/>
    </row>
    <row r="47" spans="2:109" ht="13" x14ac:dyDescent="0.2">
      <c r="B47" s="247"/>
      <c r="AN47" s="1247"/>
      <c r="AO47" s="1248"/>
      <c r="AP47" s="1248"/>
      <c r="AQ47" s="1248"/>
      <c r="AR47" s="1248"/>
      <c r="AS47" s="1248"/>
      <c r="AT47" s="1248"/>
      <c r="AU47" s="1248"/>
      <c r="AV47" s="1248"/>
      <c r="AW47" s="1248"/>
      <c r="AX47" s="1248"/>
      <c r="AY47" s="1248"/>
      <c r="AZ47" s="1248"/>
      <c r="BA47" s="1248"/>
      <c r="BB47" s="1248"/>
      <c r="BC47" s="1248"/>
      <c r="BD47" s="1248"/>
      <c r="BE47" s="1248"/>
      <c r="BF47" s="1248"/>
      <c r="BG47" s="1248"/>
      <c r="BH47" s="1248"/>
      <c r="BI47" s="1248"/>
      <c r="BJ47" s="1248"/>
      <c r="BK47" s="1248"/>
      <c r="BL47" s="1248"/>
      <c r="BM47" s="1248"/>
      <c r="BN47" s="1248"/>
      <c r="BO47" s="1248"/>
      <c r="BP47" s="1248"/>
      <c r="BQ47" s="1248"/>
      <c r="BR47" s="1248"/>
      <c r="BS47" s="1248"/>
      <c r="BT47" s="1248"/>
      <c r="BU47" s="1248"/>
      <c r="BV47" s="1248"/>
      <c r="BW47" s="1248"/>
      <c r="BX47" s="1248"/>
      <c r="BY47" s="1248"/>
      <c r="BZ47" s="1248"/>
      <c r="CA47" s="1248"/>
      <c r="CB47" s="1248"/>
      <c r="CC47" s="1248"/>
      <c r="CD47" s="1248"/>
      <c r="CE47" s="1248"/>
      <c r="CF47" s="1248"/>
      <c r="CG47" s="1248"/>
      <c r="CH47" s="1248"/>
      <c r="CI47" s="1248"/>
      <c r="CJ47" s="1248"/>
      <c r="CK47" s="1248"/>
      <c r="CL47" s="1248"/>
      <c r="CM47" s="1248"/>
      <c r="CN47" s="1248"/>
      <c r="CO47" s="1248"/>
      <c r="CP47" s="1248"/>
      <c r="CQ47" s="1248"/>
      <c r="CR47" s="1248"/>
      <c r="CS47" s="1248"/>
      <c r="CT47" s="1248"/>
      <c r="CU47" s="1248"/>
      <c r="CV47" s="1248"/>
      <c r="CW47" s="1248"/>
      <c r="CX47" s="1248"/>
      <c r="CY47" s="1248"/>
      <c r="CZ47" s="1248"/>
      <c r="DA47" s="1248"/>
      <c r="DB47" s="1248"/>
      <c r="DC47" s="1249"/>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552</v>
      </c>
    </row>
    <row r="50" spans="1:109" ht="13" x14ac:dyDescent="0.2">
      <c r="B50" s="247"/>
      <c r="G50" s="377"/>
      <c r="H50" s="377"/>
      <c r="I50" s="377"/>
      <c r="J50" s="377"/>
      <c r="K50" s="360"/>
      <c r="L50" s="360"/>
      <c r="M50" s="361"/>
      <c r="N50" s="361"/>
      <c r="AN50" s="386"/>
      <c r="AO50" s="387"/>
      <c r="AP50" s="387"/>
      <c r="AQ50" s="387"/>
      <c r="AR50" s="387"/>
      <c r="AS50" s="387"/>
      <c r="AT50" s="387"/>
      <c r="AU50" s="387"/>
      <c r="AV50" s="387"/>
      <c r="AW50" s="387"/>
      <c r="AX50" s="387"/>
      <c r="AY50" s="387"/>
      <c r="AZ50" s="387"/>
      <c r="BA50" s="387"/>
      <c r="BB50" s="387"/>
      <c r="BC50" s="387"/>
      <c r="BD50" s="387"/>
      <c r="BE50" s="387"/>
      <c r="BF50" s="387"/>
      <c r="BG50" s="387"/>
      <c r="BH50" s="387"/>
      <c r="BI50" s="387"/>
      <c r="BJ50" s="387"/>
      <c r="BK50" s="387"/>
      <c r="BL50" s="387"/>
      <c r="BM50" s="387"/>
      <c r="BN50" s="387"/>
      <c r="BO50" s="388"/>
      <c r="BP50" s="383" t="s">
        <v>526</v>
      </c>
      <c r="BQ50" s="383"/>
      <c r="BR50" s="383"/>
      <c r="BS50" s="383"/>
      <c r="BT50" s="383"/>
      <c r="BU50" s="383"/>
      <c r="BV50" s="383"/>
      <c r="BW50" s="383"/>
      <c r="BX50" s="383" t="s">
        <v>527</v>
      </c>
      <c r="BY50" s="383"/>
      <c r="BZ50" s="383"/>
      <c r="CA50" s="383"/>
      <c r="CB50" s="383"/>
      <c r="CC50" s="383"/>
      <c r="CD50" s="383"/>
      <c r="CE50" s="383"/>
      <c r="CF50" s="383" t="s">
        <v>528</v>
      </c>
      <c r="CG50" s="383"/>
      <c r="CH50" s="383"/>
      <c r="CI50" s="383"/>
      <c r="CJ50" s="383"/>
      <c r="CK50" s="383"/>
      <c r="CL50" s="383"/>
      <c r="CM50" s="383"/>
      <c r="CN50" s="383" t="s">
        <v>529</v>
      </c>
      <c r="CO50" s="383"/>
      <c r="CP50" s="383"/>
      <c r="CQ50" s="383"/>
      <c r="CR50" s="383"/>
      <c r="CS50" s="383"/>
      <c r="CT50" s="383"/>
      <c r="CU50" s="383"/>
      <c r="CV50" s="383" t="s">
        <v>530</v>
      </c>
      <c r="CW50" s="383"/>
      <c r="CX50" s="383"/>
      <c r="CY50" s="383"/>
      <c r="CZ50" s="383"/>
      <c r="DA50" s="383"/>
      <c r="DB50" s="383"/>
      <c r="DC50" s="383"/>
    </row>
    <row r="51" spans="1:109" ht="13.5" customHeight="1" x14ac:dyDescent="0.2">
      <c r="B51" s="247"/>
      <c r="G51" s="385"/>
      <c r="H51" s="385"/>
      <c r="I51" s="389"/>
      <c r="J51" s="389"/>
      <c r="K51" s="384"/>
      <c r="L51" s="384"/>
      <c r="M51" s="384"/>
      <c r="N51" s="384"/>
      <c r="AM51" s="359"/>
      <c r="AN51" s="382" t="s">
        <v>553</v>
      </c>
      <c r="AO51" s="382"/>
      <c r="AP51" s="382"/>
      <c r="AQ51" s="382"/>
      <c r="AR51" s="382"/>
      <c r="AS51" s="382"/>
      <c r="AT51" s="382"/>
      <c r="AU51" s="382"/>
      <c r="AV51" s="382"/>
      <c r="AW51" s="382"/>
      <c r="AX51" s="382"/>
      <c r="AY51" s="382"/>
      <c r="AZ51" s="382"/>
      <c r="BA51" s="382"/>
      <c r="BB51" s="382" t="s">
        <v>554</v>
      </c>
      <c r="BC51" s="382"/>
      <c r="BD51" s="382"/>
      <c r="BE51" s="382"/>
      <c r="BF51" s="382"/>
      <c r="BG51" s="382"/>
      <c r="BH51" s="382"/>
      <c r="BI51" s="382"/>
      <c r="BJ51" s="382"/>
      <c r="BK51" s="382"/>
      <c r="BL51" s="382"/>
      <c r="BM51" s="382"/>
      <c r="BN51" s="382"/>
      <c r="BO51" s="382"/>
      <c r="BP51" s="379">
        <v>58.1</v>
      </c>
      <c r="BQ51" s="379"/>
      <c r="BR51" s="379"/>
      <c r="BS51" s="379"/>
      <c r="BT51" s="379"/>
      <c r="BU51" s="379"/>
      <c r="BV51" s="379"/>
      <c r="BW51" s="379"/>
      <c r="BX51" s="379">
        <v>79.900000000000006</v>
      </c>
      <c r="BY51" s="379"/>
      <c r="BZ51" s="379"/>
      <c r="CA51" s="379"/>
      <c r="CB51" s="379"/>
      <c r="CC51" s="379"/>
      <c r="CD51" s="379"/>
      <c r="CE51" s="379"/>
      <c r="CF51" s="379">
        <v>63.2</v>
      </c>
      <c r="CG51" s="379"/>
      <c r="CH51" s="379"/>
      <c r="CI51" s="379"/>
      <c r="CJ51" s="379"/>
      <c r="CK51" s="379"/>
      <c r="CL51" s="379"/>
      <c r="CM51" s="379"/>
      <c r="CN51" s="379">
        <v>53.6</v>
      </c>
      <c r="CO51" s="379"/>
      <c r="CP51" s="379"/>
      <c r="CQ51" s="379"/>
      <c r="CR51" s="379"/>
      <c r="CS51" s="379"/>
      <c r="CT51" s="379"/>
      <c r="CU51" s="379"/>
      <c r="CV51" s="379">
        <v>69.900000000000006</v>
      </c>
      <c r="CW51" s="379"/>
      <c r="CX51" s="379"/>
      <c r="CY51" s="379"/>
      <c r="CZ51" s="379"/>
      <c r="DA51" s="379"/>
      <c r="DB51" s="379"/>
      <c r="DC51" s="379"/>
    </row>
    <row r="52" spans="1:109" ht="13" x14ac:dyDescent="0.2">
      <c r="B52" s="247"/>
      <c r="G52" s="385"/>
      <c r="H52" s="385"/>
      <c r="I52" s="389"/>
      <c r="J52" s="389"/>
      <c r="K52" s="384"/>
      <c r="L52" s="384"/>
      <c r="M52" s="384"/>
      <c r="N52" s="384"/>
      <c r="AM52" s="359"/>
      <c r="AN52" s="382"/>
      <c r="AO52" s="382"/>
      <c r="AP52" s="382"/>
      <c r="AQ52" s="382"/>
      <c r="AR52" s="382"/>
      <c r="AS52" s="382"/>
      <c r="AT52" s="382"/>
      <c r="AU52" s="382"/>
      <c r="AV52" s="382"/>
      <c r="AW52" s="382"/>
      <c r="AX52" s="382"/>
      <c r="AY52" s="382"/>
      <c r="AZ52" s="382"/>
      <c r="BA52" s="382"/>
      <c r="BB52" s="382"/>
      <c r="BC52" s="382"/>
      <c r="BD52" s="382"/>
      <c r="BE52" s="382"/>
      <c r="BF52" s="382"/>
      <c r="BG52" s="382"/>
      <c r="BH52" s="382"/>
      <c r="BI52" s="382"/>
      <c r="BJ52" s="382"/>
      <c r="BK52" s="382"/>
      <c r="BL52" s="382"/>
      <c r="BM52" s="382"/>
      <c r="BN52" s="382"/>
      <c r="BO52" s="382"/>
      <c r="BP52" s="379"/>
      <c r="BQ52" s="379"/>
      <c r="BR52" s="379"/>
      <c r="BS52" s="379"/>
      <c r="BT52" s="379"/>
      <c r="BU52" s="379"/>
      <c r="BV52" s="379"/>
      <c r="BW52" s="379"/>
      <c r="BX52" s="379"/>
      <c r="BY52" s="379"/>
      <c r="BZ52" s="379"/>
      <c r="CA52" s="379"/>
      <c r="CB52" s="379"/>
      <c r="CC52" s="379"/>
      <c r="CD52" s="379"/>
      <c r="CE52" s="379"/>
      <c r="CF52" s="379"/>
      <c r="CG52" s="379"/>
      <c r="CH52" s="379"/>
      <c r="CI52" s="379"/>
      <c r="CJ52" s="379"/>
      <c r="CK52" s="379"/>
      <c r="CL52" s="379"/>
      <c r="CM52" s="379"/>
      <c r="CN52" s="379"/>
      <c r="CO52" s="379"/>
      <c r="CP52" s="379"/>
      <c r="CQ52" s="379"/>
      <c r="CR52" s="379"/>
      <c r="CS52" s="379"/>
      <c r="CT52" s="379"/>
      <c r="CU52" s="379"/>
      <c r="CV52" s="379"/>
      <c r="CW52" s="379"/>
      <c r="CX52" s="379"/>
      <c r="CY52" s="379"/>
      <c r="CZ52" s="379"/>
      <c r="DA52" s="379"/>
      <c r="DB52" s="379"/>
      <c r="DC52" s="379"/>
    </row>
    <row r="53" spans="1:109" ht="13" x14ac:dyDescent="0.2">
      <c r="A53" s="358"/>
      <c r="B53" s="247"/>
      <c r="G53" s="385"/>
      <c r="H53" s="385"/>
      <c r="I53" s="377"/>
      <c r="J53" s="377"/>
      <c r="K53" s="384"/>
      <c r="L53" s="384"/>
      <c r="M53" s="384"/>
      <c r="N53" s="384"/>
      <c r="AM53" s="359"/>
      <c r="AN53" s="382"/>
      <c r="AO53" s="382"/>
      <c r="AP53" s="382"/>
      <c r="AQ53" s="382"/>
      <c r="AR53" s="382"/>
      <c r="AS53" s="382"/>
      <c r="AT53" s="382"/>
      <c r="AU53" s="382"/>
      <c r="AV53" s="382"/>
      <c r="AW53" s="382"/>
      <c r="AX53" s="382"/>
      <c r="AY53" s="382"/>
      <c r="AZ53" s="382"/>
      <c r="BA53" s="382"/>
      <c r="BB53" s="382" t="s">
        <v>555</v>
      </c>
      <c r="BC53" s="382"/>
      <c r="BD53" s="382"/>
      <c r="BE53" s="382"/>
      <c r="BF53" s="382"/>
      <c r="BG53" s="382"/>
      <c r="BH53" s="382"/>
      <c r="BI53" s="382"/>
      <c r="BJ53" s="382"/>
      <c r="BK53" s="382"/>
      <c r="BL53" s="382"/>
      <c r="BM53" s="382"/>
      <c r="BN53" s="382"/>
      <c r="BO53" s="382"/>
      <c r="BP53" s="379">
        <v>72.7</v>
      </c>
      <c r="BQ53" s="379"/>
      <c r="BR53" s="379"/>
      <c r="BS53" s="379"/>
      <c r="BT53" s="379"/>
      <c r="BU53" s="379"/>
      <c r="BV53" s="379"/>
      <c r="BW53" s="379"/>
      <c r="BX53" s="379">
        <v>68.5</v>
      </c>
      <c r="BY53" s="379"/>
      <c r="BZ53" s="379"/>
      <c r="CA53" s="379"/>
      <c r="CB53" s="379"/>
      <c r="CC53" s="379"/>
      <c r="CD53" s="379"/>
      <c r="CE53" s="379"/>
      <c r="CF53" s="379">
        <v>68</v>
      </c>
      <c r="CG53" s="379"/>
      <c r="CH53" s="379"/>
      <c r="CI53" s="379"/>
      <c r="CJ53" s="379"/>
      <c r="CK53" s="379"/>
      <c r="CL53" s="379"/>
      <c r="CM53" s="379"/>
      <c r="CN53" s="379">
        <v>70.7</v>
      </c>
      <c r="CO53" s="379"/>
      <c r="CP53" s="379"/>
      <c r="CQ53" s="379"/>
      <c r="CR53" s="379"/>
      <c r="CS53" s="379"/>
      <c r="CT53" s="379"/>
      <c r="CU53" s="379"/>
      <c r="CV53" s="379">
        <v>71.5</v>
      </c>
      <c r="CW53" s="379"/>
      <c r="CX53" s="379"/>
      <c r="CY53" s="379"/>
      <c r="CZ53" s="379"/>
      <c r="DA53" s="379"/>
      <c r="DB53" s="379"/>
      <c r="DC53" s="379"/>
    </row>
    <row r="54" spans="1:109" ht="13" x14ac:dyDescent="0.2">
      <c r="A54" s="358"/>
      <c r="B54" s="247"/>
      <c r="G54" s="385"/>
      <c r="H54" s="385"/>
      <c r="I54" s="377"/>
      <c r="J54" s="377"/>
      <c r="K54" s="384"/>
      <c r="L54" s="384"/>
      <c r="M54" s="384"/>
      <c r="N54" s="384"/>
      <c r="AM54" s="359"/>
      <c r="AN54" s="382"/>
      <c r="AO54" s="382"/>
      <c r="AP54" s="382"/>
      <c r="AQ54" s="382"/>
      <c r="AR54" s="382"/>
      <c r="AS54" s="382"/>
      <c r="AT54" s="382"/>
      <c r="AU54" s="382"/>
      <c r="AV54" s="382"/>
      <c r="AW54" s="382"/>
      <c r="AX54" s="382"/>
      <c r="AY54" s="382"/>
      <c r="AZ54" s="382"/>
      <c r="BA54" s="382"/>
      <c r="BB54" s="382"/>
      <c r="BC54" s="382"/>
      <c r="BD54" s="382"/>
      <c r="BE54" s="382"/>
      <c r="BF54" s="382"/>
      <c r="BG54" s="382"/>
      <c r="BH54" s="382"/>
      <c r="BI54" s="382"/>
      <c r="BJ54" s="382"/>
      <c r="BK54" s="382"/>
      <c r="BL54" s="382"/>
      <c r="BM54" s="382"/>
      <c r="BN54" s="382"/>
      <c r="BO54" s="382"/>
      <c r="BP54" s="379"/>
      <c r="BQ54" s="379"/>
      <c r="BR54" s="379"/>
      <c r="BS54" s="379"/>
      <c r="BT54" s="379"/>
      <c r="BU54" s="379"/>
      <c r="BV54" s="379"/>
      <c r="BW54" s="379"/>
      <c r="BX54" s="379"/>
      <c r="BY54" s="379"/>
      <c r="BZ54" s="379"/>
      <c r="CA54" s="379"/>
      <c r="CB54" s="379"/>
      <c r="CC54" s="379"/>
      <c r="CD54" s="379"/>
      <c r="CE54" s="379"/>
      <c r="CF54" s="379"/>
      <c r="CG54" s="379"/>
      <c r="CH54" s="379"/>
      <c r="CI54" s="379"/>
      <c r="CJ54" s="379"/>
      <c r="CK54" s="379"/>
      <c r="CL54" s="379"/>
      <c r="CM54" s="379"/>
      <c r="CN54" s="379"/>
      <c r="CO54" s="379"/>
      <c r="CP54" s="379"/>
      <c r="CQ54" s="379"/>
      <c r="CR54" s="379"/>
      <c r="CS54" s="379"/>
      <c r="CT54" s="379"/>
      <c r="CU54" s="379"/>
      <c r="CV54" s="379"/>
      <c r="CW54" s="379"/>
      <c r="CX54" s="379"/>
      <c r="CY54" s="379"/>
      <c r="CZ54" s="379"/>
      <c r="DA54" s="379"/>
      <c r="DB54" s="379"/>
      <c r="DC54" s="379"/>
    </row>
    <row r="55" spans="1:109" ht="13" x14ac:dyDescent="0.2">
      <c r="A55" s="358"/>
      <c r="B55" s="247"/>
      <c r="G55" s="377"/>
      <c r="H55" s="377"/>
      <c r="I55" s="377"/>
      <c r="J55" s="377"/>
      <c r="K55" s="384"/>
      <c r="L55" s="384"/>
      <c r="M55" s="384"/>
      <c r="N55" s="384"/>
      <c r="AN55" s="383" t="s">
        <v>556</v>
      </c>
      <c r="AO55" s="383"/>
      <c r="AP55" s="383"/>
      <c r="AQ55" s="383"/>
      <c r="AR55" s="383"/>
      <c r="AS55" s="383"/>
      <c r="AT55" s="383"/>
      <c r="AU55" s="383"/>
      <c r="AV55" s="383"/>
      <c r="AW55" s="383"/>
      <c r="AX55" s="383"/>
      <c r="AY55" s="383"/>
      <c r="AZ55" s="383"/>
      <c r="BA55" s="383"/>
      <c r="BB55" s="382" t="s">
        <v>554</v>
      </c>
      <c r="BC55" s="382"/>
      <c r="BD55" s="382"/>
      <c r="BE55" s="382"/>
      <c r="BF55" s="382"/>
      <c r="BG55" s="382"/>
      <c r="BH55" s="382"/>
      <c r="BI55" s="382"/>
      <c r="BJ55" s="382"/>
      <c r="BK55" s="382"/>
      <c r="BL55" s="382"/>
      <c r="BM55" s="382"/>
      <c r="BN55" s="382"/>
      <c r="BO55" s="382"/>
      <c r="BP55" s="379">
        <v>3.4</v>
      </c>
      <c r="BQ55" s="379"/>
      <c r="BR55" s="379"/>
      <c r="BS55" s="379"/>
      <c r="BT55" s="379"/>
      <c r="BU55" s="379"/>
      <c r="BV55" s="379"/>
      <c r="BW55" s="379"/>
      <c r="BX55" s="379">
        <v>0</v>
      </c>
      <c r="BY55" s="379"/>
      <c r="BZ55" s="379"/>
      <c r="CA55" s="379"/>
      <c r="CB55" s="379"/>
      <c r="CC55" s="379"/>
      <c r="CD55" s="379"/>
      <c r="CE55" s="379"/>
      <c r="CF55" s="379">
        <v>0</v>
      </c>
      <c r="CG55" s="379"/>
      <c r="CH55" s="379"/>
      <c r="CI55" s="379"/>
      <c r="CJ55" s="379"/>
      <c r="CK55" s="379"/>
      <c r="CL55" s="379"/>
      <c r="CM55" s="379"/>
      <c r="CN55" s="379">
        <v>0</v>
      </c>
      <c r="CO55" s="379"/>
      <c r="CP55" s="379"/>
      <c r="CQ55" s="379"/>
      <c r="CR55" s="379"/>
      <c r="CS55" s="379"/>
      <c r="CT55" s="379"/>
      <c r="CU55" s="379"/>
      <c r="CV55" s="379">
        <v>0</v>
      </c>
      <c r="CW55" s="379"/>
      <c r="CX55" s="379"/>
      <c r="CY55" s="379"/>
      <c r="CZ55" s="379"/>
      <c r="DA55" s="379"/>
      <c r="DB55" s="379"/>
      <c r="DC55" s="379"/>
    </row>
    <row r="56" spans="1:109" ht="13" x14ac:dyDescent="0.2">
      <c r="A56" s="358"/>
      <c r="B56" s="247"/>
      <c r="G56" s="377"/>
      <c r="H56" s="377"/>
      <c r="I56" s="377"/>
      <c r="J56" s="377"/>
      <c r="K56" s="384"/>
      <c r="L56" s="384"/>
      <c r="M56" s="384"/>
      <c r="N56" s="384"/>
      <c r="AN56" s="383"/>
      <c r="AO56" s="383"/>
      <c r="AP56" s="383"/>
      <c r="AQ56" s="383"/>
      <c r="AR56" s="383"/>
      <c r="AS56" s="383"/>
      <c r="AT56" s="383"/>
      <c r="AU56" s="383"/>
      <c r="AV56" s="383"/>
      <c r="AW56" s="383"/>
      <c r="AX56" s="383"/>
      <c r="AY56" s="383"/>
      <c r="AZ56" s="383"/>
      <c r="BA56" s="383"/>
      <c r="BB56" s="382"/>
      <c r="BC56" s="382"/>
      <c r="BD56" s="382"/>
      <c r="BE56" s="382"/>
      <c r="BF56" s="382"/>
      <c r="BG56" s="382"/>
      <c r="BH56" s="382"/>
      <c r="BI56" s="382"/>
      <c r="BJ56" s="382"/>
      <c r="BK56" s="382"/>
      <c r="BL56" s="382"/>
      <c r="BM56" s="382"/>
      <c r="BN56" s="382"/>
      <c r="BO56" s="382"/>
      <c r="BP56" s="379"/>
      <c r="BQ56" s="379"/>
      <c r="BR56" s="379"/>
      <c r="BS56" s="379"/>
      <c r="BT56" s="379"/>
      <c r="BU56" s="379"/>
      <c r="BV56" s="379"/>
      <c r="BW56" s="379"/>
      <c r="BX56" s="379"/>
      <c r="BY56" s="379"/>
      <c r="BZ56" s="379"/>
      <c r="CA56" s="379"/>
      <c r="CB56" s="379"/>
      <c r="CC56" s="379"/>
      <c r="CD56" s="379"/>
      <c r="CE56" s="379"/>
      <c r="CF56" s="379"/>
      <c r="CG56" s="379"/>
      <c r="CH56" s="379"/>
      <c r="CI56" s="379"/>
      <c r="CJ56" s="379"/>
      <c r="CK56" s="379"/>
      <c r="CL56" s="379"/>
      <c r="CM56" s="379"/>
      <c r="CN56" s="379"/>
      <c r="CO56" s="379"/>
      <c r="CP56" s="379"/>
      <c r="CQ56" s="379"/>
      <c r="CR56" s="379"/>
      <c r="CS56" s="379"/>
      <c r="CT56" s="379"/>
      <c r="CU56" s="379"/>
      <c r="CV56" s="379"/>
      <c r="CW56" s="379"/>
      <c r="CX56" s="379"/>
      <c r="CY56" s="379"/>
      <c r="CZ56" s="379"/>
      <c r="DA56" s="379"/>
      <c r="DB56" s="379"/>
      <c r="DC56" s="379"/>
    </row>
    <row r="57" spans="1:109" s="358" customFormat="1" ht="13" x14ac:dyDescent="0.2">
      <c r="B57" s="362"/>
      <c r="G57" s="377"/>
      <c r="H57" s="377"/>
      <c r="I57" s="380"/>
      <c r="J57" s="380"/>
      <c r="K57" s="384"/>
      <c r="L57" s="384"/>
      <c r="M57" s="384"/>
      <c r="N57" s="384"/>
      <c r="AM57" s="243"/>
      <c r="AN57" s="383"/>
      <c r="AO57" s="383"/>
      <c r="AP57" s="383"/>
      <c r="AQ57" s="383"/>
      <c r="AR57" s="383"/>
      <c r="AS57" s="383"/>
      <c r="AT57" s="383"/>
      <c r="AU57" s="383"/>
      <c r="AV57" s="383"/>
      <c r="AW57" s="383"/>
      <c r="AX57" s="383"/>
      <c r="AY57" s="383"/>
      <c r="AZ57" s="383"/>
      <c r="BA57" s="383"/>
      <c r="BB57" s="382" t="s">
        <v>555</v>
      </c>
      <c r="BC57" s="382"/>
      <c r="BD57" s="382"/>
      <c r="BE57" s="382"/>
      <c r="BF57" s="382"/>
      <c r="BG57" s="382"/>
      <c r="BH57" s="382"/>
      <c r="BI57" s="382"/>
      <c r="BJ57" s="382"/>
      <c r="BK57" s="382"/>
      <c r="BL57" s="382"/>
      <c r="BM57" s="382"/>
      <c r="BN57" s="382"/>
      <c r="BO57" s="382"/>
      <c r="BP57" s="379">
        <v>62.8</v>
      </c>
      <c r="BQ57" s="379"/>
      <c r="BR57" s="379"/>
      <c r="BS57" s="379"/>
      <c r="BT57" s="379"/>
      <c r="BU57" s="379"/>
      <c r="BV57" s="379"/>
      <c r="BW57" s="379"/>
      <c r="BX57" s="379">
        <v>62.7</v>
      </c>
      <c r="BY57" s="379"/>
      <c r="BZ57" s="379"/>
      <c r="CA57" s="379"/>
      <c r="CB57" s="379"/>
      <c r="CC57" s="379"/>
      <c r="CD57" s="379"/>
      <c r="CE57" s="379"/>
      <c r="CF57" s="379">
        <v>63.1</v>
      </c>
      <c r="CG57" s="379"/>
      <c r="CH57" s="379"/>
      <c r="CI57" s="379"/>
      <c r="CJ57" s="379"/>
      <c r="CK57" s="379"/>
      <c r="CL57" s="379"/>
      <c r="CM57" s="379"/>
      <c r="CN57" s="379">
        <v>64</v>
      </c>
      <c r="CO57" s="379"/>
      <c r="CP57" s="379"/>
      <c r="CQ57" s="379"/>
      <c r="CR57" s="379"/>
      <c r="CS57" s="379"/>
      <c r="CT57" s="379"/>
      <c r="CU57" s="379"/>
      <c r="CV57" s="379">
        <v>64</v>
      </c>
      <c r="CW57" s="379"/>
      <c r="CX57" s="379"/>
      <c r="CY57" s="379"/>
      <c r="CZ57" s="379"/>
      <c r="DA57" s="379"/>
      <c r="DB57" s="379"/>
      <c r="DC57" s="379"/>
      <c r="DD57" s="363"/>
      <c r="DE57" s="362"/>
    </row>
    <row r="58" spans="1:109" s="358" customFormat="1" ht="13" x14ac:dyDescent="0.2">
      <c r="A58" s="243"/>
      <c r="B58" s="362"/>
      <c r="G58" s="377"/>
      <c r="H58" s="377"/>
      <c r="I58" s="380"/>
      <c r="J58" s="380"/>
      <c r="K58" s="384"/>
      <c r="L58" s="384"/>
      <c r="M58" s="384"/>
      <c r="N58" s="384"/>
      <c r="AM58" s="243"/>
      <c r="AN58" s="383"/>
      <c r="AO58" s="383"/>
      <c r="AP58" s="383"/>
      <c r="AQ58" s="383"/>
      <c r="AR58" s="383"/>
      <c r="AS58" s="383"/>
      <c r="AT58" s="383"/>
      <c r="AU58" s="383"/>
      <c r="AV58" s="383"/>
      <c r="AW58" s="383"/>
      <c r="AX58" s="383"/>
      <c r="AY58" s="383"/>
      <c r="AZ58" s="383"/>
      <c r="BA58" s="383"/>
      <c r="BB58" s="382"/>
      <c r="BC58" s="382"/>
      <c r="BD58" s="382"/>
      <c r="BE58" s="382"/>
      <c r="BF58" s="382"/>
      <c r="BG58" s="382"/>
      <c r="BH58" s="382"/>
      <c r="BI58" s="382"/>
      <c r="BJ58" s="382"/>
      <c r="BK58" s="382"/>
      <c r="BL58" s="382"/>
      <c r="BM58" s="382"/>
      <c r="BN58" s="382"/>
      <c r="BO58" s="382"/>
      <c r="BP58" s="379"/>
      <c r="BQ58" s="379"/>
      <c r="BR58" s="379"/>
      <c r="BS58" s="379"/>
      <c r="BT58" s="379"/>
      <c r="BU58" s="379"/>
      <c r="BV58" s="379"/>
      <c r="BW58" s="379"/>
      <c r="BX58" s="379"/>
      <c r="BY58" s="379"/>
      <c r="BZ58" s="379"/>
      <c r="CA58" s="379"/>
      <c r="CB58" s="379"/>
      <c r="CC58" s="379"/>
      <c r="CD58" s="379"/>
      <c r="CE58" s="379"/>
      <c r="CF58" s="379"/>
      <c r="CG58" s="379"/>
      <c r="CH58" s="379"/>
      <c r="CI58" s="379"/>
      <c r="CJ58" s="379"/>
      <c r="CK58" s="379"/>
      <c r="CL58" s="379"/>
      <c r="CM58" s="379"/>
      <c r="CN58" s="379"/>
      <c r="CO58" s="379"/>
      <c r="CP58" s="379"/>
      <c r="CQ58" s="379"/>
      <c r="CR58" s="379"/>
      <c r="CS58" s="379"/>
      <c r="CT58" s="379"/>
      <c r="CU58" s="379"/>
      <c r="CV58" s="379"/>
      <c r="CW58" s="379"/>
      <c r="CX58" s="379"/>
      <c r="CY58" s="379"/>
      <c r="CZ58" s="379"/>
      <c r="DA58" s="379"/>
      <c r="DB58" s="379"/>
      <c r="DC58" s="379"/>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557</v>
      </c>
    </row>
    <row r="64" spans="1:109" ht="13" x14ac:dyDescent="0.2">
      <c r="B64" s="247"/>
      <c r="G64" s="357"/>
      <c r="I64" s="369"/>
      <c r="J64" s="369"/>
      <c r="K64" s="369"/>
      <c r="L64" s="369"/>
      <c r="M64" s="369"/>
      <c r="N64" s="370"/>
      <c r="AM64" s="357"/>
      <c r="AN64" s="357" t="s">
        <v>551</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41" t="s">
        <v>559</v>
      </c>
      <c r="AO65" s="1242"/>
      <c r="AP65" s="1242"/>
      <c r="AQ65" s="1242"/>
      <c r="AR65" s="1242"/>
      <c r="AS65" s="1242"/>
      <c r="AT65" s="1242"/>
      <c r="AU65" s="1242"/>
      <c r="AV65" s="1242"/>
      <c r="AW65" s="1242"/>
      <c r="AX65" s="1242"/>
      <c r="AY65" s="1242"/>
      <c r="AZ65" s="1242"/>
      <c r="BA65" s="1242"/>
      <c r="BB65" s="1242"/>
      <c r="BC65" s="1242"/>
      <c r="BD65" s="1242"/>
      <c r="BE65" s="1242"/>
      <c r="BF65" s="1242"/>
      <c r="BG65" s="1242"/>
      <c r="BH65" s="1242"/>
      <c r="BI65" s="1242"/>
      <c r="BJ65" s="1242"/>
      <c r="BK65" s="1242"/>
      <c r="BL65" s="1242"/>
      <c r="BM65" s="1242"/>
      <c r="BN65" s="1242"/>
      <c r="BO65" s="1242"/>
      <c r="BP65" s="1242"/>
      <c r="BQ65" s="1242"/>
      <c r="BR65" s="1242"/>
      <c r="BS65" s="1242"/>
      <c r="BT65" s="1242"/>
      <c r="BU65" s="1242"/>
      <c r="BV65" s="1242"/>
      <c r="BW65" s="1242"/>
      <c r="BX65" s="1242"/>
      <c r="BY65" s="1242"/>
      <c r="BZ65" s="1242"/>
      <c r="CA65" s="1242"/>
      <c r="CB65" s="1242"/>
      <c r="CC65" s="1242"/>
      <c r="CD65" s="1242"/>
      <c r="CE65" s="1242"/>
      <c r="CF65" s="1242"/>
      <c r="CG65" s="1242"/>
      <c r="CH65" s="1242"/>
      <c r="CI65" s="1242"/>
      <c r="CJ65" s="1242"/>
      <c r="CK65" s="1242"/>
      <c r="CL65" s="1242"/>
      <c r="CM65" s="1242"/>
      <c r="CN65" s="1242"/>
      <c r="CO65" s="1242"/>
      <c r="CP65" s="1242"/>
      <c r="CQ65" s="1242"/>
      <c r="CR65" s="1242"/>
      <c r="CS65" s="1242"/>
      <c r="CT65" s="1242"/>
      <c r="CU65" s="1242"/>
      <c r="CV65" s="1242"/>
      <c r="CW65" s="1242"/>
      <c r="CX65" s="1242"/>
      <c r="CY65" s="1242"/>
      <c r="CZ65" s="1242"/>
      <c r="DA65" s="1242"/>
      <c r="DB65" s="1242"/>
      <c r="DC65" s="1243"/>
    </row>
    <row r="66" spans="2:107" ht="13" x14ac:dyDescent="0.2">
      <c r="B66" s="247"/>
      <c r="AN66" s="1244"/>
      <c r="AO66" s="1245"/>
      <c r="AP66" s="1245"/>
      <c r="AQ66" s="1245"/>
      <c r="AR66" s="1245"/>
      <c r="AS66" s="1245"/>
      <c r="AT66" s="1245"/>
      <c r="AU66" s="1245"/>
      <c r="AV66" s="1245"/>
      <c r="AW66" s="1245"/>
      <c r="AX66" s="1245"/>
      <c r="AY66" s="1245"/>
      <c r="AZ66" s="1245"/>
      <c r="BA66" s="1245"/>
      <c r="BB66" s="1245"/>
      <c r="BC66" s="1245"/>
      <c r="BD66" s="1245"/>
      <c r="BE66" s="1245"/>
      <c r="BF66" s="1245"/>
      <c r="BG66" s="1245"/>
      <c r="BH66" s="1245"/>
      <c r="BI66" s="1245"/>
      <c r="BJ66" s="1245"/>
      <c r="BK66" s="1245"/>
      <c r="BL66" s="1245"/>
      <c r="BM66" s="1245"/>
      <c r="BN66" s="1245"/>
      <c r="BO66" s="1245"/>
      <c r="BP66" s="1245"/>
      <c r="BQ66" s="1245"/>
      <c r="BR66" s="1245"/>
      <c r="BS66" s="1245"/>
      <c r="BT66" s="1245"/>
      <c r="BU66" s="1245"/>
      <c r="BV66" s="1245"/>
      <c r="BW66" s="1245"/>
      <c r="BX66" s="1245"/>
      <c r="BY66" s="1245"/>
      <c r="BZ66" s="1245"/>
      <c r="CA66" s="1245"/>
      <c r="CB66" s="1245"/>
      <c r="CC66" s="1245"/>
      <c r="CD66" s="1245"/>
      <c r="CE66" s="1245"/>
      <c r="CF66" s="1245"/>
      <c r="CG66" s="1245"/>
      <c r="CH66" s="1245"/>
      <c r="CI66" s="1245"/>
      <c r="CJ66" s="1245"/>
      <c r="CK66" s="1245"/>
      <c r="CL66" s="1245"/>
      <c r="CM66" s="1245"/>
      <c r="CN66" s="1245"/>
      <c r="CO66" s="1245"/>
      <c r="CP66" s="1245"/>
      <c r="CQ66" s="1245"/>
      <c r="CR66" s="1245"/>
      <c r="CS66" s="1245"/>
      <c r="CT66" s="1245"/>
      <c r="CU66" s="1245"/>
      <c r="CV66" s="1245"/>
      <c r="CW66" s="1245"/>
      <c r="CX66" s="1245"/>
      <c r="CY66" s="1245"/>
      <c r="CZ66" s="1245"/>
      <c r="DA66" s="1245"/>
      <c r="DB66" s="1245"/>
      <c r="DC66" s="1246"/>
    </row>
    <row r="67" spans="2:107" ht="13" x14ac:dyDescent="0.2">
      <c r="B67" s="247"/>
      <c r="AN67" s="1244"/>
      <c r="AO67" s="1245"/>
      <c r="AP67" s="1245"/>
      <c r="AQ67" s="1245"/>
      <c r="AR67" s="1245"/>
      <c r="AS67" s="1245"/>
      <c r="AT67" s="1245"/>
      <c r="AU67" s="1245"/>
      <c r="AV67" s="1245"/>
      <c r="AW67" s="1245"/>
      <c r="AX67" s="1245"/>
      <c r="AY67" s="1245"/>
      <c r="AZ67" s="1245"/>
      <c r="BA67" s="1245"/>
      <c r="BB67" s="1245"/>
      <c r="BC67" s="1245"/>
      <c r="BD67" s="1245"/>
      <c r="BE67" s="1245"/>
      <c r="BF67" s="1245"/>
      <c r="BG67" s="1245"/>
      <c r="BH67" s="1245"/>
      <c r="BI67" s="1245"/>
      <c r="BJ67" s="1245"/>
      <c r="BK67" s="1245"/>
      <c r="BL67" s="1245"/>
      <c r="BM67" s="1245"/>
      <c r="BN67" s="1245"/>
      <c r="BO67" s="1245"/>
      <c r="BP67" s="1245"/>
      <c r="BQ67" s="1245"/>
      <c r="BR67" s="1245"/>
      <c r="BS67" s="1245"/>
      <c r="BT67" s="1245"/>
      <c r="BU67" s="1245"/>
      <c r="BV67" s="1245"/>
      <c r="BW67" s="1245"/>
      <c r="BX67" s="1245"/>
      <c r="BY67" s="1245"/>
      <c r="BZ67" s="1245"/>
      <c r="CA67" s="1245"/>
      <c r="CB67" s="1245"/>
      <c r="CC67" s="1245"/>
      <c r="CD67" s="1245"/>
      <c r="CE67" s="1245"/>
      <c r="CF67" s="1245"/>
      <c r="CG67" s="1245"/>
      <c r="CH67" s="1245"/>
      <c r="CI67" s="1245"/>
      <c r="CJ67" s="1245"/>
      <c r="CK67" s="1245"/>
      <c r="CL67" s="1245"/>
      <c r="CM67" s="1245"/>
      <c r="CN67" s="1245"/>
      <c r="CO67" s="1245"/>
      <c r="CP67" s="1245"/>
      <c r="CQ67" s="1245"/>
      <c r="CR67" s="1245"/>
      <c r="CS67" s="1245"/>
      <c r="CT67" s="1245"/>
      <c r="CU67" s="1245"/>
      <c r="CV67" s="1245"/>
      <c r="CW67" s="1245"/>
      <c r="CX67" s="1245"/>
      <c r="CY67" s="1245"/>
      <c r="CZ67" s="1245"/>
      <c r="DA67" s="1245"/>
      <c r="DB67" s="1245"/>
      <c r="DC67" s="1246"/>
    </row>
    <row r="68" spans="2:107" ht="13" x14ac:dyDescent="0.2">
      <c r="B68" s="247"/>
      <c r="AN68" s="1244"/>
      <c r="AO68" s="1245"/>
      <c r="AP68" s="1245"/>
      <c r="AQ68" s="1245"/>
      <c r="AR68" s="1245"/>
      <c r="AS68" s="1245"/>
      <c r="AT68" s="1245"/>
      <c r="AU68" s="1245"/>
      <c r="AV68" s="1245"/>
      <c r="AW68" s="1245"/>
      <c r="AX68" s="1245"/>
      <c r="AY68" s="1245"/>
      <c r="AZ68" s="1245"/>
      <c r="BA68" s="1245"/>
      <c r="BB68" s="1245"/>
      <c r="BC68" s="1245"/>
      <c r="BD68" s="1245"/>
      <c r="BE68" s="1245"/>
      <c r="BF68" s="1245"/>
      <c r="BG68" s="1245"/>
      <c r="BH68" s="1245"/>
      <c r="BI68" s="1245"/>
      <c r="BJ68" s="1245"/>
      <c r="BK68" s="1245"/>
      <c r="BL68" s="1245"/>
      <c r="BM68" s="1245"/>
      <c r="BN68" s="1245"/>
      <c r="BO68" s="1245"/>
      <c r="BP68" s="1245"/>
      <c r="BQ68" s="1245"/>
      <c r="BR68" s="1245"/>
      <c r="BS68" s="1245"/>
      <c r="BT68" s="1245"/>
      <c r="BU68" s="1245"/>
      <c r="BV68" s="1245"/>
      <c r="BW68" s="1245"/>
      <c r="BX68" s="1245"/>
      <c r="BY68" s="1245"/>
      <c r="BZ68" s="1245"/>
      <c r="CA68" s="1245"/>
      <c r="CB68" s="1245"/>
      <c r="CC68" s="1245"/>
      <c r="CD68" s="1245"/>
      <c r="CE68" s="1245"/>
      <c r="CF68" s="1245"/>
      <c r="CG68" s="1245"/>
      <c r="CH68" s="1245"/>
      <c r="CI68" s="1245"/>
      <c r="CJ68" s="1245"/>
      <c r="CK68" s="1245"/>
      <c r="CL68" s="1245"/>
      <c r="CM68" s="1245"/>
      <c r="CN68" s="1245"/>
      <c r="CO68" s="1245"/>
      <c r="CP68" s="1245"/>
      <c r="CQ68" s="1245"/>
      <c r="CR68" s="1245"/>
      <c r="CS68" s="1245"/>
      <c r="CT68" s="1245"/>
      <c r="CU68" s="1245"/>
      <c r="CV68" s="1245"/>
      <c r="CW68" s="1245"/>
      <c r="CX68" s="1245"/>
      <c r="CY68" s="1245"/>
      <c r="CZ68" s="1245"/>
      <c r="DA68" s="1245"/>
      <c r="DB68" s="1245"/>
      <c r="DC68" s="1246"/>
    </row>
    <row r="69" spans="2:107" ht="13" x14ac:dyDescent="0.2">
      <c r="B69" s="247"/>
      <c r="AN69" s="1247"/>
      <c r="AO69" s="1248"/>
      <c r="AP69" s="1248"/>
      <c r="AQ69" s="1248"/>
      <c r="AR69" s="1248"/>
      <c r="AS69" s="1248"/>
      <c r="AT69" s="1248"/>
      <c r="AU69" s="1248"/>
      <c r="AV69" s="1248"/>
      <c r="AW69" s="1248"/>
      <c r="AX69" s="1248"/>
      <c r="AY69" s="1248"/>
      <c r="AZ69" s="1248"/>
      <c r="BA69" s="1248"/>
      <c r="BB69" s="1248"/>
      <c r="BC69" s="1248"/>
      <c r="BD69" s="1248"/>
      <c r="BE69" s="1248"/>
      <c r="BF69" s="1248"/>
      <c r="BG69" s="1248"/>
      <c r="BH69" s="1248"/>
      <c r="BI69" s="1248"/>
      <c r="BJ69" s="1248"/>
      <c r="BK69" s="1248"/>
      <c r="BL69" s="1248"/>
      <c r="BM69" s="1248"/>
      <c r="BN69" s="1248"/>
      <c r="BO69" s="1248"/>
      <c r="BP69" s="1248"/>
      <c r="BQ69" s="1248"/>
      <c r="BR69" s="1248"/>
      <c r="BS69" s="1248"/>
      <c r="BT69" s="1248"/>
      <c r="BU69" s="1248"/>
      <c r="BV69" s="1248"/>
      <c r="BW69" s="1248"/>
      <c r="BX69" s="1248"/>
      <c r="BY69" s="1248"/>
      <c r="BZ69" s="1248"/>
      <c r="CA69" s="1248"/>
      <c r="CB69" s="1248"/>
      <c r="CC69" s="1248"/>
      <c r="CD69" s="1248"/>
      <c r="CE69" s="1248"/>
      <c r="CF69" s="1248"/>
      <c r="CG69" s="1248"/>
      <c r="CH69" s="1248"/>
      <c r="CI69" s="1248"/>
      <c r="CJ69" s="1248"/>
      <c r="CK69" s="1248"/>
      <c r="CL69" s="1248"/>
      <c r="CM69" s="1248"/>
      <c r="CN69" s="1248"/>
      <c r="CO69" s="1248"/>
      <c r="CP69" s="1248"/>
      <c r="CQ69" s="1248"/>
      <c r="CR69" s="1248"/>
      <c r="CS69" s="1248"/>
      <c r="CT69" s="1248"/>
      <c r="CU69" s="1248"/>
      <c r="CV69" s="1248"/>
      <c r="CW69" s="1248"/>
      <c r="CX69" s="1248"/>
      <c r="CY69" s="1248"/>
      <c r="CZ69" s="1248"/>
      <c r="DA69" s="1248"/>
      <c r="DB69" s="1248"/>
      <c r="DC69" s="1249"/>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552</v>
      </c>
    </row>
    <row r="72" spans="2:107" ht="13" x14ac:dyDescent="0.2">
      <c r="B72" s="247"/>
      <c r="G72" s="377"/>
      <c r="H72" s="377"/>
      <c r="I72" s="377"/>
      <c r="J72" s="377"/>
      <c r="K72" s="360"/>
      <c r="L72" s="360"/>
      <c r="M72" s="361"/>
      <c r="N72" s="361"/>
      <c r="AN72" s="386"/>
      <c r="AO72" s="387"/>
      <c r="AP72" s="387"/>
      <c r="AQ72" s="387"/>
      <c r="AR72" s="387"/>
      <c r="AS72" s="387"/>
      <c r="AT72" s="387"/>
      <c r="AU72" s="387"/>
      <c r="AV72" s="387"/>
      <c r="AW72" s="387"/>
      <c r="AX72" s="387"/>
      <c r="AY72" s="387"/>
      <c r="AZ72" s="387"/>
      <c r="BA72" s="387"/>
      <c r="BB72" s="387"/>
      <c r="BC72" s="387"/>
      <c r="BD72" s="387"/>
      <c r="BE72" s="387"/>
      <c r="BF72" s="387"/>
      <c r="BG72" s="387"/>
      <c r="BH72" s="387"/>
      <c r="BI72" s="387"/>
      <c r="BJ72" s="387"/>
      <c r="BK72" s="387"/>
      <c r="BL72" s="387"/>
      <c r="BM72" s="387"/>
      <c r="BN72" s="387"/>
      <c r="BO72" s="388"/>
      <c r="BP72" s="383" t="s">
        <v>526</v>
      </c>
      <c r="BQ72" s="383"/>
      <c r="BR72" s="383"/>
      <c r="BS72" s="383"/>
      <c r="BT72" s="383"/>
      <c r="BU72" s="383"/>
      <c r="BV72" s="383"/>
      <c r="BW72" s="383"/>
      <c r="BX72" s="383" t="s">
        <v>527</v>
      </c>
      <c r="BY72" s="383"/>
      <c r="BZ72" s="383"/>
      <c r="CA72" s="383"/>
      <c r="CB72" s="383"/>
      <c r="CC72" s="383"/>
      <c r="CD72" s="383"/>
      <c r="CE72" s="383"/>
      <c r="CF72" s="383" t="s">
        <v>528</v>
      </c>
      <c r="CG72" s="383"/>
      <c r="CH72" s="383"/>
      <c r="CI72" s="383"/>
      <c r="CJ72" s="383"/>
      <c r="CK72" s="383"/>
      <c r="CL72" s="383"/>
      <c r="CM72" s="383"/>
      <c r="CN72" s="383" t="s">
        <v>529</v>
      </c>
      <c r="CO72" s="383"/>
      <c r="CP72" s="383"/>
      <c r="CQ72" s="383"/>
      <c r="CR72" s="383"/>
      <c r="CS72" s="383"/>
      <c r="CT72" s="383"/>
      <c r="CU72" s="383"/>
      <c r="CV72" s="383" t="s">
        <v>530</v>
      </c>
      <c r="CW72" s="383"/>
      <c r="CX72" s="383"/>
      <c r="CY72" s="383"/>
      <c r="CZ72" s="383"/>
      <c r="DA72" s="383"/>
      <c r="DB72" s="383"/>
      <c r="DC72" s="383"/>
    </row>
    <row r="73" spans="2:107" ht="13" x14ac:dyDescent="0.2">
      <c r="B73" s="247"/>
      <c r="G73" s="385"/>
      <c r="H73" s="385"/>
      <c r="I73" s="385"/>
      <c r="J73" s="385"/>
      <c r="K73" s="378"/>
      <c r="L73" s="378"/>
      <c r="M73" s="378"/>
      <c r="N73" s="378"/>
      <c r="AM73" s="359"/>
      <c r="AN73" s="382" t="s">
        <v>553</v>
      </c>
      <c r="AO73" s="382"/>
      <c r="AP73" s="382"/>
      <c r="AQ73" s="382"/>
      <c r="AR73" s="382"/>
      <c r="AS73" s="382"/>
      <c r="AT73" s="382"/>
      <c r="AU73" s="382"/>
      <c r="AV73" s="382"/>
      <c r="AW73" s="382"/>
      <c r="AX73" s="382"/>
      <c r="AY73" s="382"/>
      <c r="AZ73" s="382"/>
      <c r="BA73" s="382"/>
      <c r="BB73" s="382" t="s">
        <v>554</v>
      </c>
      <c r="BC73" s="382"/>
      <c r="BD73" s="382"/>
      <c r="BE73" s="382"/>
      <c r="BF73" s="382"/>
      <c r="BG73" s="382"/>
      <c r="BH73" s="382"/>
      <c r="BI73" s="382"/>
      <c r="BJ73" s="382"/>
      <c r="BK73" s="382"/>
      <c r="BL73" s="382"/>
      <c r="BM73" s="382"/>
      <c r="BN73" s="382"/>
      <c r="BO73" s="382"/>
      <c r="BP73" s="379">
        <v>58.1</v>
      </c>
      <c r="BQ73" s="379"/>
      <c r="BR73" s="379"/>
      <c r="BS73" s="379"/>
      <c r="BT73" s="379"/>
      <c r="BU73" s="379"/>
      <c r="BV73" s="379"/>
      <c r="BW73" s="379"/>
      <c r="BX73" s="379">
        <v>79.900000000000006</v>
      </c>
      <c r="BY73" s="379"/>
      <c r="BZ73" s="379"/>
      <c r="CA73" s="379"/>
      <c r="CB73" s="379"/>
      <c r="CC73" s="379"/>
      <c r="CD73" s="379"/>
      <c r="CE73" s="379"/>
      <c r="CF73" s="379">
        <v>63.2</v>
      </c>
      <c r="CG73" s="379"/>
      <c r="CH73" s="379"/>
      <c r="CI73" s="379"/>
      <c r="CJ73" s="379"/>
      <c r="CK73" s="379"/>
      <c r="CL73" s="379"/>
      <c r="CM73" s="379"/>
      <c r="CN73" s="379">
        <v>53.6</v>
      </c>
      <c r="CO73" s="379"/>
      <c r="CP73" s="379"/>
      <c r="CQ73" s="379"/>
      <c r="CR73" s="379"/>
      <c r="CS73" s="379"/>
      <c r="CT73" s="379"/>
      <c r="CU73" s="379"/>
      <c r="CV73" s="379">
        <v>69.900000000000006</v>
      </c>
      <c r="CW73" s="379"/>
      <c r="CX73" s="379"/>
      <c r="CY73" s="379"/>
      <c r="CZ73" s="379"/>
      <c r="DA73" s="379"/>
      <c r="DB73" s="379"/>
      <c r="DC73" s="379"/>
    </row>
    <row r="74" spans="2:107" ht="13" x14ac:dyDescent="0.2">
      <c r="B74" s="247"/>
      <c r="G74" s="385"/>
      <c r="H74" s="385"/>
      <c r="I74" s="385"/>
      <c r="J74" s="385"/>
      <c r="K74" s="378"/>
      <c r="L74" s="378"/>
      <c r="M74" s="378"/>
      <c r="N74" s="378"/>
      <c r="AM74" s="359"/>
      <c r="AN74" s="382"/>
      <c r="AO74" s="382"/>
      <c r="AP74" s="382"/>
      <c r="AQ74" s="382"/>
      <c r="AR74" s="382"/>
      <c r="AS74" s="382"/>
      <c r="AT74" s="382"/>
      <c r="AU74" s="382"/>
      <c r="AV74" s="382"/>
      <c r="AW74" s="382"/>
      <c r="AX74" s="382"/>
      <c r="AY74" s="382"/>
      <c r="AZ74" s="382"/>
      <c r="BA74" s="382"/>
      <c r="BB74" s="382"/>
      <c r="BC74" s="382"/>
      <c r="BD74" s="382"/>
      <c r="BE74" s="382"/>
      <c r="BF74" s="382"/>
      <c r="BG74" s="382"/>
      <c r="BH74" s="382"/>
      <c r="BI74" s="382"/>
      <c r="BJ74" s="382"/>
      <c r="BK74" s="382"/>
      <c r="BL74" s="382"/>
      <c r="BM74" s="382"/>
      <c r="BN74" s="382"/>
      <c r="BO74" s="382"/>
      <c r="BP74" s="379"/>
      <c r="BQ74" s="379"/>
      <c r="BR74" s="379"/>
      <c r="BS74" s="379"/>
      <c r="BT74" s="379"/>
      <c r="BU74" s="379"/>
      <c r="BV74" s="379"/>
      <c r="BW74" s="379"/>
      <c r="BX74" s="379"/>
      <c r="BY74" s="379"/>
      <c r="BZ74" s="379"/>
      <c r="CA74" s="379"/>
      <c r="CB74" s="379"/>
      <c r="CC74" s="379"/>
      <c r="CD74" s="379"/>
      <c r="CE74" s="379"/>
      <c r="CF74" s="379"/>
      <c r="CG74" s="379"/>
      <c r="CH74" s="379"/>
      <c r="CI74" s="379"/>
      <c r="CJ74" s="379"/>
      <c r="CK74" s="379"/>
      <c r="CL74" s="379"/>
      <c r="CM74" s="379"/>
      <c r="CN74" s="379"/>
      <c r="CO74" s="379"/>
      <c r="CP74" s="379"/>
      <c r="CQ74" s="379"/>
      <c r="CR74" s="379"/>
      <c r="CS74" s="379"/>
      <c r="CT74" s="379"/>
      <c r="CU74" s="379"/>
      <c r="CV74" s="379"/>
      <c r="CW74" s="379"/>
      <c r="CX74" s="379"/>
      <c r="CY74" s="379"/>
      <c r="CZ74" s="379"/>
      <c r="DA74" s="379"/>
      <c r="DB74" s="379"/>
      <c r="DC74" s="379"/>
    </row>
    <row r="75" spans="2:107" ht="13" x14ac:dyDescent="0.2">
      <c r="B75" s="247"/>
      <c r="G75" s="385"/>
      <c r="H75" s="385"/>
      <c r="I75" s="377"/>
      <c r="J75" s="377"/>
      <c r="K75" s="384"/>
      <c r="L75" s="384"/>
      <c r="M75" s="384"/>
      <c r="N75" s="384"/>
      <c r="AM75" s="359"/>
      <c r="AN75" s="382"/>
      <c r="AO75" s="382"/>
      <c r="AP75" s="382"/>
      <c r="AQ75" s="382"/>
      <c r="AR75" s="382"/>
      <c r="AS75" s="382"/>
      <c r="AT75" s="382"/>
      <c r="AU75" s="382"/>
      <c r="AV75" s="382"/>
      <c r="AW75" s="382"/>
      <c r="AX75" s="382"/>
      <c r="AY75" s="382"/>
      <c r="AZ75" s="382"/>
      <c r="BA75" s="382"/>
      <c r="BB75" s="382" t="s">
        <v>558</v>
      </c>
      <c r="BC75" s="382"/>
      <c r="BD75" s="382"/>
      <c r="BE75" s="382"/>
      <c r="BF75" s="382"/>
      <c r="BG75" s="382"/>
      <c r="BH75" s="382"/>
      <c r="BI75" s="382"/>
      <c r="BJ75" s="382"/>
      <c r="BK75" s="382"/>
      <c r="BL75" s="382"/>
      <c r="BM75" s="382"/>
      <c r="BN75" s="382"/>
      <c r="BO75" s="382"/>
      <c r="BP75" s="379">
        <v>9.5</v>
      </c>
      <c r="BQ75" s="379"/>
      <c r="BR75" s="379"/>
      <c r="BS75" s="379"/>
      <c r="BT75" s="379"/>
      <c r="BU75" s="379"/>
      <c r="BV75" s="379"/>
      <c r="BW75" s="379"/>
      <c r="BX75" s="379">
        <v>8.6999999999999993</v>
      </c>
      <c r="BY75" s="379"/>
      <c r="BZ75" s="379"/>
      <c r="CA75" s="379"/>
      <c r="CB75" s="379"/>
      <c r="CC75" s="379"/>
      <c r="CD75" s="379"/>
      <c r="CE75" s="379"/>
      <c r="CF75" s="379">
        <v>8.4</v>
      </c>
      <c r="CG75" s="379"/>
      <c r="CH75" s="379"/>
      <c r="CI75" s="379"/>
      <c r="CJ75" s="379"/>
      <c r="CK75" s="379"/>
      <c r="CL75" s="379"/>
      <c r="CM75" s="379"/>
      <c r="CN75" s="379">
        <v>9.1</v>
      </c>
      <c r="CO75" s="379"/>
      <c r="CP75" s="379"/>
      <c r="CQ75" s="379"/>
      <c r="CR75" s="379"/>
      <c r="CS75" s="379"/>
      <c r="CT75" s="379"/>
      <c r="CU75" s="379"/>
      <c r="CV75" s="379">
        <v>8.8000000000000007</v>
      </c>
      <c r="CW75" s="379"/>
      <c r="CX75" s="379"/>
      <c r="CY75" s="379"/>
      <c r="CZ75" s="379"/>
      <c r="DA75" s="379"/>
      <c r="DB75" s="379"/>
      <c r="DC75" s="379"/>
    </row>
    <row r="76" spans="2:107" ht="13" x14ac:dyDescent="0.2">
      <c r="B76" s="247"/>
      <c r="G76" s="385"/>
      <c r="H76" s="385"/>
      <c r="I76" s="377"/>
      <c r="J76" s="377"/>
      <c r="K76" s="384"/>
      <c r="L76" s="384"/>
      <c r="M76" s="384"/>
      <c r="N76" s="384"/>
      <c r="AM76" s="359"/>
      <c r="AN76" s="382"/>
      <c r="AO76" s="382"/>
      <c r="AP76" s="382"/>
      <c r="AQ76" s="382"/>
      <c r="AR76" s="382"/>
      <c r="AS76" s="382"/>
      <c r="AT76" s="382"/>
      <c r="AU76" s="382"/>
      <c r="AV76" s="382"/>
      <c r="AW76" s="382"/>
      <c r="AX76" s="382"/>
      <c r="AY76" s="382"/>
      <c r="AZ76" s="382"/>
      <c r="BA76" s="382"/>
      <c r="BB76" s="382"/>
      <c r="BC76" s="382"/>
      <c r="BD76" s="382"/>
      <c r="BE76" s="382"/>
      <c r="BF76" s="382"/>
      <c r="BG76" s="382"/>
      <c r="BH76" s="382"/>
      <c r="BI76" s="382"/>
      <c r="BJ76" s="382"/>
      <c r="BK76" s="382"/>
      <c r="BL76" s="382"/>
      <c r="BM76" s="382"/>
      <c r="BN76" s="382"/>
      <c r="BO76" s="382"/>
      <c r="BP76" s="379"/>
      <c r="BQ76" s="379"/>
      <c r="BR76" s="379"/>
      <c r="BS76" s="379"/>
      <c r="BT76" s="379"/>
      <c r="BU76" s="379"/>
      <c r="BV76" s="379"/>
      <c r="BW76" s="379"/>
      <c r="BX76" s="379"/>
      <c r="BY76" s="379"/>
      <c r="BZ76" s="379"/>
      <c r="CA76" s="379"/>
      <c r="CB76" s="379"/>
      <c r="CC76" s="379"/>
      <c r="CD76" s="379"/>
      <c r="CE76" s="379"/>
      <c r="CF76" s="379"/>
      <c r="CG76" s="379"/>
      <c r="CH76" s="379"/>
      <c r="CI76" s="379"/>
      <c r="CJ76" s="379"/>
      <c r="CK76" s="379"/>
      <c r="CL76" s="379"/>
      <c r="CM76" s="379"/>
      <c r="CN76" s="379"/>
      <c r="CO76" s="379"/>
      <c r="CP76" s="379"/>
      <c r="CQ76" s="379"/>
      <c r="CR76" s="379"/>
      <c r="CS76" s="379"/>
      <c r="CT76" s="379"/>
      <c r="CU76" s="379"/>
      <c r="CV76" s="379"/>
      <c r="CW76" s="379"/>
      <c r="CX76" s="379"/>
      <c r="CY76" s="379"/>
      <c r="CZ76" s="379"/>
      <c r="DA76" s="379"/>
      <c r="DB76" s="379"/>
      <c r="DC76" s="379"/>
    </row>
    <row r="77" spans="2:107" ht="13" x14ac:dyDescent="0.2">
      <c r="B77" s="247"/>
      <c r="G77" s="377"/>
      <c r="H77" s="377"/>
      <c r="I77" s="377"/>
      <c r="J77" s="377"/>
      <c r="K77" s="378"/>
      <c r="L77" s="378"/>
      <c r="M77" s="378"/>
      <c r="N77" s="378"/>
      <c r="AN77" s="383" t="s">
        <v>556</v>
      </c>
      <c r="AO77" s="383"/>
      <c r="AP77" s="383"/>
      <c r="AQ77" s="383"/>
      <c r="AR77" s="383"/>
      <c r="AS77" s="383"/>
      <c r="AT77" s="383"/>
      <c r="AU77" s="383"/>
      <c r="AV77" s="383"/>
      <c r="AW77" s="383"/>
      <c r="AX77" s="383"/>
      <c r="AY77" s="383"/>
      <c r="AZ77" s="383"/>
      <c r="BA77" s="383"/>
      <c r="BB77" s="382" t="s">
        <v>554</v>
      </c>
      <c r="BC77" s="382"/>
      <c r="BD77" s="382"/>
      <c r="BE77" s="382"/>
      <c r="BF77" s="382"/>
      <c r="BG77" s="382"/>
      <c r="BH77" s="382"/>
      <c r="BI77" s="382"/>
      <c r="BJ77" s="382"/>
      <c r="BK77" s="382"/>
      <c r="BL77" s="382"/>
      <c r="BM77" s="382"/>
      <c r="BN77" s="382"/>
      <c r="BO77" s="382"/>
      <c r="BP77" s="379">
        <v>3.4</v>
      </c>
      <c r="BQ77" s="379"/>
      <c r="BR77" s="379"/>
      <c r="BS77" s="379"/>
      <c r="BT77" s="379"/>
      <c r="BU77" s="379"/>
      <c r="BV77" s="379"/>
      <c r="BW77" s="379"/>
      <c r="BX77" s="379">
        <v>0</v>
      </c>
      <c r="BY77" s="379"/>
      <c r="BZ77" s="379"/>
      <c r="CA77" s="379"/>
      <c r="CB77" s="379"/>
      <c r="CC77" s="379"/>
      <c r="CD77" s="379"/>
      <c r="CE77" s="379"/>
      <c r="CF77" s="379">
        <v>0</v>
      </c>
      <c r="CG77" s="379"/>
      <c r="CH77" s="379"/>
      <c r="CI77" s="379"/>
      <c r="CJ77" s="379"/>
      <c r="CK77" s="379"/>
      <c r="CL77" s="379"/>
      <c r="CM77" s="379"/>
      <c r="CN77" s="379">
        <v>0</v>
      </c>
      <c r="CO77" s="379"/>
      <c r="CP77" s="379"/>
      <c r="CQ77" s="379"/>
      <c r="CR77" s="379"/>
      <c r="CS77" s="379"/>
      <c r="CT77" s="379"/>
      <c r="CU77" s="379"/>
      <c r="CV77" s="379">
        <v>0</v>
      </c>
      <c r="CW77" s="379"/>
      <c r="CX77" s="379"/>
      <c r="CY77" s="379"/>
      <c r="CZ77" s="379"/>
      <c r="DA77" s="379"/>
      <c r="DB77" s="379"/>
      <c r="DC77" s="379"/>
    </row>
    <row r="78" spans="2:107" ht="13" x14ac:dyDescent="0.2">
      <c r="B78" s="247"/>
      <c r="G78" s="377"/>
      <c r="H78" s="377"/>
      <c r="I78" s="377"/>
      <c r="J78" s="377"/>
      <c r="K78" s="378"/>
      <c r="L78" s="378"/>
      <c r="M78" s="378"/>
      <c r="N78" s="378"/>
      <c r="AN78" s="383"/>
      <c r="AO78" s="383"/>
      <c r="AP78" s="383"/>
      <c r="AQ78" s="383"/>
      <c r="AR78" s="383"/>
      <c r="AS78" s="383"/>
      <c r="AT78" s="383"/>
      <c r="AU78" s="383"/>
      <c r="AV78" s="383"/>
      <c r="AW78" s="383"/>
      <c r="AX78" s="383"/>
      <c r="AY78" s="383"/>
      <c r="AZ78" s="383"/>
      <c r="BA78" s="383"/>
      <c r="BB78" s="382"/>
      <c r="BC78" s="382"/>
      <c r="BD78" s="382"/>
      <c r="BE78" s="382"/>
      <c r="BF78" s="382"/>
      <c r="BG78" s="382"/>
      <c r="BH78" s="382"/>
      <c r="BI78" s="382"/>
      <c r="BJ78" s="382"/>
      <c r="BK78" s="382"/>
      <c r="BL78" s="382"/>
      <c r="BM78" s="382"/>
      <c r="BN78" s="382"/>
      <c r="BO78" s="382"/>
      <c r="BP78" s="379"/>
      <c r="BQ78" s="379"/>
      <c r="BR78" s="379"/>
      <c r="BS78" s="379"/>
      <c r="BT78" s="379"/>
      <c r="BU78" s="379"/>
      <c r="BV78" s="379"/>
      <c r="BW78" s="379"/>
      <c r="BX78" s="379"/>
      <c r="BY78" s="379"/>
      <c r="BZ78" s="379"/>
      <c r="CA78" s="379"/>
      <c r="CB78" s="379"/>
      <c r="CC78" s="379"/>
      <c r="CD78" s="379"/>
      <c r="CE78" s="379"/>
      <c r="CF78" s="379"/>
      <c r="CG78" s="379"/>
      <c r="CH78" s="379"/>
      <c r="CI78" s="379"/>
      <c r="CJ78" s="379"/>
      <c r="CK78" s="379"/>
      <c r="CL78" s="379"/>
      <c r="CM78" s="379"/>
      <c r="CN78" s="379"/>
      <c r="CO78" s="379"/>
      <c r="CP78" s="379"/>
      <c r="CQ78" s="379"/>
      <c r="CR78" s="379"/>
      <c r="CS78" s="379"/>
      <c r="CT78" s="379"/>
      <c r="CU78" s="379"/>
      <c r="CV78" s="379"/>
      <c r="CW78" s="379"/>
      <c r="CX78" s="379"/>
      <c r="CY78" s="379"/>
      <c r="CZ78" s="379"/>
      <c r="DA78" s="379"/>
      <c r="DB78" s="379"/>
      <c r="DC78" s="379"/>
    </row>
    <row r="79" spans="2:107" ht="13" x14ac:dyDescent="0.2">
      <c r="B79" s="247"/>
      <c r="G79" s="377"/>
      <c r="H79" s="377"/>
      <c r="I79" s="380"/>
      <c r="J79" s="380"/>
      <c r="K79" s="381"/>
      <c r="L79" s="381"/>
      <c r="M79" s="381"/>
      <c r="N79" s="381"/>
      <c r="AN79" s="383"/>
      <c r="AO79" s="383"/>
      <c r="AP79" s="383"/>
      <c r="AQ79" s="383"/>
      <c r="AR79" s="383"/>
      <c r="AS79" s="383"/>
      <c r="AT79" s="383"/>
      <c r="AU79" s="383"/>
      <c r="AV79" s="383"/>
      <c r="AW79" s="383"/>
      <c r="AX79" s="383"/>
      <c r="AY79" s="383"/>
      <c r="AZ79" s="383"/>
      <c r="BA79" s="383"/>
      <c r="BB79" s="382" t="s">
        <v>558</v>
      </c>
      <c r="BC79" s="382"/>
      <c r="BD79" s="382"/>
      <c r="BE79" s="382"/>
      <c r="BF79" s="382"/>
      <c r="BG79" s="382"/>
      <c r="BH79" s="382"/>
      <c r="BI79" s="382"/>
      <c r="BJ79" s="382"/>
      <c r="BK79" s="382"/>
      <c r="BL79" s="382"/>
      <c r="BM79" s="382"/>
      <c r="BN79" s="382"/>
      <c r="BO79" s="382"/>
      <c r="BP79" s="379">
        <v>8.8000000000000007</v>
      </c>
      <c r="BQ79" s="379"/>
      <c r="BR79" s="379"/>
      <c r="BS79" s="379"/>
      <c r="BT79" s="379"/>
      <c r="BU79" s="379"/>
      <c r="BV79" s="379"/>
      <c r="BW79" s="379"/>
      <c r="BX79" s="379">
        <v>8.3000000000000007</v>
      </c>
      <c r="BY79" s="379"/>
      <c r="BZ79" s="379"/>
      <c r="CA79" s="379"/>
      <c r="CB79" s="379"/>
      <c r="CC79" s="379"/>
      <c r="CD79" s="379"/>
      <c r="CE79" s="379"/>
      <c r="CF79" s="379">
        <v>8.1</v>
      </c>
      <c r="CG79" s="379"/>
      <c r="CH79" s="379"/>
      <c r="CI79" s="379"/>
      <c r="CJ79" s="379"/>
      <c r="CK79" s="379"/>
      <c r="CL79" s="379"/>
      <c r="CM79" s="379"/>
      <c r="CN79" s="379">
        <v>8.1999999999999993</v>
      </c>
      <c r="CO79" s="379"/>
      <c r="CP79" s="379"/>
      <c r="CQ79" s="379"/>
      <c r="CR79" s="379"/>
      <c r="CS79" s="379"/>
      <c r="CT79" s="379"/>
      <c r="CU79" s="379"/>
      <c r="CV79" s="379">
        <v>8.3000000000000007</v>
      </c>
      <c r="CW79" s="379"/>
      <c r="CX79" s="379"/>
      <c r="CY79" s="379"/>
      <c r="CZ79" s="379"/>
      <c r="DA79" s="379"/>
      <c r="DB79" s="379"/>
      <c r="DC79" s="379"/>
    </row>
    <row r="80" spans="2:107" ht="13" x14ac:dyDescent="0.2">
      <c r="B80" s="247"/>
      <c r="G80" s="377"/>
      <c r="H80" s="377"/>
      <c r="I80" s="380"/>
      <c r="J80" s="380"/>
      <c r="K80" s="381"/>
      <c r="L80" s="381"/>
      <c r="M80" s="381"/>
      <c r="N80" s="381"/>
      <c r="AN80" s="383"/>
      <c r="AO80" s="383"/>
      <c r="AP80" s="383"/>
      <c r="AQ80" s="383"/>
      <c r="AR80" s="383"/>
      <c r="AS80" s="383"/>
      <c r="AT80" s="383"/>
      <c r="AU80" s="383"/>
      <c r="AV80" s="383"/>
      <c r="AW80" s="383"/>
      <c r="AX80" s="383"/>
      <c r="AY80" s="383"/>
      <c r="AZ80" s="383"/>
      <c r="BA80" s="383"/>
      <c r="BB80" s="382"/>
      <c r="BC80" s="382"/>
      <c r="BD80" s="382"/>
      <c r="BE80" s="382"/>
      <c r="BF80" s="382"/>
      <c r="BG80" s="382"/>
      <c r="BH80" s="382"/>
      <c r="BI80" s="382"/>
      <c r="BJ80" s="382"/>
      <c r="BK80" s="382"/>
      <c r="BL80" s="382"/>
      <c r="BM80" s="382"/>
      <c r="BN80" s="382"/>
      <c r="BO80" s="382"/>
      <c r="BP80" s="379"/>
      <c r="BQ80" s="379"/>
      <c r="BR80" s="379"/>
      <c r="BS80" s="379"/>
      <c r="BT80" s="379"/>
      <c r="BU80" s="379"/>
      <c r="BV80" s="379"/>
      <c r="BW80" s="379"/>
      <c r="BX80" s="379"/>
      <c r="BY80" s="379"/>
      <c r="BZ80" s="379"/>
      <c r="CA80" s="379"/>
      <c r="CB80" s="379"/>
      <c r="CC80" s="379"/>
      <c r="CD80" s="379"/>
      <c r="CE80" s="379"/>
      <c r="CF80" s="379"/>
      <c r="CG80" s="379"/>
      <c r="CH80" s="379"/>
      <c r="CI80" s="379"/>
      <c r="CJ80" s="379"/>
      <c r="CK80" s="379"/>
      <c r="CL80" s="379"/>
      <c r="CM80" s="379"/>
      <c r="CN80" s="379"/>
      <c r="CO80" s="379"/>
      <c r="CP80" s="379"/>
      <c r="CQ80" s="379"/>
      <c r="CR80" s="379"/>
      <c r="CS80" s="379"/>
      <c r="CT80" s="379"/>
      <c r="CU80" s="379"/>
      <c r="CV80" s="379"/>
      <c r="CW80" s="379"/>
      <c r="CX80" s="379"/>
      <c r="CY80" s="379"/>
      <c r="CZ80" s="379"/>
      <c r="DA80" s="379"/>
      <c r="DB80" s="379"/>
      <c r="DC80" s="379"/>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ICBwaOLNZW49H8H4FrIfQxKGw0CuADkXoA9LJ66vSoxIetrivLlJbY68peFZBz67GQwSTbPE1EfdS7+aj7MqZA==" saltValue="j+6ELRwZ9OHGiODSbyUTgQ=="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2D87D-ACEC-4DCD-808D-4DE3B412C0A7}">
  <sheetPr>
    <pageSetUpPr fitToPage="1"/>
  </sheetPr>
  <dimension ref="A1:DR125"/>
  <sheetViews>
    <sheetView showGridLines="0" zoomScale="90" zoomScaleNormal="9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kypr/wJ0D0x9L/hrjqQRxwzQQ2U6S9t44sGT7Zir7q+wQWNqTU81xxfZoOkxP7IPXkKEs5kpLoRO/ws0t8OVYw==" saltValue="opwOX/7jRyEx5r/727zlb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2073F-1AEF-4BA3-B7F7-80BD4E67F8E9}">
  <sheetPr>
    <pageSetUpPr fitToPage="1"/>
  </sheetPr>
  <dimension ref="A1:DR125"/>
  <sheetViews>
    <sheetView showGridLines="0" topLeftCell="B1" zoomScaleNormal="100" zoomScaleSheetLayoutView="55" workbookViewId="0">
      <selection activeCell="B1" sqref="B1"/>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8q6addlxq+4ShlvyGzYyY0/1klU3a1DD6doWrJQbTkaaLvG0TQ7gN+OUAjM+6U0HvRUivOu6MZmKpr67g2dMPA==" saltValue="+yx1pwpoiiWd06j4g8TKG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186411</v>
      </c>
      <c r="E3" s="142"/>
      <c r="F3" s="143">
        <v>125391</v>
      </c>
      <c r="G3" s="144"/>
      <c r="H3" s="145"/>
    </row>
    <row r="4" spans="1:8" x14ac:dyDescent="0.2">
      <c r="A4" s="146"/>
      <c r="B4" s="147"/>
      <c r="C4" s="148"/>
      <c r="D4" s="149">
        <v>122325</v>
      </c>
      <c r="E4" s="150"/>
      <c r="F4" s="151">
        <v>68516</v>
      </c>
      <c r="G4" s="152"/>
      <c r="H4" s="153"/>
    </row>
    <row r="5" spans="1:8" x14ac:dyDescent="0.2">
      <c r="A5" s="134" t="s">
        <v>520</v>
      </c>
      <c r="B5" s="139"/>
      <c r="C5" s="140"/>
      <c r="D5" s="141">
        <v>238544</v>
      </c>
      <c r="E5" s="142"/>
      <c r="F5" s="143">
        <v>138402</v>
      </c>
      <c r="G5" s="144"/>
      <c r="H5" s="145"/>
    </row>
    <row r="6" spans="1:8" x14ac:dyDescent="0.2">
      <c r="A6" s="146"/>
      <c r="B6" s="147"/>
      <c r="C6" s="148"/>
      <c r="D6" s="149">
        <v>190141</v>
      </c>
      <c r="E6" s="150"/>
      <c r="F6" s="151">
        <v>70652</v>
      </c>
      <c r="G6" s="152"/>
      <c r="H6" s="153"/>
    </row>
    <row r="7" spans="1:8" x14ac:dyDescent="0.2">
      <c r="A7" s="134" t="s">
        <v>521</v>
      </c>
      <c r="B7" s="139"/>
      <c r="C7" s="140"/>
      <c r="D7" s="141">
        <v>109192</v>
      </c>
      <c r="E7" s="142"/>
      <c r="F7" s="143">
        <v>146367</v>
      </c>
      <c r="G7" s="144"/>
      <c r="H7" s="145"/>
    </row>
    <row r="8" spans="1:8" x14ac:dyDescent="0.2">
      <c r="A8" s="146"/>
      <c r="B8" s="147"/>
      <c r="C8" s="148"/>
      <c r="D8" s="149">
        <v>41799</v>
      </c>
      <c r="E8" s="150"/>
      <c r="F8" s="151">
        <v>79441</v>
      </c>
      <c r="G8" s="152"/>
      <c r="H8" s="153"/>
    </row>
    <row r="9" spans="1:8" x14ac:dyDescent="0.2">
      <c r="A9" s="134" t="s">
        <v>522</v>
      </c>
      <c r="B9" s="139"/>
      <c r="C9" s="140"/>
      <c r="D9" s="141">
        <v>97119</v>
      </c>
      <c r="E9" s="142"/>
      <c r="F9" s="143">
        <v>165181</v>
      </c>
      <c r="G9" s="144"/>
      <c r="H9" s="145"/>
    </row>
    <row r="10" spans="1:8" x14ac:dyDescent="0.2">
      <c r="A10" s="146"/>
      <c r="B10" s="147"/>
      <c r="C10" s="148"/>
      <c r="D10" s="149">
        <v>40633</v>
      </c>
      <c r="E10" s="150"/>
      <c r="F10" s="151">
        <v>82246</v>
      </c>
      <c r="G10" s="152"/>
      <c r="H10" s="153"/>
    </row>
    <row r="11" spans="1:8" x14ac:dyDescent="0.2">
      <c r="A11" s="134" t="s">
        <v>523</v>
      </c>
      <c r="B11" s="139"/>
      <c r="C11" s="140"/>
      <c r="D11" s="141">
        <v>106943</v>
      </c>
      <c r="E11" s="142"/>
      <c r="F11" s="143">
        <v>166234</v>
      </c>
      <c r="G11" s="144"/>
      <c r="H11" s="145"/>
    </row>
    <row r="12" spans="1:8" x14ac:dyDescent="0.2">
      <c r="A12" s="146"/>
      <c r="B12" s="147"/>
      <c r="C12" s="154"/>
      <c r="D12" s="149">
        <v>58325</v>
      </c>
      <c r="E12" s="150"/>
      <c r="F12" s="151">
        <v>89789</v>
      </c>
      <c r="G12" s="152"/>
      <c r="H12" s="153"/>
    </row>
    <row r="13" spans="1:8" x14ac:dyDescent="0.2">
      <c r="A13" s="134"/>
      <c r="B13" s="139"/>
      <c r="C13" s="140"/>
      <c r="D13" s="141">
        <v>147642</v>
      </c>
      <c r="E13" s="142"/>
      <c r="F13" s="143">
        <v>148315</v>
      </c>
      <c r="G13" s="155"/>
      <c r="H13" s="145"/>
    </row>
    <row r="14" spans="1:8" x14ac:dyDescent="0.2">
      <c r="A14" s="146"/>
      <c r="B14" s="147"/>
      <c r="C14" s="148"/>
      <c r="D14" s="149">
        <v>90645</v>
      </c>
      <c r="E14" s="150"/>
      <c r="F14" s="151">
        <v>78129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5.0999999999999996</v>
      </c>
      <c r="C19" s="156">
        <f>ROUND(VALUE(SUBSTITUTE(実質収支比率等に係る経年分析!G$48,"▲","-")),2)</f>
        <v>8.4600000000000009</v>
      </c>
      <c r="D19" s="156">
        <f>ROUND(VALUE(SUBSTITUTE(実質収支比率等に係る経年分析!H$48,"▲","-")),2)</f>
        <v>5.35</v>
      </c>
      <c r="E19" s="156">
        <f>ROUND(VALUE(SUBSTITUTE(実質収支比率等に係る経年分析!I$48,"▲","-")),2)</f>
        <v>7.57</v>
      </c>
      <c r="F19" s="156">
        <f>ROUND(VALUE(SUBSTITUTE(実質収支比率等に係る経年分析!J$48,"▲","-")),2)</f>
        <v>32.18</v>
      </c>
    </row>
    <row r="20" spans="1:11" x14ac:dyDescent="0.2">
      <c r="A20" s="156" t="s">
        <v>53</v>
      </c>
      <c r="B20" s="156">
        <f>ROUND(VALUE(SUBSTITUTE(実質収支比率等に係る経年分析!F$47,"▲","-")),2)</f>
        <v>30.86</v>
      </c>
      <c r="C20" s="156">
        <f>ROUND(VALUE(SUBSTITUTE(実質収支比率等に係る経年分析!G$47,"▲","-")),2)</f>
        <v>31.37</v>
      </c>
      <c r="D20" s="156">
        <f>ROUND(VALUE(SUBSTITUTE(実質収支比率等に係る経年分析!H$47,"▲","-")),2)</f>
        <v>37.58</v>
      </c>
      <c r="E20" s="156">
        <f>ROUND(VALUE(SUBSTITUTE(実質収支比率等に係る経年分析!I$47,"▲","-")),2)</f>
        <v>40.78</v>
      </c>
      <c r="F20" s="156">
        <f>ROUND(VALUE(SUBSTITUTE(実質収支比率等に係る経年分析!J$47,"▲","-")),2)</f>
        <v>43.77</v>
      </c>
    </row>
    <row r="21" spans="1:11" x14ac:dyDescent="0.2">
      <c r="A21" s="156" t="s">
        <v>54</v>
      </c>
      <c r="B21" s="156">
        <f>IF(ISNUMBER(VALUE(SUBSTITUTE(実質収支比率等に係る経年分析!F$49,"▲","-"))),ROUND(VALUE(SUBSTITUTE(実質収支比率等に係る経年分析!F$49,"▲","-")),2),NA())</f>
        <v>2.1800000000000002</v>
      </c>
      <c r="C21" s="156">
        <f>IF(ISNUMBER(VALUE(SUBSTITUTE(実質収支比率等に係る経年分析!G$49,"▲","-"))),ROUND(VALUE(SUBSTITUTE(実質収支比率等に係る経年分析!G$49,"▲","-")),2),NA())</f>
        <v>3.72</v>
      </c>
      <c r="D21" s="156">
        <f>IF(ISNUMBER(VALUE(SUBSTITUTE(実質収支比率等に係る経年分析!H$49,"▲","-"))),ROUND(VALUE(SUBSTITUTE(実質収支比率等に係る経年分析!H$49,"▲","-")),2),NA())</f>
        <v>-3.18</v>
      </c>
      <c r="E21" s="156">
        <f>IF(ISNUMBER(VALUE(SUBSTITUTE(実質収支比率等に係る経年分析!I$49,"▲","-"))),ROUND(VALUE(SUBSTITUTE(実質収支比率等に係る経年分析!I$49,"▲","-")),2),NA())</f>
        <v>2.27</v>
      </c>
      <c r="F21" s="156">
        <f>IF(ISNUMBER(VALUE(SUBSTITUTE(実質収支比率等に係る経年分析!J$49,"▲","-"))),ROUND(VALUE(SUBSTITUTE(実質収支比率等に係る経年分析!J$49,"▲","-")),2),NA())</f>
        <v>24.78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7.0000000000000007E-2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0.14000000000000001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0.19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0.22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0.03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1.87</v>
      </c>
    </row>
    <row r="34" spans="1:16" x14ac:dyDescent="0.2">
      <c r="A34" s="157" t="str">
        <f>IF(連結実質赤字比率に係る赤字・黒字の構成分析!C$36="",NA(),連結実質赤字比率に係る赤字・黒字の構成分析!C$36)</f>
        <v>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11.78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11.07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9.76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1.69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3.13</v>
      </c>
    </row>
    <row r="35" spans="1:16" x14ac:dyDescent="0.2">
      <c r="A35" s="157" t="str">
        <f>IF(連結実質赤字比率に係る赤字・黒字の構成分析!C$35="",NA(),連結実質赤字比率に係る赤字・黒字の構成分析!C$35)</f>
        <v>病院事業会計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35.17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36.29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41.02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36.42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25.65</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5.09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8.4600000000000009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5.35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7.57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32.18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795</v>
      </c>
      <c r="E42" s="158"/>
      <c r="F42" s="158"/>
      <c r="G42" s="158">
        <f>'実質公債費比率（分子）の構造'!L$52</f>
        <v>868</v>
      </c>
      <c r="H42" s="158"/>
      <c r="I42" s="158"/>
      <c r="J42" s="158">
        <f>'実質公債費比率（分子）の構造'!M$52</f>
        <v>843</v>
      </c>
      <c r="K42" s="158"/>
      <c r="L42" s="158"/>
      <c r="M42" s="158">
        <f>'実質公債費比率（分子）の構造'!N$52</f>
        <v>837</v>
      </c>
      <c r="N42" s="158"/>
      <c r="O42" s="158"/>
      <c r="P42" s="158">
        <f>'実質公債費比率（分子）の構造'!O$52</f>
        <v>856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76</v>
      </c>
      <c r="C45" s="158"/>
      <c r="D45" s="158"/>
      <c r="E45" s="158">
        <f>'実質公債費比率（分子）の構造'!L$49</f>
        <v>76</v>
      </c>
      <c r="F45" s="158"/>
      <c r="G45" s="158"/>
      <c r="H45" s="158">
        <f>'実質公債費比率（分子）の構造'!M$49</f>
        <v>76</v>
      </c>
      <c r="I45" s="158"/>
      <c r="J45" s="158"/>
      <c r="K45" s="158">
        <f>'実質公債費比率（分子）の構造'!N$49</f>
        <v>63</v>
      </c>
      <c r="L45" s="158"/>
      <c r="M45" s="158"/>
      <c r="N45" s="158">
        <f>'実質公債費比率（分子）の構造'!O$49</f>
        <v>57</v>
      </c>
      <c r="O45" s="158"/>
      <c r="P45" s="158"/>
    </row>
    <row r="46" spans="1:16" x14ac:dyDescent="0.2">
      <c r="A46" s="158" t="s">
        <v>64</v>
      </c>
      <c r="B46" s="158">
        <f>'実質公債費比率（分子）の構造'!K$48</f>
        <v>249</v>
      </c>
      <c r="C46" s="158"/>
      <c r="D46" s="158"/>
      <c r="E46" s="158">
        <f>'実質公債費比率（分子）の構造'!L$48</f>
        <v>261</v>
      </c>
      <c r="F46" s="158"/>
      <c r="G46" s="158"/>
      <c r="H46" s="158">
        <f>'実質公債費比率（分子）の構造'!M$48</f>
        <v>307</v>
      </c>
      <c r="I46" s="158"/>
      <c r="J46" s="158"/>
      <c r="K46" s="158">
        <f>'実質公債費比率（分子）の構造'!N$48</f>
        <v>298</v>
      </c>
      <c r="L46" s="158"/>
      <c r="M46" s="158"/>
      <c r="N46" s="158">
        <f>'実質公債費比率（分子）の構造'!O$48</f>
        <v>250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723</v>
      </c>
      <c r="C49" s="158"/>
      <c r="D49" s="158"/>
      <c r="E49" s="158">
        <f>'実質公債費比率（分子）の構造'!L$45</f>
        <v>824</v>
      </c>
      <c r="F49" s="158"/>
      <c r="G49" s="158"/>
      <c r="H49" s="158">
        <f>'実質公債費比率（分子）の構造'!M$45</f>
        <v>791</v>
      </c>
      <c r="I49" s="158"/>
      <c r="J49" s="158"/>
      <c r="K49" s="158">
        <f>'実質公債費比率（分子）の構造'!N$45</f>
        <v>826</v>
      </c>
      <c r="L49" s="158"/>
      <c r="M49" s="158"/>
      <c r="N49" s="158">
        <f>'実質公債費比率（分子）の構造'!O$45</f>
        <v>812</v>
      </c>
      <c r="O49" s="158"/>
      <c r="P49" s="158"/>
    </row>
    <row r="50" spans="1:16" x14ac:dyDescent="0.2">
      <c r="A50" s="158" t="s">
        <v>67</v>
      </c>
      <c r="B50" s="158" t="e">
        <f>NA()</f>
        <v>#N/A</v>
      </c>
      <c r="C50" s="158">
        <f>IF(ISNUMBER('実質公債費比率（分子）の構造'!K$53),'実質公債費比率（分子）の構造'!K$53,NA())</f>
        <v>253</v>
      </c>
      <c r="D50" s="158" t="e">
        <f>NA()</f>
        <v>#N/A</v>
      </c>
      <c r="E50" s="158" t="e">
        <f>NA()</f>
        <v>#N/A</v>
      </c>
      <c r="F50" s="158">
        <f>IF(ISNUMBER('実質公債費比率（分子）の構造'!L$53),'実質公債費比率（分子）の構造'!L$53,NA())</f>
        <v>293</v>
      </c>
      <c r="G50" s="158" t="e">
        <f>NA()</f>
        <v>#N/A</v>
      </c>
      <c r="H50" s="158" t="e">
        <f>NA()</f>
        <v>#N/A</v>
      </c>
      <c r="I50" s="158">
        <f>IF(ISNUMBER('実質公債費比率（分子）の構造'!M$53),'実質公債費比率（分子）の構造'!M$53,NA())</f>
        <v>331</v>
      </c>
      <c r="J50" s="158" t="e">
        <f>NA()</f>
        <v>#N/A</v>
      </c>
      <c r="K50" s="158" t="e">
        <f>NA()</f>
        <v>#N/A</v>
      </c>
      <c r="L50" s="158">
        <f>IF(ISNUMBER('実質公債費比率（分子）の構造'!N$53),'実質公債費比率（分子）の構造'!N$53,NA())</f>
        <v>350</v>
      </c>
      <c r="M50" s="158" t="e">
        <f>NA()</f>
        <v>#N/A</v>
      </c>
      <c r="N50" s="158" t="e">
        <f>NA()</f>
        <v>#N/A</v>
      </c>
      <c r="O50" s="158">
        <f>IF(ISNUMBER('実質公債費比率（分子）の構造'!O$53),'実質公債費比率（分子）の構造'!O$53,NA())</f>
        <v>263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8291</v>
      </c>
      <c r="E56" s="157"/>
      <c r="F56" s="157"/>
      <c r="G56" s="157">
        <f>'将来負担比率（分子）の構造'!J$52</f>
        <v>8432</v>
      </c>
      <c r="H56" s="157"/>
      <c r="I56" s="157"/>
      <c r="J56" s="157">
        <f>'将来負担比率（分子）の構造'!K$52</f>
        <v>8457</v>
      </c>
      <c r="K56" s="157"/>
      <c r="L56" s="157"/>
      <c r="M56" s="157">
        <f>'将来負担比率（分子）の構造'!L$52</f>
        <v>8657</v>
      </c>
      <c r="N56" s="157"/>
      <c r="O56" s="157"/>
      <c r="P56" s="157">
        <f>'将来負担比率（分子）の構造'!M$52</f>
        <v>16283</v>
      </c>
    </row>
    <row r="57" spans="1:16" x14ac:dyDescent="0.2">
      <c r="A57" s="157" t="s">
        <v>42</v>
      </c>
      <c r="B57" s="157"/>
      <c r="C57" s="157"/>
      <c r="D57" s="157">
        <f>'将来負担比率（分子）の構造'!I$51</f>
        <v>448</v>
      </c>
      <c r="E57" s="157"/>
      <c r="F57" s="157"/>
      <c r="G57" s="157">
        <f>'将来負担比率（分子）の構造'!J$51</f>
        <v>417</v>
      </c>
      <c r="H57" s="157"/>
      <c r="I57" s="157"/>
      <c r="J57" s="157">
        <f>'将来負担比率（分子）の構造'!K$51</f>
        <v>408</v>
      </c>
      <c r="K57" s="157"/>
      <c r="L57" s="157"/>
      <c r="M57" s="157">
        <f>'将来負担比率（分子）の構造'!L$51</f>
        <v>376</v>
      </c>
      <c r="N57" s="157"/>
      <c r="O57" s="157"/>
      <c r="P57" s="157">
        <f>'将来負担比率（分子）の構造'!M$51</f>
        <v>406</v>
      </c>
    </row>
    <row r="58" spans="1:16" x14ac:dyDescent="0.2">
      <c r="A58" s="157" t="s">
        <v>41</v>
      </c>
      <c r="B58" s="157"/>
      <c r="C58" s="157"/>
      <c r="D58" s="157">
        <f>'将来負担比率（分子）の構造'!I$50</f>
        <v>1522</v>
      </c>
      <c r="E58" s="157"/>
      <c r="F58" s="157"/>
      <c r="G58" s="157">
        <f>'将来負担比率（分子）の構造'!J$50</f>
        <v>1633</v>
      </c>
      <c r="H58" s="157"/>
      <c r="I58" s="157"/>
      <c r="J58" s="157">
        <f>'将来負担比率（分子）の構造'!K$50</f>
        <v>1885</v>
      </c>
      <c r="K58" s="157"/>
      <c r="L58" s="157"/>
      <c r="M58" s="157">
        <f>'将来負担比率（分子）の構造'!L$50</f>
        <v>2036</v>
      </c>
      <c r="N58" s="157"/>
      <c r="O58" s="157"/>
      <c r="P58" s="157">
        <f>'将来負担比率（分子）の構造'!M$50</f>
        <v>2206</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724</v>
      </c>
      <c r="C62" s="157"/>
      <c r="D62" s="157"/>
      <c r="E62" s="157">
        <f>'将来負担比率（分子）の構造'!J$45</f>
        <v>668</v>
      </c>
      <c r="F62" s="157"/>
      <c r="G62" s="157"/>
      <c r="H62" s="157">
        <f>'将来負担比率（分子）の構造'!K$45</f>
        <v>510</v>
      </c>
      <c r="I62" s="157"/>
      <c r="J62" s="157"/>
      <c r="K62" s="157">
        <f>'将来負担比率（分子）の構造'!L$45</f>
        <v>585</v>
      </c>
      <c r="L62" s="157"/>
      <c r="M62" s="157"/>
      <c r="N62" s="157">
        <f>'将来負担比率（分子）の構造'!M$45</f>
        <v>643</v>
      </c>
      <c r="O62" s="157"/>
      <c r="P62" s="157"/>
    </row>
    <row r="63" spans="1:16" x14ac:dyDescent="0.2">
      <c r="A63" s="157" t="s">
        <v>34</v>
      </c>
      <c r="B63" s="157">
        <f>'将来負担比率（分子）の構造'!I$44</f>
        <v>358</v>
      </c>
      <c r="C63" s="157"/>
      <c r="D63" s="157"/>
      <c r="E63" s="157">
        <f>'将来負担比率（分子）の構造'!J$44</f>
        <v>285</v>
      </c>
      <c r="F63" s="157"/>
      <c r="G63" s="157"/>
      <c r="H63" s="157">
        <f>'将来負担比率（分子）の構造'!K$44</f>
        <v>211</v>
      </c>
      <c r="I63" s="157"/>
      <c r="J63" s="157"/>
      <c r="K63" s="157">
        <f>'将来負担比率（分子）の構造'!L$44</f>
        <v>147</v>
      </c>
      <c r="L63" s="157"/>
      <c r="M63" s="157"/>
      <c r="N63" s="157">
        <f>'将来負担比率（分子）の構造'!M$44</f>
        <v>196</v>
      </c>
      <c r="O63" s="157"/>
      <c r="P63" s="157"/>
    </row>
    <row r="64" spans="1:16" x14ac:dyDescent="0.2">
      <c r="A64" s="157" t="s">
        <v>33</v>
      </c>
      <c r="B64" s="157">
        <f>'将来負担比率（分子）の構造'!I$43</f>
        <v>2898</v>
      </c>
      <c r="C64" s="157"/>
      <c r="D64" s="157"/>
      <c r="E64" s="157">
        <f>'将来負担比率（分子）の構造'!J$43</f>
        <v>2559</v>
      </c>
      <c r="F64" s="157"/>
      <c r="G64" s="157"/>
      <c r="H64" s="157">
        <f>'将来負担比率（分子）の構造'!K$43</f>
        <v>2209</v>
      </c>
      <c r="I64" s="157"/>
      <c r="J64" s="157"/>
      <c r="K64" s="157">
        <f>'将来負担比率（分子）の構造'!L$43</f>
        <v>2158</v>
      </c>
      <c r="L64" s="157"/>
      <c r="M64" s="157"/>
      <c r="N64" s="157">
        <f>'将来負担比率（分子）の構造'!M$43</f>
        <v>1943</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8205</v>
      </c>
      <c r="C66" s="157"/>
      <c r="D66" s="157"/>
      <c r="E66" s="157">
        <f>'将来負担比率（分子）の構造'!J$41</f>
        <v>9835</v>
      </c>
      <c r="F66" s="157"/>
      <c r="G66" s="157"/>
      <c r="H66" s="157">
        <f>'将来負担比率（分子）の構造'!K$41</f>
        <v>10034</v>
      </c>
      <c r="I66" s="157"/>
      <c r="J66" s="157"/>
      <c r="K66" s="157">
        <f>'将来負担比率（分子）の構造'!L$41</f>
        <v>10078</v>
      </c>
      <c r="L66" s="157"/>
      <c r="M66" s="157"/>
      <c r="N66" s="157">
        <f>'将来負担比率（分子）の構造'!M$41</f>
        <v>18643</v>
      </c>
      <c r="O66" s="157"/>
      <c r="P66" s="157"/>
    </row>
    <row r="67" spans="1:16" x14ac:dyDescent="0.2">
      <c r="A67" s="157" t="s">
        <v>71</v>
      </c>
      <c r="B67" s="157" t="e">
        <f>NA()</f>
        <v>#N/A</v>
      </c>
      <c r="C67" s="157">
        <f>IF(ISNUMBER('将来負担比率（分子）の構造'!I$53), IF('将来負担比率（分子）の構造'!I$53 &lt; 0, 0, '将来負担比率（分子）の構造'!I$53), NA())</f>
        <v>1925</v>
      </c>
      <c r="D67" s="157" t="e">
        <f>NA()</f>
        <v>#N/A</v>
      </c>
      <c r="E67" s="157" t="e">
        <f>NA()</f>
        <v>#N/A</v>
      </c>
      <c r="F67" s="157">
        <f>IF(ISNUMBER('将来負担比率（分子）の構造'!J$53), IF('将来負担比率（分子）の構造'!J$53 &lt; 0, 0, '将来負担比率（分子）の構造'!J$53), NA())</f>
        <v>2865</v>
      </c>
      <c r="G67" s="157" t="e">
        <f>NA()</f>
        <v>#N/A</v>
      </c>
      <c r="H67" s="157" t="e">
        <f>NA()</f>
        <v>#N/A</v>
      </c>
      <c r="I67" s="157">
        <f>IF(ISNUMBER('将来負担比率（分子）の構造'!K$53), IF('将来負担比率（分子）の構造'!K$53 &lt; 0, 0, '将来負担比率（分子）の構造'!K$53), NA())</f>
        <v>2215</v>
      </c>
      <c r="J67" s="157" t="e">
        <f>NA()</f>
        <v>#N/A</v>
      </c>
      <c r="K67" s="157" t="e">
        <f>NA()</f>
        <v>#N/A</v>
      </c>
      <c r="L67" s="157">
        <f>IF(ISNUMBER('将来負担比率（分子）の構造'!L$53), IF('将来負担比率（分子）の構造'!L$53 &lt; 0, 0, '将来負担比率（分子）の構造'!L$53), NA())</f>
        <v>1900</v>
      </c>
      <c r="M67" s="157" t="e">
        <f>NA()</f>
        <v>#N/A</v>
      </c>
      <c r="N67" s="157" t="e">
        <f>NA()</f>
        <v>#N/A</v>
      </c>
      <c r="O67" s="157">
        <f>IF(ISNUMBER('将来負担比率（分子）の構造'!M$53), IF('将来負担比率（分子）の構造'!M$53 &lt; 0, 0, '将来負担比率（分子）の構造'!M$53), NA())</f>
        <v>2529</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1615</v>
      </c>
      <c r="C72" s="161">
        <f>基金残高に係る経年分析!G55</f>
        <v>1766</v>
      </c>
      <c r="D72" s="161">
        <f>基金残高に係る経年分析!H55</f>
        <v>1937</v>
      </c>
    </row>
    <row r="73" spans="1:16" x14ac:dyDescent="0.2">
      <c r="A73" s="160" t="s">
        <v>74</v>
      </c>
      <c r="B73" s="161">
        <f>基金残高に係る経年分析!F56</f>
        <v>257</v>
      </c>
      <c r="C73" s="161">
        <f>基金残高に係る経年分析!G56</f>
        <v>257</v>
      </c>
      <c r="D73" s="161">
        <f>基金残高に係る経年分析!H56</f>
        <v>257</v>
      </c>
    </row>
    <row r="74" spans="1:16" x14ac:dyDescent="0.2">
      <c r="A74" s="160" t="s">
        <v>75</v>
      </c>
      <c r="B74" s="161">
        <f>基金残高に係る経年分析!F57</f>
        <v>2782</v>
      </c>
      <c r="C74" s="161">
        <f>基金残高に係る経年分析!G57</f>
        <v>4280</v>
      </c>
      <c r="D74" s="161">
        <f>基金残高に係る経年分析!H57</f>
        <v>5538</v>
      </c>
    </row>
  </sheetData>
  <sheetProtection algorithmName="SHA-512" hashValue="PveJbnLrlV1x/EkRkumO/9lt/QA3y84vZ7JLm+zVA6PxNy+uOanPFa7Hkq0nuRGw2W4luPSPlrBg6Yi260vS9Q==" saltValue="ccPV3+GJb+R9rb+kZMQNv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二井　香菜子</cp:lastModifiedBy>
  <cp:lastPrinted>2026-03-17T02:22:59Z</cp:lastPrinted>
  <dcterms:created xsi:type="dcterms:W3CDTF">2026-02-23T06:20:51Z</dcterms:created>
  <dcterms:modified xsi:type="dcterms:W3CDTF">2026-09-24T12:04:30Z</dcterms:modified>
  <cp:category/>
</cp:coreProperties>
</file>